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never" codeName="ThisWorkbook" hidePivotFieldList="1" defaultThemeVersion="124226"/>
  <bookViews>
    <workbookView xWindow="0" yWindow="345" windowWidth="24285" windowHeight="11175"/>
  </bookViews>
  <sheets>
    <sheet name="(1) Index" sheetId="157" r:id="rId1"/>
    <sheet name="(2) Directors Statement" sheetId="130" r:id="rId2"/>
    <sheet name="(3) Notes to Accs" sheetId="133" r:id="rId3"/>
    <sheet name="(4) RFS Inc" sheetId="46" r:id="rId4"/>
    <sheet name="(5) DISAGG Inc" sheetId="52" r:id="rId5"/>
    <sheet name="(6) DISAGG Opex" sheetId="55" r:id="rId6"/>
    <sheet name="(7) DISAGG Aloc1" sheetId="56" r:id="rId7"/>
    <sheet name="(8) DISAGG Aloc2" sheetId="57" r:id="rId8"/>
    <sheet name="(9) PTS Adj" sheetId="58" r:id="rId9"/>
    <sheet name="(10) PTS PriceRedn" sheetId="59" r:id="rId10"/>
    <sheet name="(11) PTS Disc" sheetId="151" r:id="rId11"/>
    <sheet name="(12) PTS Rev" sheetId="60" r:id="rId12"/>
    <sheet name="(13) PTS Asset Aging" sheetId="63" r:id="rId13"/>
    <sheet name="(14) DISAGG ProvSum" sheetId="64" r:id="rId14"/>
    <sheet name="(15) PTS ProvRec " sheetId="65" r:id="rId15"/>
    <sheet name="(16) INF Rel Part Trans" sheetId="116" r:id="rId16"/>
    <sheet name="(17) INF RevRec" sheetId="156" r:id="rId17"/>
    <sheet name="(18) Historic Opex Summary" sheetId="244" r:id="rId18"/>
    <sheet name="(19) Historic Opex Category Yr1" sheetId="251" r:id="rId19"/>
    <sheet name="(20) Historic Opex Category Yr2" sheetId="255" r:id="rId20"/>
    <sheet name="(24) Historic Capex by Category" sheetId="252" r:id="rId21"/>
    <sheet name="(25) Hist Capex by Asset Class " sheetId="247" r:id="rId22"/>
    <sheet name="(26) Hist Capex - Network" sheetId="248" r:id="rId23"/>
    <sheet name="(27) Hist Capex - Non-Network" sheetId="261" r:id="rId24"/>
    <sheet name="(28) Auditor's review report" sheetId="131" r:id="rId25"/>
    <sheet name="(29) NFS Curr Map Netw" sheetId="163" r:id="rId26"/>
    <sheet name="Sheet8" sheetId="278" r:id="rId27"/>
    <sheet name="Sheet1" sheetId="280"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s>
  <definedNames>
    <definedName name="\A">#REF!</definedName>
    <definedName name="\B" localSheetId="18">'[1]Vehicle &amp; Fuel'!#REF!</definedName>
    <definedName name="\B" localSheetId="19">'[1]Vehicle &amp; Fuel'!#REF!</definedName>
    <definedName name="\B">'[1]Vehicle &amp; Fuel'!#REF!</definedName>
    <definedName name="\C" localSheetId="18">'[1]Vehicle &amp; Fuel'!#REF!</definedName>
    <definedName name="\C" localSheetId="19">'[1]Vehicle &amp; Fuel'!#REF!</definedName>
    <definedName name="\C">'[1]Vehicle &amp; Fuel'!#REF!</definedName>
    <definedName name="\M" localSheetId="18">'[1]Vehicle &amp; Fuel'!#REF!</definedName>
    <definedName name="\M" localSheetId="19">'[1]Vehicle &amp; Fuel'!#REF!</definedName>
    <definedName name="\M">'[1]Vehicle &amp; Fuel'!#REF!</definedName>
    <definedName name="__123Graph_A" hidden="1">[2]SYDNEY!$S$45:$S$98</definedName>
    <definedName name="__123Graph_A5YRAVER" hidden="1">[2]SYDNEY!$T$19:$T$30</definedName>
    <definedName name="__123Graph_AAVDDAYS" hidden="1">[2]SYDNEY!$S$45:$S$98</definedName>
    <definedName name="__123Graph_B" hidden="1">[2]SYDNEY!$T$45:$T$98</definedName>
    <definedName name="__123Graph_B5YRAVER" hidden="1">[2]SYDNEY!$U$19:$U$30</definedName>
    <definedName name="__123Graph_BAVDDAYS" hidden="1">[2]SYDNEY!$T$45:$T$98</definedName>
    <definedName name="__123Graph_C" hidden="1">[2]SYDNEY!$U$45:$U$98</definedName>
    <definedName name="__123Graph_CAVDDAYS" hidden="1">[2]SYDNEY!$U$45:$U$98</definedName>
    <definedName name="__123Graph_D5YRAVER" hidden="1">[2]SYDNEY!$V$19:$V$30</definedName>
    <definedName name="__123Graph_X" hidden="1">[2]SYDNEY!$O$45:$O$98</definedName>
    <definedName name="__123Graph_X5YRAVER" hidden="1">[2]SYDNEY!$O$19:$O$30</definedName>
    <definedName name="__123Graph_XAVDDAYS" hidden="1">[2]SYDNEY!$O$45:$O$98</definedName>
    <definedName name="__A66444">#REF!</definedName>
    <definedName name="__cpi1">[3]links!$G$11:$G$12</definedName>
    <definedName name="__CPI2">[4]Scenarios!$B$6</definedName>
    <definedName name="__IRR1">#REF!</definedName>
    <definedName name="__IZS2">#REF!</definedName>
    <definedName name="__JUN09">'[5]Jun 09 capital Job movement'!$B$8:$K$265</definedName>
    <definedName name="__LUT1">#REF!</definedName>
    <definedName name="__May08">'[6]Finance 1 YTD'!$A$5:$G$66</definedName>
    <definedName name="__MAY09">'[5]May 09 summary'!$B$8:$J$265</definedName>
    <definedName name="__NPV1">#REF!</definedName>
    <definedName name="__NPV2">#REF!</definedName>
    <definedName name="__TB1">#REF!</definedName>
    <definedName name="__UAG99">[7]Index!$Q$106:$Z$117</definedName>
    <definedName name="_0020">#REF!</definedName>
    <definedName name="_0030">#REF!</definedName>
    <definedName name="_0270">#REF!</definedName>
    <definedName name="_0700">#REF!</definedName>
    <definedName name="_0701">#REF!</definedName>
    <definedName name="_0710">#REF!</definedName>
    <definedName name="_1__123Graph_ACHART_1" hidden="1">[2]SYDNEY!$G$19:$G$48</definedName>
    <definedName name="_10__123Graph_ACHART_9" hidden="1">[2]SYDNEY!$K$19:$K$49</definedName>
    <definedName name="_11__123Graph_BCHART_1" hidden="1">[2]SYDNEY!$I$19:$I$49</definedName>
    <definedName name="_12__123Graph_BCHART_13" hidden="1">[7]Instructions!$S$31:$AD$31</definedName>
    <definedName name="_13__123Graph_BCHART_19" hidden="1">[7]Instructions!$S$34:$AD$34</definedName>
    <definedName name="_14__123Graph_BCHART_2" hidden="1">[2]WOLLONGONG!$L$12:$L$23</definedName>
    <definedName name="_15__123Graph_BCHART_25" hidden="1">'[7]GAS RECEIPTS DATA'!$B$5:$B$40</definedName>
    <definedName name="_16__123Graph_BCHART_26" hidden="1">[7]CUSTDATA!$E$95:$E$142</definedName>
    <definedName name="_1620">#REF!</definedName>
    <definedName name="_1621">#REF!</definedName>
    <definedName name="_1630">#REF!</definedName>
    <definedName name="_1631">#REF!</definedName>
    <definedName name="_1632">#REF!</definedName>
    <definedName name="_1633">#REF!</definedName>
    <definedName name="_1636">#REF!</definedName>
    <definedName name="_1638">#REF!</definedName>
    <definedName name="_1640">#REF!</definedName>
    <definedName name="_1642">#REF!</definedName>
    <definedName name="_1649">#REF!</definedName>
    <definedName name="_1670">#REF!</definedName>
    <definedName name="_1671">#REF!</definedName>
    <definedName name="_17__123Graph_BCHART_3" hidden="1">[2]CANBERRA!$I$19:$I$49</definedName>
    <definedName name="_1711">#REF!</definedName>
    <definedName name="_1720">#REF!</definedName>
    <definedName name="_18__123Graph_BCHART_4" hidden="1">[2]BATHURST!$L$12:$L$23</definedName>
    <definedName name="_19__123Graph_BCHART_5" hidden="1">'[2]SYDN WEST'!$K$9:$K$20</definedName>
    <definedName name="_2__123Graph_ACHART_2" hidden="1">[2]WOLLONGONG!$K$12:$K$23</definedName>
    <definedName name="_20__123Graph_BCHART_6" hidden="1">[2]GOULBURN!$K$14:$K$25</definedName>
    <definedName name="_21__123Graph_BCHART_7" hidden="1">[2]CANBERRA!$V$27:$V$38</definedName>
    <definedName name="_22__123Graph_BCHART_8" hidden="1">[2]CANBERRA!$L$19:$L$49</definedName>
    <definedName name="_23__123Graph_BCHART_9" hidden="1">[2]SYDNEY!$L$19:$L$49</definedName>
    <definedName name="_24__123Graph_CCHART_12" hidden="1">[7]Instructions!$Q$26:$Q$26</definedName>
    <definedName name="_25__123Graph_CCHART_2" hidden="1">[2]WOLLONGONG!$M$12:$M$23</definedName>
    <definedName name="_2500">#REF!</definedName>
    <definedName name="_26__123Graph_CCHART_26" hidden="1">[7]CUSTDATA!$F$95:$F$146</definedName>
    <definedName name="_2632">#REF!</definedName>
    <definedName name="_2636">#REF!</definedName>
    <definedName name="_27__123Graph_CCHART_4" hidden="1">[2]BATHURST!$M$12:$M$23</definedName>
    <definedName name="_28__123Graph_CCHART_5" hidden="1">'[2]SYDN WEST'!$L$9:$L$20</definedName>
    <definedName name="_29__123Graph_CCHART_6" hidden="1">[2]GOULBURN!$L$14:$L$25</definedName>
    <definedName name="_2981">#REF!</definedName>
    <definedName name="_2TJ_Day">#REF!</definedName>
    <definedName name="_3__123Graph_ACHART_25" hidden="1">'[7]GAS RECEIPTS DATA'!$C$5:$C$39</definedName>
    <definedName name="_30__123Graph_CCHART_7" hidden="1">[2]CANBERRA!$W$27:$W$38</definedName>
    <definedName name="_30_Sep_08" localSheetId="18">[8]Ass!#REF!</definedName>
    <definedName name="_30_Sep_08" localSheetId="19">[8]Ass!#REF!</definedName>
    <definedName name="_30_Sep_08">[8]Ass!#REF!</definedName>
    <definedName name="_31__123Graph_DCHART_25" hidden="1">'[7]GAS RECEIPTS DATA'!$D$5:$D$40</definedName>
    <definedName name="_3110">#REF!</definedName>
    <definedName name="_3133_313301">#REF!</definedName>
    <definedName name="_32__123Graph_DCHART_7" hidden="1">[2]CANBERRA!$X$27:$X$38</definedName>
    <definedName name="_3200">#REF!</definedName>
    <definedName name="_3201">#REF!</definedName>
    <definedName name="_3231">#REF!</definedName>
    <definedName name="_3270">#REF!</definedName>
    <definedName name="_3271">#REF!</definedName>
    <definedName name="_33__123Graph_ECHART_26" hidden="1">[7]CUSTDATA!$D$88:$D$91</definedName>
    <definedName name="_34__123Graph_XCHART_1" hidden="1">[2]SYDNEY!$B$19:$B$48</definedName>
    <definedName name="_35__123Graph_XCHART_8" hidden="1">[2]CANBERRA!$B$19:$B$49</definedName>
    <definedName name="_3500">#REF!</definedName>
    <definedName name="_3503">#REF!</definedName>
    <definedName name="_3509">#REF!</definedName>
    <definedName name="_4__123Graph_ACHART_3" hidden="1">[2]CANBERRA!$G$19:$G$49</definedName>
    <definedName name="_5__123Graph_ACHART_4" hidden="1">[2]BATHURST!$K$12:$K$23</definedName>
    <definedName name="_5_day_Peak" localSheetId="18">[9]Input!#REF!</definedName>
    <definedName name="_5_day_Peak" localSheetId="19">[9]Input!#REF!</definedName>
    <definedName name="_5_day_Peak">[9]Input!#REF!</definedName>
    <definedName name="_6__123Graph_ACHART_5" hidden="1">'[2]SYDN WEST'!$J$9:$J$20</definedName>
    <definedName name="_7__123Graph_ACHART_6" hidden="1">[2]GOULBURN!$J$14:$J$25</definedName>
    <definedName name="_8__123Graph_ACHART_7" hidden="1">[2]CANBERRA!$U$27:$U$38</definedName>
    <definedName name="_9__123Graph_ACHART_8" hidden="1">[2]CANBERRA!$K$19:$K$49</definedName>
    <definedName name="_A66444" localSheetId="0">'(1) Index'!$A$11416</definedName>
    <definedName name="_A66444" localSheetId="10">[10]Index!$A$11425</definedName>
    <definedName name="_A66444" localSheetId="16">[10]Index!$A$11425</definedName>
    <definedName name="_A66444" localSheetId="25">[11]Index!$A$11425</definedName>
    <definedName name="_A66444">#REF!</definedName>
    <definedName name="_cpi1">[3]links!$G$11:$G$12</definedName>
    <definedName name="_CPI2">[4]Scenarios!$B$6</definedName>
    <definedName name="_IRR1">#REF!</definedName>
    <definedName name="_IZS2">#REF!</definedName>
    <definedName name="_JUN09">'[5]Jun 09 capital Job movement'!$B$8:$K$265</definedName>
    <definedName name="_Key1" hidden="1">#REF!</definedName>
    <definedName name="_Key2" hidden="1">#REF!</definedName>
    <definedName name="_LUT1" localSheetId="18">#REF!</definedName>
    <definedName name="_LUT1" localSheetId="19">#REF!</definedName>
    <definedName name="_LUT1">#REF!</definedName>
    <definedName name="_May08">'[6]Finance 1 YTD'!$A$5:$G$66</definedName>
    <definedName name="_MAY09">'[5]May 09 summary'!$B$8:$J$265</definedName>
    <definedName name="_NPV1">#REF!</definedName>
    <definedName name="_NPV2">#REF!</definedName>
    <definedName name="_Order1" hidden="1">255</definedName>
    <definedName name="_Order2" hidden="1">255</definedName>
    <definedName name="_Sort" hidden="1">#REF!</definedName>
    <definedName name="_TB1">#REF!</definedName>
    <definedName name="_UAG99">[7]Index!$Q$106:$Z$117</definedName>
    <definedName name="A">#REF!</definedName>
    <definedName name="A_Resid_Input">#REF!</definedName>
    <definedName name="A_Resid_Mrgins">#REF!</definedName>
    <definedName name="A10acvalue">[12]Input!$K$16</definedName>
    <definedName name="A10remlife" localSheetId="18">#REF!</definedName>
    <definedName name="A10remlife" localSheetId="19">#REF!</definedName>
    <definedName name="A10remlife">#REF!</definedName>
    <definedName name="A10resid" localSheetId="18">#REF!</definedName>
    <definedName name="A10resid" localSheetId="19">#REF!</definedName>
    <definedName name="A10resid">#REF!</definedName>
    <definedName name="A10stdlife" localSheetId="18">#REF!</definedName>
    <definedName name="A10stdlife" localSheetId="19">#REF!</definedName>
    <definedName name="A10stdlife">#REF!</definedName>
    <definedName name="A10taxremlife" localSheetId="18">#REF!</definedName>
    <definedName name="A10taxremlife" localSheetId="19">#REF!</definedName>
    <definedName name="A10taxremlife">#REF!</definedName>
    <definedName name="A10taxstdlife" localSheetId="18">#REF!</definedName>
    <definedName name="A10taxstdlife" localSheetId="19">#REF!</definedName>
    <definedName name="A10taxstdlife">#REF!</definedName>
    <definedName name="A10taxvalue" localSheetId="18">#REF!</definedName>
    <definedName name="A10taxvalue" localSheetId="19">#REF!</definedName>
    <definedName name="A10taxvalue">#REF!</definedName>
    <definedName name="A10value" localSheetId="18">#REF!</definedName>
    <definedName name="A10value" localSheetId="19">#REF!</definedName>
    <definedName name="A10value">#REF!</definedName>
    <definedName name="A11acvalue">[12]Input!$K$17</definedName>
    <definedName name="A11remlife" localSheetId="18">#REF!</definedName>
    <definedName name="A11remlife" localSheetId="19">#REF!</definedName>
    <definedName name="A11remlife">#REF!</definedName>
    <definedName name="A11resid" localSheetId="18">#REF!</definedName>
    <definedName name="A11resid" localSheetId="19">#REF!</definedName>
    <definedName name="A11resid">#REF!</definedName>
    <definedName name="A11stdlife" localSheetId="18">#REF!</definedName>
    <definedName name="A11stdlife" localSheetId="19">#REF!</definedName>
    <definedName name="A11stdlife">#REF!</definedName>
    <definedName name="A11taxremlife" localSheetId="18">#REF!</definedName>
    <definedName name="A11taxremlife" localSheetId="19">#REF!</definedName>
    <definedName name="A11taxremlife">#REF!</definedName>
    <definedName name="A11taxstdlife" localSheetId="18">#REF!</definedName>
    <definedName name="A11taxstdlife" localSheetId="19">#REF!</definedName>
    <definedName name="A11taxstdlife">#REF!</definedName>
    <definedName name="A11taxvalue" localSheetId="18">#REF!</definedName>
    <definedName name="A11taxvalue" localSheetId="19">#REF!</definedName>
    <definedName name="A11taxvalue">#REF!</definedName>
    <definedName name="A11value" localSheetId="18">#REF!</definedName>
    <definedName name="A11value" localSheetId="19">#REF!</definedName>
    <definedName name="A11value">#REF!</definedName>
    <definedName name="A12acvalue">[12]Input!$K$18</definedName>
    <definedName name="A12remlife" localSheetId="18">#REF!</definedName>
    <definedName name="A12remlife" localSheetId="19">#REF!</definedName>
    <definedName name="A12remlife">#REF!</definedName>
    <definedName name="A12resid" localSheetId="18">#REF!</definedName>
    <definedName name="A12resid" localSheetId="19">#REF!</definedName>
    <definedName name="A12resid">#REF!</definedName>
    <definedName name="A12stdlife" localSheetId="18">#REF!</definedName>
    <definedName name="A12stdlife" localSheetId="19">#REF!</definedName>
    <definedName name="A12stdlife">#REF!</definedName>
    <definedName name="A12taxremlife" localSheetId="18">#REF!</definedName>
    <definedName name="A12taxremlife" localSheetId="19">#REF!</definedName>
    <definedName name="A12taxremlife">#REF!</definedName>
    <definedName name="A12taxstdlife" localSheetId="18">#REF!</definedName>
    <definedName name="A12taxstdlife" localSheetId="19">#REF!</definedName>
    <definedName name="A12taxstdlife">#REF!</definedName>
    <definedName name="A12taxvalue" localSheetId="18">#REF!</definedName>
    <definedName name="A12taxvalue" localSheetId="19">#REF!</definedName>
    <definedName name="A12taxvalue">#REF!</definedName>
    <definedName name="A12value" localSheetId="18">#REF!</definedName>
    <definedName name="A12value" localSheetId="19">#REF!</definedName>
    <definedName name="A12value">#REF!</definedName>
    <definedName name="A13acvalue">[12]Input!$K$19</definedName>
    <definedName name="A13remlife" localSheetId="18">#REF!</definedName>
    <definedName name="A13remlife" localSheetId="19">#REF!</definedName>
    <definedName name="A13remlife">#REF!</definedName>
    <definedName name="A13resid" localSheetId="18">#REF!</definedName>
    <definedName name="A13resid" localSheetId="19">#REF!</definedName>
    <definedName name="A13resid">#REF!</definedName>
    <definedName name="A13stdlife" localSheetId="18">#REF!</definedName>
    <definedName name="A13stdlife" localSheetId="19">#REF!</definedName>
    <definedName name="A13stdlife">#REF!</definedName>
    <definedName name="A13taxremlife" localSheetId="18">#REF!</definedName>
    <definedName name="A13taxremlife" localSheetId="19">#REF!</definedName>
    <definedName name="A13taxremlife">#REF!</definedName>
    <definedName name="A13taxstdlife" localSheetId="18">#REF!</definedName>
    <definedName name="A13taxstdlife" localSheetId="19">#REF!</definedName>
    <definedName name="A13taxstdlife">#REF!</definedName>
    <definedName name="A13taxvalue" localSheetId="18">#REF!</definedName>
    <definedName name="A13taxvalue" localSheetId="19">#REF!</definedName>
    <definedName name="A13taxvalue">#REF!</definedName>
    <definedName name="A13value" localSheetId="18">#REF!</definedName>
    <definedName name="A13value" localSheetId="19">#REF!</definedName>
    <definedName name="A13value">#REF!</definedName>
    <definedName name="A14acvalue">[12]Input!$K$20</definedName>
    <definedName name="A14remlife" localSheetId="18">#REF!</definedName>
    <definedName name="A14remlife" localSheetId="19">#REF!</definedName>
    <definedName name="A14remlife">#REF!</definedName>
    <definedName name="A14resid" localSheetId="18">#REF!</definedName>
    <definedName name="A14resid" localSheetId="19">#REF!</definedName>
    <definedName name="A14resid">#REF!</definedName>
    <definedName name="A14stdlife" localSheetId="18">#REF!</definedName>
    <definedName name="A14stdlife" localSheetId="19">#REF!</definedName>
    <definedName name="A14stdlife">#REF!</definedName>
    <definedName name="A14taxremlife" localSheetId="18">#REF!</definedName>
    <definedName name="A14taxremlife" localSheetId="19">#REF!</definedName>
    <definedName name="A14taxremlife">#REF!</definedName>
    <definedName name="A14taxstdlife" localSheetId="18">#REF!</definedName>
    <definedName name="A14taxstdlife" localSheetId="19">#REF!</definedName>
    <definedName name="A14taxstdlife">#REF!</definedName>
    <definedName name="A14taxvalue" localSheetId="18">#REF!</definedName>
    <definedName name="A14taxvalue" localSheetId="19">#REF!</definedName>
    <definedName name="A14taxvalue">#REF!</definedName>
    <definedName name="A14value" localSheetId="18">#REF!</definedName>
    <definedName name="A14value" localSheetId="19">#REF!</definedName>
    <definedName name="A14value">#REF!</definedName>
    <definedName name="A15acvalue">[12]Input!$K$21</definedName>
    <definedName name="A15remlife" localSheetId="18">#REF!</definedName>
    <definedName name="A15remlife" localSheetId="19">#REF!</definedName>
    <definedName name="A15remlife">#REF!</definedName>
    <definedName name="A15resid" localSheetId="18">#REF!</definedName>
    <definedName name="A15resid" localSheetId="19">#REF!</definedName>
    <definedName name="A15resid">#REF!</definedName>
    <definedName name="A15stdlife" localSheetId="18">#REF!</definedName>
    <definedName name="A15stdlife" localSheetId="19">#REF!</definedName>
    <definedName name="A15stdlife">#REF!</definedName>
    <definedName name="A15taxremlife" localSheetId="18">#REF!</definedName>
    <definedName name="A15taxremlife" localSheetId="19">#REF!</definedName>
    <definedName name="A15taxremlife">#REF!</definedName>
    <definedName name="A15taxstdlife" localSheetId="18">#REF!</definedName>
    <definedName name="A15taxstdlife" localSheetId="19">#REF!</definedName>
    <definedName name="A15taxstdlife">#REF!</definedName>
    <definedName name="A15taxvalue" localSheetId="18">#REF!</definedName>
    <definedName name="A15taxvalue" localSheetId="19">#REF!</definedName>
    <definedName name="A15taxvalue">#REF!</definedName>
    <definedName name="A15value" localSheetId="18">#REF!</definedName>
    <definedName name="A15value" localSheetId="19">#REF!</definedName>
    <definedName name="A15value">#REF!</definedName>
    <definedName name="A16acvalue">[12]Input!$K$22</definedName>
    <definedName name="A16remlife" localSheetId="18">#REF!</definedName>
    <definedName name="A16remlife" localSheetId="19">#REF!</definedName>
    <definedName name="A16remlife">#REF!</definedName>
    <definedName name="A16resid" localSheetId="18">#REF!</definedName>
    <definedName name="A16resid" localSheetId="19">#REF!</definedName>
    <definedName name="A16resid">#REF!</definedName>
    <definedName name="A16stdlife" localSheetId="18">#REF!</definedName>
    <definedName name="A16stdlife" localSheetId="19">#REF!</definedName>
    <definedName name="A16stdlife">#REF!</definedName>
    <definedName name="A16taxremlife" localSheetId="18">#REF!</definedName>
    <definedName name="A16taxremlife" localSheetId="19">#REF!</definedName>
    <definedName name="A16taxremlife">#REF!</definedName>
    <definedName name="A16taxstdlife" localSheetId="18">#REF!</definedName>
    <definedName name="A16taxstdlife" localSheetId="19">#REF!</definedName>
    <definedName name="A16taxstdlife">#REF!</definedName>
    <definedName name="A16taxvalue" localSheetId="18">#REF!</definedName>
    <definedName name="A16taxvalue" localSheetId="19">#REF!</definedName>
    <definedName name="A16taxvalue">#REF!</definedName>
    <definedName name="A16value" localSheetId="18">#REF!</definedName>
    <definedName name="A16value" localSheetId="19">#REF!</definedName>
    <definedName name="A16value">#REF!</definedName>
    <definedName name="A17acvalue">[12]Input!$K$23</definedName>
    <definedName name="A17remlife" localSheetId="18">#REF!</definedName>
    <definedName name="A17remlife" localSheetId="19">#REF!</definedName>
    <definedName name="A17remlife">#REF!</definedName>
    <definedName name="A17resid" localSheetId="18">#REF!</definedName>
    <definedName name="A17resid" localSheetId="19">#REF!</definedName>
    <definedName name="A17resid">#REF!</definedName>
    <definedName name="A17stdlife" localSheetId="18">#REF!</definedName>
    <definedName name="A17stdlife" localSheetId="19">#REF!</definedName>
    <definedName name="A17stdlife">#REF!</definedName>
    <definedName name="A17taxremlife" localSheetId="18">#REF!</definedName>
    <definedName name="A17taxremlife" localSheetId="19">#REF!</definedName>
    <definedName name="A17taxremlife">#REF!</definedName>
    <definedName name="A17taxstdlife" localSheetId="18">#REF!</definedName>
    <definedName name="A17taxstdlife" localSheetId="19">#REF!</definedName>
    <definedName name="A17taxstdlife">#REF!</definedName>
    <definedName name="A17taxvalue" localSheetId="18">#REF!</definedName>
    <definedName name="A17taxvalue" localSheetId="19">#REF!</definedName>
    <definedName name="A17taxvalue">#REF!</definedName>
    <definedName name="A17value" localSheetId="18">#REF!</definedName>
    <definedName name="A17value" localSheetId="19">#REF!</definedName>
    <definedName name="A17value">#REF!</definedName>
    <definedName name="A18acvalue">[12]Input!$K$24</definedName>
    <definedName name="A18remlife" localSheetId="18">#REF!</definedName>
    <definedName name="A18remlife" localSheetId="19">#REF!</definedName>
    <definedName name="A18remlife">#REF!</definedName>
    <definedName name="A18stdlife" localSheetId="18">#REF!</definedName>
    <definedName name="A18stdlife" localSheetId="19">#REF!</definedName>
    <definedName name="A18stdlife">#REF!</definedName>
    <definedName name="A18taxremlife" localSheetId="18">#REF!</definedName>
    <definedName name="A18taxremlife" localSheetId="19">#REF!</definedName>
    <definedName name="A18taxremlife">#REF!</definedName>
    <definedName name="A18taxstdlife" localSheetId="18">#REF!</definedName>
    <definedName name="A18taxstdlife" localSheetId="19">#REF!</definedName>
    <definedName name="A18taxstdlife">#REF!</definedName>
    <definedName name="A18taxvalue" localSheetId="18">#REF!</definedName>
    <definedName name="A18taxvalue" localSheetId="19">#REF!</definedName>
    <definedName name="A18taxvalue">#REF!</definedName>
    <definedName name="A18value" localSheetId="18">#REF!</definedName>
    <definedName name="A18value" localSheetId="19">#REF!</definedName>
    <definedName name="A18value">#REF!</definedName>
    <definedName name="A19acvalue">[12]Input!$K$25</definedName>
    <definedName name="A19remlife" localSheetId="18">#REF!</definedName>
    <definedName name="A19remlife" localSheetId="19">#REF!</definedName>
    <definedName name="A19remlife">#REF!</definedName>
    <definedName name="A19stdlife" localSheetId="18">#REF!</definedName>
    <definedName name="A19stdlife" localSheetId="19">#REF!</definedName>
    <definedName name="A19stdlife">#REF!</definedName>
    <definedName name="A19taxremlife" localSheetId="18">#REF!</definedName>
    <definedName name="A19taxremlife" localSheetId="19">#REF!</definedName>
    <definedName name="A19taxremlife">#REF!</definedName>
    <definedName name="A19taxstdlife" localSheetId="18">#REF!</definedName>
    <definedName name="A19taxstdlife" localSheetId="19">#REF!</definedName>
    <definedName name="A19taxstdlife">#REF!</definedName>
    <definedName name="A19taxvalue" localSheetId="18">#REF!</definedName>
    <definedName name="A19taxvalue" localSheetId="19">#REF!</definedName>
    <definedName name="A19taxvalue">#REF!</definedName>
    <definedName name="A19value" localSheetId="18">#REF!</definedName>
    <definedName name="A19value" localSheetId="19">#REF!</definedName>
    <definedName name="A19value">#REF!</definedName>
    <definedName name="A1acvalue">[12]Input!$K$7</definedName>
    <definedName name="A1remlife">[13]Input!$F$6</definedName>
    <definedName name="A1resid" localSheetId="18">#REF!</definedName>
    <definedName name="A1resid" localSheetId="19">#REF!</definedName>
    <definedName name="A1resid">#REF!</definedName>
    <definedName name="A1stdlife">[13]Input!$G$6</definedName>
    <definedName name="A1taxremlife">[13]Input!$I$6</definedName>
    <definedName name="A1taxstdlife">[13]Input!$J$6</definedName>
    <definedName name="A1taxvalue">[13]Input!$H$6</definedName>
    <definedName name="a1valu">#REF!</definedName>
    <definedName name="A1value">[13]Input!$D$6</definedName>
    <definedName name="A20acvalue">[12]Input!$K$26</definedName>
    <definedName name="A20remlife" localSheetId="18">#REF!</definedName>
    <definedName name="A20remlife" localSheetId="19">#REF!</definedName>
    <definedName name="A20remlife">#REF!</definedName>
    <definedName name="A20stdlife" localSheetId="18">#REF!</definedName>
    <definedName name="A20stdlife" localSheetId="19">#REF!</definedName>
    <definedName name="A20stdlife">#REF!</definedName>
    <definedName name="A20taxremlife" localSheetId="18">#REF!</definedName>
    <definedName name="A20taxremlife" localSheetId="19">#REF!</definedName>
    <definedName name="A20taxremlife">#REF!</definedName>
    <definedName name="A20taxstdlife" localSheetId="18">#REF!</definedName>
    <definedName name="A20taxstdlife" localSheetId="19">#REF!</definedName>
    <definedName name="A20taxstdlife">#REF!</definedName>
    <definedName name="A20taxvalue" localSheetId="18">#REF!</definedName>
    <definedName name="A20taxvalue" localSheetId="19">#REF!</definedName>
    <definedName name="A20taxvalue">#REF!</definedName>
    <definedName name="A20value" localSheetId="18">#REF!</definedName>
    <definedName name="A20value" localSheetId="19">#REF!</definedName>
    <definedName name="A20value">#REF!</definedName>
    <definedName name="A21acvalue">[12]Input!$K$27</definedName>
    <definedName name="A21remlife">[14]Input!$K$27</definedName>
    <definedName name="A21stdlife">[14]Input!$L$27</definedName>
    <definedName name="A21taxremlife">[14]Input!$T$27</definedName>
    <definedName name="A21taxstdlife">[14]Input!$U$27</definedName>
    <definedName name="A21taxvalue">[14]Input!$S$27</definedName>
    <definedName name="A21value">'[14]Adjustment for previous period'!$H$354</definedName>
    <definedName name="A22acvalue">[12]Input!$K$28</definedName>
    <definedName name="A22remlife">[14]Input!$K$28</definedName>
    <definedName name="A22stdlife">[14]Input!$L$28</definedName>
    <definedName name="A22taxremlife">[14]Input!$T$28</definedName>
    <definedName name="A22taxstdlife">[14]Input!$U$28</definedName>
    <definedName name="A22taxvalue">[14]Input!$S$28</definedName>
    <definedName name="A22value">'[14]Adjustment for previous period'!$H$355</definedName>
    <definedName name="A23acvalue">[12]Input!$K$29</definedName>
    <definedName name="A23remlife">[14]Input!$K$29</definedName>
    <definedName name="A23stdlife">[14]Input!$L$29</definedName>
    <definedName name="A23taxremlife">[14]Input!$T$29</definedName>
    <definedName name="A23taxstdlife">[14]Input!$U$29</definedName>
    <definedName name="A23taxvalue">[14]Input!$S$29</definedName>
    <definedName name="A23value">'[14]Adjustment for previous period'!$H$356</definedName>
    <definedName name="A24acvalue">[12]Input!$K$30</definedName>
    <definedName name="A24remlife">[14]Input!$K$30</definedName>
    <definedName name="A24stdlife">[14]Input!$L$30</definedName>
    <definedName name="A24taxremlife">[14]Input!$T$30</definedName>
    <definedName name="A24taxstdlife">[14]Input!$U$30</definedName>
    <definedName name="A24taxvalue">[14]Input!$S$30</definedName>
    <definedName name="A24value">'[14]Adjustment for previous period'!$H$357</definedName>
    <definedName name="A25acvalue">[12]Input!$K$31</definedName>
    <definedName name="A25remlife">[14]Input!$K$31</definedName>
    <definedName name="A25stdlife">[14]Input!$L$31</definedName>
    <definedName name="A25taxremlife">[14]Input!$T$31</definedName>
    <definedName name="A25taxstdlife">[14]Input!$U$31</definedName>
    <definedName name="A25taxvalue">[14]Input!$S$31</definedName>
    <definedName name="A25value">'[14]Adjustment for previous period'!$H$358</definedName>
    <definedName name="A26acvalue">[12]Input!$K$32</definedName>
    <definedName name="A26remlife">[14]Input!$K$32</definedName>
    <definedName name="A26stdlife">[14]Input!$L$32</definedName>
    <definedName name="A26taxremlife">[14]Input!$T$32</definedName>
    <definedName name="A26taxstdlife">[14]Input!$U$32</definedName>
    <definedName name="A26taxvalue">[14]Input!$S$32</definedName>
    <definedName name="A26value">'[14]Adjustment for previous period'!$H$359</definedName>
    <definedName name="A27acvalue">[12]Input!$K$33</definedName>
    <definedName name="A27remlife">[14]Input!$K$33</definedName>
    <definedName name="A27stdlife">[14]Input!$L$33</definedName>
    <definedName name="A27taxremlife">[14]Input!$T$33</definedName>
    <definedName name="A27taxstdlife">[14]Input!$U$33</definedName>
    <definedName name="A27taxvalue">[14]Input!$S$33</definedName>
    <definedName name="A27value">'[14]Adjustment for previous period'!$H$360</definedName>
    <definedName name="A28acvalue">[12]Input!$K$34</definedName>
    <definedName name="A28remlife">[14]Input!$K$34</definedName>
    <definedName name="A28stdlife">[14]Input!$L$34</definedName>
    <definedName name="A28taxremlife">[14]Input!$T$34</definedName>
    <definedName name="A28taxstdlife">[14]Input!$U$34</definedName>
    <definedName name="A28taxvalue">[14]Input!$S$34</definedName>
    <definedName name="A28value">'[14]Adjustment for previous period'!$H$361</definedName>
    <definedName name="A29acvalue">[12]Input!$K$35</definedName>
    <definedName name="A29remlife">[14]Input!$K$35</definedName>
    <definedName name="A29stdlife">[14]Input!$L$35</definedName>
    <definedName name="A29taxremlife">[14]Input!$T$35</definedName>
    <definedName name="A29taxstdlife">[14]Input!$U$35</definedName>
    <definedName name="A29taxvalue">[14]Input!$S$35</definedName>
    <definedName name="A29value">'[14]Adjustment for previous period'!$H$362</definedName>
    <definedName name="A2acvalue">[12]Input!$K$8</definedName>
    <definedName name="A2remlife">[13]Input!$F$7</definedName>
    <definedName name="A2resid" localSheetId="18">#REF!</definedName>
    <definedName name="A2resid" localSheetId="19">#REF!</definedName>
    <definedName name="A2resid">#REF!</definedName>
    <definedName name="A2stdlife">[13]Input!$G$7</definedName>
    <definedName name="A2taxremlife">[13]Input!$I$7</definedName>
    <definedName name="A2taxstdlife">[13]Input!$J$7</definedName>
    <definedName name="A2taxvalue">[13]Input!$H$7</definedName>
    <definedName name="A2value">[13]Input!$D$7</definedName>
    <definedName name="A30acvalue">[12]Input!$K$36</definedName>
    <definedName name="A30remlife">[14]Input!$K$36</definedName>
    <definedName name="A30stdlife">[14]Input!$L$36</definedName>
    <definedName name="A30taxremlife">[14]Input!$T$36</definedName>
    <definedName name="A30taxstdlife">[14]Input!$U$36</definedName>
    <definedName name="A30taxvalue">[14]Input!$S$36</definedName>
    <definedName name="A30value">'[14]Adjustment for previous period'!$H$363</definedName>
    <definedName name="A31acvalue">'[15]PTRM input'!$K$37</definedName>
    <definedName name="A31remlife">'[15]PTRM input'!$L$37</definedName>
    <definedName name="A31stdlife">'[15]PTRM input'!$M$37</definedName>
    <definedName name="A31taxremlife">'[15]PTRM input'!$O$37</definedName>
    <definedName name="A31taxstdlife">'[15]PTRM input'!$P$37</definedName>
    <definedName name="A31taxvalue">'[15]PTRM input'!$N$37</definedName>
    <definedName name="A32acvalue">'[15]PTRM input'!$K$38</definedName>
    <definedName name="A32remlife">'[15]PTRM input'!$L$38</definedName>
    <definedName name="A32stdlife">'[15]PTRM input'!$M$38</definedName>
    <definedName name="A32taxremlife">'[15]PTRM input'!$O$38</definedName>
    <definedName name="A32taxstdlife">'[15]PTRM input'!$P$38</definedName>
    <definedName name="A32taxvalue">'[15]PTRM input'!$N$38</definedName>
    <definedName name="A33acvalue">'[15]PTRM input'!$K$39</definedName>
    <definedName name="A33remlife">'[15]PTRM input'!$L$39</definedName>
    <definedName name="A33stdlife">'[15]PTRM input'!$M$39</definedName>
    <definedName name="A33taxremlife">'[15]PTRM input'!$O$39</definedName>
    <definedName name="A33taxstdlife">'[15]PTRM input'!$P$39</definedName>
    <definedName name="A33taxvalue">'[15]PTRM input'!$N$39</definedName>
    <definedName name="A34acvalue">'[15]PTRM input'!$K$40</definedName>
    <definedName name="A34remlife">'[15]PTRM input'!$L$40</definedName>
    <definedName name="A34stdlife">'[15]PTRM input'!$M$40</definedName>
    <definedName name="A34taxremlife">'[15]PTRM input'!$O$40</definedName>
    <definedName name="A34taxstdlife">'[15]PTRM input'!$P$40</definedName>
    <definedName name="A34taxvalue">'[15]PTRM input'!$N$40</definedName>
    <definedName name="A35acvalue">'[15]PTRM input'!$K$41</definedName>
    <definedName name="A35remlife">'[15]PTRM input'!$L$41</definedName>
    <definedName name="A35stdlife">'[15]PTRM input'!$M$41</definedName>
    <definedName name="A35taxremlife">'[15]PTRM input'!$O$41</definedName>
    <definedName name="A35taxstdlife">'[15]PTRM input'!$P$41</definedName>
    <definedName name="A35taxvalue">'[15]PTRM input'!$N$41</definedName>
    <definedName name="A36acvalue">'[15]PTRM input'!$K$42</definedName>
    <definedName name="A36remlife">'[15]PTRM input'!$L$42</definedName>
    <definedName name="A36stdlife">'[15]PTRM input'!$M$42</definedName>
    <definedName name="A36taxremlife">'[15]PTRM input'!$O$42</definedName>
    <definedName name="A36taxstdlife">'[15]PTRM input'!$P$42</definedName>
    <definedName name="A36taxvalue">'[15]PTRM input'!$N$42</definedName>
    <definedName name="A37acvalue">'[15]PTRM input'!$K$43</definedName>
    <definedName name="A37remlife">'[15]PTRM input'!$L$43</definedName>
    <definedName name="A37stdlife">'[15]PTRM input'!$M$43</definedName>
    <definedName name="A37taxremlife">'[15]PTRM input'!$O$43</definedName>
    <definedName name="A37taxstdlife">'[15]PTRM input'!$P$43</definedName>
    <definedName name="A37taxvalue">'[15]PTRM input'!$N$43</definedName>
    <definedName name="A38acvalue">'[15]PTRM input'!$K$44</definedName>
    <definedName name="A38remlife">'[15]PTRM input'!$L$44</definedName>
    <definedName name="A38stdlife">'[15]PTRM input'!$M$44</definedName>
    <definedName name="A38taxremlife">'[15]PTRM input'!$O$44</definedName>
    <definedName name="A38taxstdlife">'[15]PTRM input'!$P$44</definedName>
    <definedName name="A38taxvalue">'[15]PTRM input'!$N$44</definedName>
    <definedName name="A39acvalue">'[15]PTRM input'!$K$45</definedName>
    <definedName name="A39remlife">'[15]PTRM input'!$L$45</definedName>
    <definedName name="A39stdlife">'[15]PTRM input'!$M$45</definedName>
    <definedName name="A39taxremlife">'[15]PTRM input'!$O$45</definedName>
    <definedName name="A39taxstdlife">'[15]PTRM input'!$P$45</definedName>
    <definedName name="A39taxvalue">'[15]PTRM input'!$N$45</definedName>
    <definedName name="A3acvalue">[12]Input!$K$9</definedName>
    <definedName name="A3remlife">[13]Input!$F$8</definedName>
    <definedName name="A3resid" localSheetId="18">#REF!</definedName>
    <definedName name="A3resid" localSheetId="19">#REF!</definedName>
    <definedName name="A3resid">#REF!</definedName>
    <definedName name="A3stdlife">[13]Input!$G$8</definedName>
    <definedName name="A3taxremlife">[13]Input!$I$8</definedName>
    <definedName name="A3taxstdlife">[13]Input!$J$8</definedName>
    <definedName name="A3taxvalue">[13]Input!$H$8</definedName>
    <definedName name="A3value">[13]Input!$D$8</definedName>
    <definedName name="A40acvalue">'[15]PTRM input'!$K$46</definedName>
    <definedName name="A40remlife">'[15]PTRM input'!$L$46</definedName>
    <definedName name="A40stdlife">'[15]PTRM input'!$M$46</definedName>
    <definedName name="A40taxremlife">'[15]PTRM input'!$O$46</definedName>
    <definedName name="A40taxstdlife">'[15]PTRM input'!$P$46</definedName>
    <definedName name="A40taxvalue">'[15]PTRM input'!$N$46</definedName>
    <definedName name="A41acvalue">'[15]PTRM input'!$K$47</definedName>
    <definedName name="A41remlife">'[15]PTRM input'!$L$47</definedName>
    <definedName name="A41stdlife">'[15]PTRM input'!$M$47</definedName>
    <definedName name="A41taxremlife">'[15]PTRM input'!$O$47</definedName>
    <definedName name="A41taxstdlife">'[15]PTRM input'!$P$47</definedName>
    <definedName name="A41taxvalue">'[15]PTRM input'!$N$47</definedName>
    <definedName name="A42acvalue">'[15]PTRM input'!$K$48</definedName>
    <definedName name="A42remlife">'[15]PTRM input'!$L$48</definedName>
    <definedName name="A42stdlife">'[15]PTRM input'!$M$48</definedName>
    <definedName name="A42taxremlife">'[15]PTRM input'!$O$48</definedName>
    <definedName name="A42taxstdlife">'[15]PTRM input'!$P$48</definedName>
    <definedName name="A42taxvalue">'[15]PTRM input'!$N$48</definedName>
    <definedName name="A43acvalue">'[15]PTRM input'!$K$49</definedName>
    <definedName name="A43remlife">'[15]PTRM input'!$L$49</definedName>
    <definedName name="A43stdlife">'[15]PTRM input'!$M$49</definedName>
    <definedName name="A43taxremlife">'[15]PTRM input'!$O$49</definedName>
    <definedName name="A43taxstdlife">'[15]PTRM input'!$P$49</definedName>
    <definedName name="A43taxvalue">'[15]PTRM input'!$N$49</definedName>
    <definedName name="A44acvalue">'[15]PTRM input'!$K$50</definedName>
    <definedName name="A44remlife">'[15]PTRM input'!$L$50</definedName>
    <definedName name="A44stdlife">'[15]PTRM input'!$M$50</definedName>
    <definedName name="A44taxremlife">'[15]PTRM input'!$O$50</definedName>
    <definedName name="A44taxstdlife">'[15]PTRM input'!$P$50</definedName>
    <definedName name="A44taxvalue">'[15]PTRM input'!$N$50</definedName>
    <definedName name="A45acvalue">'[15]PTRM input'!$K$51</definedName>
    <definedName name="A45remlife">'[15]PTRM input'!$L$51</definedName>
    <definedName name="A45stdlife">'[15]PTRM input'!$M$51</definedName>
    <definedName name="A45taxremlife">'[15]PTRM input'!$O$51</definedName>
    <definedName name="A45taxstdlife">'[15]PTRM input'!$P$51</definedName>
    <definedName name="A45taxvalue">'[15]PTRM input'!$N$51</definedName>
    <definedName name="A46acvalue">'[15]PTRM input'!$K$52</definedName>
    <definedName name="A46remlife">'[15]PTRM input'!$L$52</definedName>
    <definedName name="A46stdlife">'[15]PTRM input'!$M$52</definedName>
    <definedName name="A46taxremlife">'[15]PTRM input'!$O$52</definedName>
    <definedName name="A46taxstdlife">'[15]PTRM input'!$P$52</definedName>
    <definedName name="A46taxvalue">'[15]PTRM input'!$N$52</definedName>
    <definedName name="A47acvalue">'[15]PTRM input'!$K$53</definedName>
    <definedName name="A47remlife">'[15]PTRM input'!$L$53</definedName>
    <definedName name="A47stdlife">'[15]PTRM input'!$M$53</definedName>
    <definedName name="A47taxremlife">'[15]PTRM input'!$O$53</definedName>
    <definedName name="A47taxstdlife">'[15]PTRM input'!$P$53</definedName>
    <definedName name="A47taxvalue">'[15]PTRM input'!$N$53</definedName>
    <definedName name="A48acvalue">'[15]PTRM input'!$K$54</definedName>
    <definedName name="A48remlife">'[15]PTRM input'!$L$54</definedName>
    <definedName name="A48stdlife">'[15]PTRM input'!$M$54</definedName>
    <definedName name="A48taxremlife">'[15]PTRM input'!$O$54</definedName>
    <definedName name="A48taxstdlife">'[15]PTRM input'!$P$54</definedName>
    <definedName name="A48taxvalue">'[15]PTRM input'!$N$54</definedName>
    <definedName name="A49acvalue">'[15]PTRM input'!$K$55</definedName>
    <definedName name="A49remlife">'[15]PTRM input'!$L$55</definedName>
    <definedName name="A49stdlife">'[15]PTRM input'!$M$55</definedName>
    <definedName name="A49taxremlife">'[15]PTRM input'!$O$55</definedName>
    <definedName name="A49taxstdlife">'[15]PTRM input'!$P$55</definedName>
    <definedName name="A49taxvalue">'[15]PTRM input'!$N$55</definedName>
    <definedName name="A4acvalue">[12]Input!$K$10</definedName>
    <definedName name="A4remlife" localSheetId="18">#REF!</definedName>
    <definedName name="A4remlife" localSheetId="19">#REF!</definedName>
    <definedName name="A4remlife">#REF!</definedName>
    <definedName name="A4resid" localSheetId="18">#REF!</definedName>
    <definedName name="A4resid" localSheetId="19">#REF!</definedName>
    <definedName name="A4resid">#REF!</definedName>
    <definedName name="A4stdlife" localSheetId="18">#REF!</definedName>
    <definedName name="A4stdlife" localSheetId="19">#REF!</definedName>
    <definedName name="A4stdlife">#REF!</definedName>
    <definedName name="A4taxremlife" localSheetId="18">#REF!</definedName>
    <definedName name="A4taxremlife" localSheetId="19">#REF!</definedName>
    <definedName name="A4taxremlife">#REF!</definedName>
    <definedName name="A4taxstdlife" localSheetId="18">#REF!</definedName>
    <definedName name="A4taxstdlife" localSheetId="19">#REF!</definedName>
    <definedName name="A4taxstdlife">#REF!</definedName>
    <definedName name="A4taxvalue" localSheetId="18">#REF!</definedName>
    <definedName name="A4taxvalue" localSheetId="19">#REF!</definedName>
    <definedName name="A4taxvalue">#REF!</definedName>
    <definedName name="A4value" localSheetId="18">#REF!</definedName>
    <definedName name="A4value" localSheetId="19">#REF!</definedName>
    <definedName name="A4value">#REF!</definedName>
    <definedName name="A50acvalue">'[15]PTRM input'!$K$56</definedName>
    <definedName name="A50remlife">'[15]PTRM input'!$L$56</definedName>
    <definedName name="A50stdlife">'[15]PTRM input'!$M$56</definedName>
    <definedName name="A50taxremlife">'[15]PTRM input'!$O$56</definedName>
    <definedName name="A50taxstdlife">'[15]PTRM input'!$P$56</definedName>
    <definedName name="A50taxvalue">'[15]PTRM input'!$N$56</definedName>
    <definedName name="A5acvalue">[12]Input!$K$11</definedName>
    <definedName name="A5remlife" localSheetId="18">#REF!</definedName>
    <definedName name="A5remlife" localSheetId="19">#REF!</definedName>
    <definedName name="A5remlife">#REF!</definedName>
    <definedName name="A5resid" localSheetId="18">#REF!</definedName>
    <definedName name="A5resid" localSheetId="19">#REF!</definedName>
    <definedName name="A5resid">#REF!</definedName>
    <definedName name="A5stdlife" localSheetId="18">#REF!</definedName>
    <definedName name="A5stdlife" localSheetId="19">#REF!</definedName>
    <definedName name="A5stdlife">#REF!</definedName>
    <definedName name="A5taxremlife" localSheetId="18">#REF!</definedName>
    <definedName name="A5taxremlife" localSheetId="19">#REF!</definedName>
    <definedName name="A5taxremlife">#REF!</definedName>
    <definedName name="A5taxstdlife" localSheetId="18">#REF!</definedName>
    <definedName name="A5taxstdlife" localSheetId="19">#REF!</definedName>
    <definedName name="A5taxstdlife">#REF!</definedName>
    <definedName name="A5taxvalue" localSheetId="18">#REF!</definedName>
    <definedName name="A5taxvalue" localSheetId="19">#REF!</definedName>
    <definedName name="A5taxvalue">#REF!</definedName>
    <definedName name="A5value" localSheetId="18">#REF!</definedName>
    <definedName name="A5value" localSheetId="19">#REF!</definedName>
    <definedName name="A5value">#REF!</definedName>
    <definedName name="A6acvalue">[12]Input!$K$12</definedName>
    <definedName name="A6remlife" localSheetId="18">#REF!</definedName>
    <definedName name="A6remlife" localSheetId="19">#REF!</definedName>
    <definedName name="A6remlife">#REF!</definedName>
    <definedName name="A6resid" localSheetId="18">#REF!</definedName>
    <definedName name="A6resid" localSheetId="19">#REF!</definedName>
    <definedName name="A6resid">#REF!</definedName>
    <definedName name="A6stdlife" localSheetId="18">#REF!</definedName>
    <definedName name="A6stdlife" localSheetId="19">#REF!</definedName>
    <definedName name="A6stdlife">#REF!</definedName>
    <definedName name="A6taxremlife" localSheetId="18">#REF!</definedName>
    <definedName name="A6taxremlife" localSheetId="19">#REF!</definedName>
    <definedName name="A6taxremlife">#REF!</definedName>
    <definedName name="A6taxstdlife" localSheetId="18">#REF!</definedName>
    <definedName name="A6taxstdlife" localSheetId="19">#REF!</definedName>
    <definedName name="A6taxstdlife">#REF!</definedName>
    <definedName name="A6taxvalue" localSheetId="18">#REF!</definedName>
    <definedName name="A6taxvalue" localSheetId="19">#REF!</definedName>
    <definedName name="A6taxvalue">#REF!</definedName>
    <definedName name="A6value" localSheetId="18">#REF!</definedName>
    <definedName name="A6value" localSheetId="19">#REF!</definedName>
    <definedName name="A6value">#REF!</definedName>
    <definedName name="A7acvalue">[12]Input!$K$13</definedName>
    <definedName name="A7remlife" localSheetId="18">#REF!</definedName>
    <definedName name="A7remlife" localSheetId="19">#REF!</definedName>
    <definedName name="A7remlife">#REF!</definedName>
    <definedName name="A7resid" localSheetId="18">#REF!</definedName>
    <definedName name="A7resid" localSheetId="19">#REF!</definedName>
    <definedName name="A7resid">#REF!</definedName>
    <definedName name="A7stdlife" localSheetId="18">#REF!</definedName>
    <definedName name="A7stdlife" localSheetId="19">#REF!</definedName>
    <definedName name="A7stdlife">#REF!</definedName>
    <definedName name="A7taxremlife" localSheetId="18">#REF!</definedName>
    <definedName name="A7taxremlife" localSheetId="19">#REF!</definedName>
    <definedName name="A7taxremlife">#REF!</definedName>
    <definedName name="A7taxstdlife" localSheetId="18">#REF!</definedName>
    <definedName name="A7taxstdlife" localSheetId="19">#REF!</definedName>
    <definedName name="A7taxstdlife">#REF!</definedName>
    <definedName name="A7taxvalue" localSheetId="18">#REF!</definedName>
    <definedName name="A7taxvalue" localSheetId="19">#REF!</definedName>
    <definedName name="A7taxvalue">#REF!</definedName>
    <definedName name="A7value" localSheetId="18">#REF!</definedName>
    <definedName name="A7value" localSheetId="19">#REF!</definedName>
    <definedName name="A7value">#REF!</definedName>
    <definedName name="A8acvalue">[12]Input!$K$14</definedName>
    <definedName name="A8remlife" localSheetId="18">#REF!</definedName>
    <definedName name="A8remlife" localSheetId="19">#REF!</definedName>
    <definedName name="A8remlife">#REF!</definedName>
    <definedName name="A8resid" localSheetId="18">#REF!</definedName>
    <definedName name="A8resid" localSheetId="19">#REF!</definedName>
    <definedName name="A8resid">#REF!</definedName>
    <definedName name="A8stdlife" localSheetId="18">#REF!</definedName>
    <definedName name="A8stdlife" localSheetId="19">#REF!</definedName>
    <definedName name="A8stdlife">#REF!</definedName>
    <definedName name="A8taxremlife" localSheetId="18">#REF!</definedName>
    <definedName name="A8taxremlife" localSheetId="19">#REF!</definedName>
    <definedName name="A8taxremlife">#REF!</definedName>
    <definedName name="A8taxstdlife" localSheetId="18">#REF!</definedName>
    <definedName name="A8taxstdlife" localSheetId="19">#REF!</definedName>
    <definedName name="A8taxstdlife">#REF!</definedName>
    <definedName name="A8taxvalue" localSheetId="18">#REF!</definedName>
    <definedName name="A8taxvalue" localSheetId="19">#REF!</definedName>
    <definedName name="A8taxvalue">#REF!</definedName>
    <definedName name="A8value" localSheetId="18">#REF!</definedName>
    <definedName name="A8value" localSheetId="19">#REF!</definedName>
    <definedName name="A8value">#REF!</definedName>
    <definedName name="A9acvalue">[12]Input!$K$15</definedName>
    <definedName name="A9remlife" localSheetId="18">#REF!</definedName>
    <definedName name="A9remlife" localSheetId="19">#REF!</definedName>
    <definedName name="A9remlife">#REF!</definedName>
    <definedName name="A9resid" localSheetId="18">#REF!</definedName>
    <definedName name="A9resid" localSheetId="19">#REF!</definedName>
    <definedName name="A9resid">#REF!</definedName>
    <definedName name="A9stdlife" localSheetId="18">#REF!</definedName>
    <definedName name="A9stdlife" localSheetId="19">#REF!</definedName>
    <definedName name="A9stdlife">#REF!</definedName>
    <definedName name="A9taxremlife" localSheetId="18">#REF!</definedName>
    <definedName name="A9taxremlife" localSheetId="19">#REF!</definedName>
    <definedName name="A9taxremlife">#REF!</definedName>
    <definedName name="A9taxstdlife" localSheetId="18">#REF!</definedName>
    <definedName name="A9taxstdlife" localSheetId="19">#REF!</definedName>
    <definedName name="A9taxstdlife">#REF!</definedName>
    <definedName name="A9taxvalue" localSheetId="18">#REF!</definedName>
    <definedName name="A9taxvalue" localSheetId="19">#REF!</definedName>
    <definedName name="A9taxvalue">#REF!</definedName>
    <definedName name="A9value" localSheetId="18">#REF!</definedName>
    <definedName name="A9value" localSheetId="19">#REF!</definedName>
    <definedName name="A9value">#REF!</definedName>
    <definedName name="AAabove_tbl">#REF!</definedName>
    <definedName name="ACCAUST">#REF!</definedName>
    <definedName name="ACCC_CAPMLookupValue">#REF!</definedName>
    <definedName name="ACCC_ColIndexNum">#REF!</definedName>
    <definedName name="ACCC_CumActInflIndex">#REF!</definedName>
    <definedName name="ACCC_DebtValue">#REF!</definedName>
    <definedName name="ACCC_EquityValue">#REF!</definedName>
    <definedName name="ACCC_InflationRate">#REF!</definedName>
    <definedName name="ACCC_NominalVanillaWACC">#REF!</definedName>
    <definedName name="ACCC_PerfBonus1">[8]Ass!$G$912</definedName>
    <definedName name="ACCC_PerfBonus2">[8]Ass!$G$913</definedName>
    <definedName name="ACCC_PerfBonus3">[8]Ass!$G$914</definedName>
    <definedName name="ACCC_PerfSens">[8]Ass!$G$915</definedName>
    <definedName name="ACCC_PostTaxNominalReturnOnEquity">#REF!</definedName>
    <definedName name="ACCC_RAB">#REF!</definedName>
    <definedName name="Account_Manager">'[16]Customer info'!$C$3</definedName>
    <definedName name="ACCOUNTEDPERIODTYPE1">[17]CRITERIA1!$B$5</definedName>
    <definedName name="ACCOUNTING">#REF!</definedName>
    <definedName name="accrued_interest">#REF!</definedName>
    <definedName name="Act_LPGD">#REF!</definedName>
    <definedName name="ActFinClose">[8]Ass!$G$151</definedName>
    <definedName name="ActOTDAMDStartDate">[18]Ass!$F$105</definedName>
    <definedName name="ACTPRICE" localSheetId="18">'[7]Board Capital'!#REF!</definedName>
    <definedName name="ACTPRICE" localSheetId="19">'[7]Board Capital'!#REF!</definedName>
    <definedName name="ACTPRICE">'[7]Board Capital'!#REF!</definedName>
    <definedName name="Actual___by_month">#REF!</definedName>
    <definedName name="Actual___Year_to_date">#REF!</definedName>
    <definedName name="Actual_CBIT98">'[7] GAS RECEIPTS (2)'!$A$51:$M$57</definedName>
    <definedName name="ACTUAL_PRICE">'[7]Board Capital'!$B$60:$N$68</definedName>
    <definedName name="ACTUAL_REVENUE" localSheetId="18">#REF!</definedName>
    <definedName name="ACTUAL_REVENUE" localSheetId="19">#REF!</definedName>
    <definedName name="ACTUAL_REVENUE">#REF!</definedName>
    <definedName name="ACTUAL_TRANSPORT1">[7]CapData!$H$68:$T$82</definedName>
    <definedName name="ACTUAL_TRANSPORT2">[7]CapData!$H$88:$T$103</definedName>
    <definedName name="ACTUAL_YTDMIL">'[7]Board Capital'!$B$38:$N$46</definedName>
    <definedName name="ACTUAL_YTDTJ">'[7]Board Capital'!$B$27:$N$35</definedName>
    <definedName name="ActualCBIT">'[7] GAS RECEIPTS (2)'!$A$42:$M$48</definedName>
    <definedName name="Actuals">#REF!</definedName>
    <definedName name="Additional_MDQ">[9]Input!$F$23</definedName>
    <definedName name="AdditionalOM" localSheetId="18">[8]Ass!#REF!</definedName>
    <definedName name="AdditionalOM" localSheetId="19">[8]Ass!#REF!</definedName>
    <definedName name="AdditionalOM">[8]Ass!#REF!</definedName>
    <definedName name="AdditionalOMDate" localSheetId="18">[8]Ass!#REF!</definedName>
    <definedName name="AdditionalOMDate" localSheetId="19">[8]Ass!#REF!</definedName>
    <definedName name="AdditionalOMDate">[8]Ass!#REF!</definedName>
    <definedName name="Adelaide_Postcodes_Table">#REF!</definedName>
    <definedName name="AdelFixedAA_tbl">#REF!</definedName>
    <definedName name="AdelVarAA_tbl">#REF!</definedName>
    <definedName name="adsc">#REF!</definedName>
    <definedName name="afdvwrt" localSheetId="18">[19]Summary!#REF!</definedName>
    <definedName name="afdvwrt" localSheetId="19">[19]Summary!#REF!</definedName>
    <definedName name="afdvwrt">[19]Summary!#REF!</definedName>
    <definedName name="AGL_GAS_NETWORKS">"YTD-ACTUAL99"</definedName>
    <definedName name="Agreed_Fees_Actual___by_month">#REF!</definedName>
    <definedName name="Agreed_Fees_Actual___Year_to_date">#REF!</definedName>
    <definedName name="Agreed_Fees_Budget___by_month">#REF!</definedName>
    <definedName name="Agreed_Fees_Budget___Year_to_date">#REF!</definedName>
    <definedName name="Agreed_Fees_Prior_Year___2000_2001____by_month">#REF!</definedName>
    <definedName name="Agreed_Fees_Prior_Year___2000_2001____Year_to_date">#REF!</definedName>
    <definedName name="amadeuscons">#REF!</definedName>
    <definedName name="amadeusdetailed">#REF!</definedName>
    <definedName name="AMADEUSSUMMARY">#REF!</definedName>
    <definedName name="AMDQ">'[16]Customer info'!$AA$3</definedName>
    <definedName name="AMT">#REF!</definedName>
    <definedName name="anchor">#REF!</definedName>
    <definedName name="Ann">#REF!</definedName>
    <definedName name="Annual_Load">'[16]Customer info'!$U$3</definedName>
    <definedName name="ANZISDevFee">[20]Ass!$F$180</definedName>
    <definedName name="APARefundIndicator" localSheetId="18">[8]Ass!#REF!</definedName>
    <definedName name="APARefundIndicator" localSheetId="19">[8]Ass!#REF!</definedName>
    <definedName name="APARefundIndicator">[8]Ass!#REF!</definedName>
    <definedName name="APARefundNonAPAPerc" localSheetId="18">[8]Ass!#REF!</definedName>
    <definedName name="APARefundNonAPAPerc" localSheetId="19">[8]Ass!#REF!</definedName>
    <definedName name="APARefundNonAPAPerc">[8]Ass!#REF!</definedName>
    <definedName name="APARefundofPurchasePrice" localSheetId="18">[8]Ass!#REF!</definedName>
    <definedName name="APARefundofPurchasePrice" localSheetId="19">[8]Ass!#REF!</definedName>
    <definedName name="APARefundofPurchasePrice">[8]Ass!#REF!</definedName>
    <definedName name="APPSUSERNAME1">[17]CRITERIA1!$B$14</definedName>
    <definedName name="Apr">#REF!</definedName>
    <definedName name="arb">#REF!</definedName>
    <definedName name="AS2DocOpenMode" hidden="1">"AS2DocumentEdit"</definedName>
    <definedName name="ASD" localSheetId="18">#REF!</definedName>
    <definedName name="ASD" localSheetId="19">#REF!</definedName>
    <definedName name="ASD">#REF!</definedName>
    <definedName name="asdc">#REF!</definedName>
    <definedName name="asdcasd" localSheetId="18">[19]Summary!#REF!</definedName>
    <definedName name="asdcasd" localSheetId="19">[19]Summary!#REF!</definedName>
    <definedName name="asdcasd">[19]Summary!#REF!</definedName>
    <definedName name="Asset_Life" localSheetId="18">#REF!</definedName>
    <definedName name="Asset_Life" localSheetId="19">#REF!</definedName>
    <definedName name="Asset_Life">#REF!</definedName>
    <definedName name="Asset1">[13]Input!$C$6</definedName>
    <definedName name="Asset10" localSheetId="18">#REF!</definedName>
    <definedName name="Asset10" localSheetId="19">#REF!</definedName>
    <definedName name="Asset10">#REF!</definedName>
    <definedName name="Asset11" localSheetId="18">#REF!</definedName>
    <definedName name="Asset11" localSheetId="19">#REF!</definedName>
    <definedName name="Asset11">#REF!</definedName>
    <definedName name="Asset12" localSheetId="18">#REF!</definedName>
    <definedName name="Asset12" localSheetId="19">#REF!</definedName>
    <definedName name="Asset12">#REF!</definedName>
    <definedName name="Asset13" localSheetId="18">#REF!</definedName>
    <definedName name="Asset13" localSheetId="19">#REF!</definedName>
    <definedName name="Asset13">#REF!</definedName>
    <definedName name="Asset14" localSheetId="18">#REF!</definedName>
    <definedName name="Asset14" localSheetId="19">#REF!</definedName>
    <definedName name="Asset14">#REF!</definedName>
    <definedName name="Asset15" localSheetId="18">#REF!</definedName>
    <definedName name="Asset15" localSheetId="19">#REF!</definedName>
    <definedName name="Asset15">#REF!</definedName>
    <definedName name="Asset16" localSheetId="18">#REF!</definedName>
    <definedName name="Asset16" localSheetId="19">#REF!</definedName>
    <definedName name="Asset16">#REF!</definedName>
    <definedName name="Asset17" localSheetId="18">#REF!</definedName>
    <definedName name="Asset17" localSheetId="19">#REF!</definedName>
    <definedName name="Asset17">#REF!</definedName>
    <definedName name="Asset18" localSheetId="18">#REF!</definedName>
    <definedName name="Asset18" localSheetId="19">#REF!</definedName>
    <definedName name="Asset18">#REF!</definedName>
    <definedName name="Asset19" localSheetId="18">#REF!</definedName>
    <definedName name="Asset19" localSheetId="19">#REF!</definedName>
    <definedName name="Asset19">#REF!</definedName>
    <definedName name="Asset2">[13]Input!$C$7</definedName>
    <definedName name="Asset20" localSheetId="18">#REF!</definedName>
    <definedName name="Asset20" localSheetId="19">#REF!</definedName>
    <definedName name="Asset20">#REF!</definedName>
    <definedName name="Asset21">[14]Input!$G$27</definedName>
    <definedName name="Asset22">[14]Input!$G$28</definedName>
    <definedName name="Asset23">[14]Input!$G$29</definedName>
    <definedName name="Asset24">[14]Input!$G$30</definedName>
    <definedName name="Asset25">[14]Input!$G$31</definedName>
    <definedName name="Asset26">[14]Input!$G$32</definedName>
    <definedName name="Asset27">[14]Input!$G$33</definedName>
    <definedName name="Asset28">[14]Input!$G$34</definedName>
    <definedName name="Asset29">[14]Input!$G$35</definedName>
    <definedName name="Asset3">[13]Input!$C$8</definedName>
    <definedName name="Asset30">[14]Input!$G$36</definedName>
    <definedName name="Asset31">'[15]PTRM input'!$G$37</definedName>
    <definedName name="Asset32">'[15]PTRM input'!$G$38</definedName>
    <definedName name="Asset33">'[15]PTRM input'!$G$39</definedName>
    <definedName name="Asset34">'[15]PTRM input'!$G$40</definedName>
    <definedName name="Asset35">'[15]PTRM input'!$G$41</definedName>
    <definedName name="Asset36">'[15]PTRM input'!$G$42</definedName>
    <definedName name="Asset37">'[15]PTRM input'!$G$43</definedName>
    <definedName name="Asset38">'[15]PTRM input'!$G$44</definedName>
    <definedName name="Asset39">'[15]PTRM input'!$G$45</definedName>
    <definedName name="Asset4" localSheetId="18">#REF!</definedName>
    <definedName name="Asset4" localSheetId="19">#REF!</definedName>
    <definedName name="Asset4">#REF!</definedName>
    <definedName name="Asset40">'[15]PTRM input'!$G$46</definedName>
    <definedName name="Asset41">'[15]PTRM input'!$G$47</definedName>
    <definedName name="Asset42">'[15]PTRM input'!$G$48</definedName>
    <definedName name="Asset43">'[15]PTRM input'!$G$49</definedName>
    <definedName name="Asset44">'[15]PTRM input'!$G$50</definedName>
    <definedName name="Asset45">'[15]PTRM input'!$G$51</definedName>
    <definedName name="Asset46">'[15]PTRM input'!$G$52</definedName>
    <definedName name="Asset47">'[15]PTRM input'!$G$53</definedName>
    <definedName name="Asset48">'[15]PTRM input'!$G$54</definedName>
    <definedName name="Asset49">'[15]PTRM input'!$G$55</definedName>
    <definedName name="Asset5" localSheetId="18">#REF!</definedName>
    <definedName name="Asset5" localSheetId="19">#REF!</definedName>
    <definedName name="Asset5">#REF!</definedName>
    <definedName name="Asset50">'[15]PTRM input'!$G$56</definedName>
    <definedName name="Asset6" localSheetId="18">#REF!</definedName>
    <definedName name="Asset6" localSheetId="19">#REF!</definedName>
    <definedName name="Asset6">#REF!</definedName>
    <definedName name="Asset7" localSheetId="18">#REF!</definedName>
    <definedName name="Asset7" localSheetId="19">#REF!</definedName>
    <definedName name="Asset7">#REF!</definedName>
    <definedName name="Asset8" localSheetId="18">#REF!</definedName>
    <definedName name="Asset8" localSheetId="19">#REF!</definedName>
    <definedName name="Asset8">#REF!</definedName>
    <definedName name="Asset9" localSheetId="18">#REF!</definedName>
    <definedName name="Asset9" localSheetId="19">#REF!</definedName>
    <definedName name="Asset9">#REF!</definedName>
    <definedName name="Assumed_MDQ_MAP" localSheetId="18">[4]Scenarios!#REF!</definedName>
    <definedName name="Assumed_MDQ_MAP" localSheetId="19">[4]Scenarios!#REF!</definedName>
    <definedName name="Assumed_MDQ_MAP">[4]Scenarios!#REF!</definedName>
    <definedName name="Assumed_MDQ_SE" localSheetId="18">'[4]SE INPUTS'!#REF!</definedName>
    <definedName name="Assumed_MDQ_SE" localSheetId="19">'[4]SE INPUTS'!#REF!</definedName>
    <definedName name="Assumed_MDQ_SE">'[4]SE INPUTS'!#REF!</definedName>
    <definedName name="AUDINT">#REF!</definedName>
    <definedName name="AUDip">#REF!</definedName>
    <definedName name="Aug">#REF!</definedName>
    <definedName name="AUSTDIVS">#REF!</definedName>
    <definedName name="B">#REF!</definedName>
    <definedName name="Ba">#REF!</definedName>
    <definedName name="BalanceCheck">#REF!</definedName>
    <definedName name="balancesheet" localSheetId="18">'[21]Results - APA Group excl OEN'!#REF!</definedName>
    <definedName name="balancesheet" localSheetId="19">'[21]Results - APA Group excl OEN'!#REF!</definedName>
    <definedName name="balancesheet">'[21]Results - APA Group excl OEN'!#REF!</definedName>
    <definedName name="Balancing_Margin">[16]Input!$F$22</definedName>
    <definedName name="BAPAYR">#REF!</definedName>
    <definedName name="Base_yr">[22]Escalators!$C$1</definedName>
    <definedName name="BaseSwapRateInput" localSheetId="18">[8]Ass!#REF!</definedName>
    <definedName name="BaseSwapRateInput" localSheetId="19">[8]Ass!#REF!</definedName>
    <definedName name="BaseSwapRateInput">[8]Ass!#REF!</definedName>
    <definedName name="BBSY">#REF!</definedName>
    <definedName name="Bd">#REF!</definedName>
    <definedName name="Be" localSheetId="18">#REF!</definedName>
    <definedName name="Be" localSheetId="19">#REF!</definedName>
    <definedName name="Be">#REF!</definedName>
    <definedName name="Bill_Start" localSheetId="18">[23]Data!#REF!</definedName>
    <definedName name="Bill_Start" localSheetId="19">[23]Data!#REF!</definedName>
    <definedName name="Bill_Start">[23]Data!#REF!</definedName>
    <definedName name="Billion">#REF!</definedName>
    <definedName name="Billions">#REF!</definedName>
    <definedName name="BLUE">[7]Instructions!$B$54:$E$66</definedName>
    <definedName name="BonaparteAdditionalCapex2008">[8]Ass!$G$841</definedName>
    <definedName name="BonaparteAdditionalDrawdownDate">[8]Ass!$G$842</definedName>
    <definedName name="BonaparteAdditionalOpex2008">[8]Ass!$G$840</definedName>
    <definedName name="BonaparteCapexBookDepnRate">[8]Ass!$G$522</definedName>
    <definedName name="BonaparteCapexFacAmtExclInt">[8]Ass!$G$847</definedName>
    <definedName name="BonaparteCapexSens">[24]Ass!$G$87</definedName>
    <definedName name="BonaparteContractEnd">[8]Ass!$G$825</definedName>
    <definedName name="BonaparteContractEndDate">[8]Ass!$G$825</definedName>
    <definedName name="BonaparteEndDateFlag">[8]Ass!$G$826</definedName>
    <definedName name="BonaparteNLCOptionDate">[8]Ass!$G$835</definedName>
    <definedName name="BonaparteOMMargin">[24]Ass!$G$41</definedName>
    <definedName name="BonaparteOpexContingency" localSheetId="18">[8]Ass!#REF!</definedName>
    <definedName name="BonaparteOpexContingency" localSheetId="19">[8]Ass!#REF!</definedName>
    <definedName name="BonaparteOpexContingency">[8]Ass!#REF!</definedName>
    <definedName name="BonaparteOpexSens">[8]Ass!$G$53</definedName>
    <definedName name="BonaparteOpsFlag">[24]Ass!$G$28</definedName>
    <definedName name="BonaparteOptionSolveIndicator" localSheetId="18">[8]Ass!#REF!</definedName>
    <definedName name="BonaparteOptionSolveIndicator" localSheetId="19">[8]Ass!#REF!</definedName>
    <definedName name="BonaparteOptionSolveIndicator">[8]Ass!#REF!</definedName>
    <definedName name="BonaparteRealYrlyRevenue">[8]Ass!$G$839</definedName>
    <definedName name="BonaparteRevPerc">[8]Ass!$G$832</definedName>
    <definedName name="BonaparteRevPostContract">[8]Ass!$G$829</definedName>
    <definedName name="BonaparteRevPostContractEndDate">[8]Ass!$G$831</definedName>
    <definedName name="BonaparteRevSens">[8]Ass!$G$83</definedName>
    <definedName name="BonaparteStartOps">[24]Ass!$G$841</definedName>
    <definedName name="Bookedgas">[25]assumptions!$B$65</definedName>
    <definedName name="brad1" localSheetId="18">'[26]export file'!#REF!</definedName>
    <definedName name="brad1" localSheetId="19">'[26]export file'!#REF!</definedName>
    <definedName name="brad1">'[26]export file'!#REF!</definedName>
    <definedName name="brad10" localSheetId="18">[19]Summary!#REF!</definedName>
    <definedName name="brad10" localSheetId="19">[19]Summary!#REF!</definedName>
    <definedName name="brad10">[19]Summary!#REF!</definedName>
    <definedName name="brad11">#REF!</definedName>
    <definedName name="brad12">#REF!</definedName>
    <definedName name="brad2" localSheetId="18">'[26]export file'!#REF!</definedName>
    <definedName name="brad2" localSheetId="19">'[26]export file'!#REF!</definedName>
    <definedName name="brad2">'[26]export file'!#REF!</definedName>
    <definedName name="brad3">[26]energy!$W$1:$X$8</definedName>
    <definedName name="brad4">[26]energy!$W$10:$X$21</definedName>
    <definedName name="brad5">#REF!</definedName>
    <definedName name="brad6">#REF!</definedName>
    <definedName name="brad7">#REF!</definedName>
    <definedName name="brad8">#REF!</definedName>
    <definedName name="brad9">'[26]product-gas&gt;100TJPa'!$U$1:$V$33</definedName>
    <definedName name="bssumm">#REF!</definedName>
    <definedName name="BTARIFF_BUD99">'[7]Actual DATA'!$A$228:$M$229</definedName>
    <definedName name="Bud_catergory">[27]Control!$I$12</definedName>
    <definedName name="BUD_PRICE">'[7]Board Capital'!$B$49:$N$57</definedName>
    <definedName name="BUD_RECEIPTS">'[7]2000 BUDGET DATA'!$U$27:$AG$46</definedName>
    <definedName name="BUD_YTDMIL">'[7]Board Capital'!$B$16:$N$24</definedName>
    <definedName name="BUD_YTDTJ">'[7]Board Capital'!$B$5:$N$14</definedName>
    <definedName name="BUD_YTTJ">'[7]Board Capital'!$B$5:$N$14</definedName>
    <definedName name="Budget">[27]Control!$I$15</definedName>
    <definedName name="Budget___by_month">#REF!</definedName>
    <definedName name="Budget___Year_to_date">#REF!</definedName>
    <definedName name="BUDGET_TRANSPORT1">[7]CapData!$H$111:$U$124</definedName>
    <definedName name="BUDGET_TRANSPORT2">[7]CapData!$H$131:$T$146</definedName>
    <definedName name="budget_variance9900">[7]Index!XES$61:XFA$76</definedName>
    <definedName name="BudgetCBIT">'[7] GAS RECEIPTS (2)'!$A$34:$M$40</definedName>
    <definedName name="BudgetCurrencyCode1">[28]Criteria1!$B$16</definedName>
    <definedName name="BudgetName1">[28]Criteria1!$B$13</definedName>
    <definedName name="BudgetOrg1">[28]Criteria1!$B$14</definedName>
    <definedName name="BUDVARTJ" localSheetId="18">'[7]Board Capital'!#REF!</definedName>
    <definedName name="BUDVARTJ" localSheetId="19">'[7]Board Capital'!#REF!</definedName>
    <definedName name="BUDVARTJ">'[7]Board Capital'!#REF!</definedName>
    <definedName name="Bundled_Fixed_Allocation">[9]BundledResults!$B$17</definedName>
    <definedName name="Bundled_Uplift">[9]BundledResults!$B$18</definedName>
    <definedName name="business99">'[7]Actual DATA'!$A$174:$M$198</definedName>
    <definedName name="BWIZS">#REF!</definedName>
    <definedName name="BWIZS2">#REF!</definedName>
    <definedName name="BWMLP">#REF!</definedName>
    <definedName name="C_">#REF!</definedName>
    <definedName name="C_unit" localSheetId="18">#REF!</definedName>
    <definedName name="C_unit" localSheetId="19">#REF!</definedName>
    <definedName name="C_unit">#REF!</definedName>
    <definedName name="CAPACT_98">[7]CapData!$A$148:$M$179</definedName>
    <definedName name="CAPACT98">[7]CapData!$A$148:$M$179</definedName>
    <definedName name="CAPACT99">[7]CapData!$A$8:$M$46</definedName>
    <definedName name="CAPBUD99">[7]CapData!$A$55:$M$93</definedName>
    <definedName name="capex">[29]Inputs!$I$8:$I$24,[29]Inputs!$M$8:$M$25</definedName>
    <definedName name="CapexDepn">[8]Ass!$G$367</definedName>
    <definedName name="CapexSensitivityInd">[24]Ass!$G$84</definedName>
    <definedName name="CapexSensitivityTable" localSheetId="18">[8]Ass!#REF!</definedName>
    <definedName name="CapexSensitivityTable" localSheetId="19">[8]Ass!#REF!</definedName>
    <definedName name="CapexSensitivityTable">[8]Ass!#REF!</definedName>
    <definedName name="CAPITAL_EXPENDITURE">[7]CapData!$A$100:$M$120</definedName>
    <definedName name="CapMask">#REF!</definedName>
    <definedName name="CAPVAR99">[7]CapData!$A$103:$M$134</definedName>
    <definedName name="CARPDETAILED">#REF!</definedName>
    <definedName name="carpsumm">#REF!</definedName>
    <definedName name="CashAccrualIndicator" localSheetId="18">[8]Ass!#REF!</definedName>
    <definedName name="CashAccrualIndicator" localSheetId="19">[8]Ass!#REF!</definedName>
    <definedName name="CashAccrualIndicator">[8]Ass!#REF!</definedName>
    <definedName name="CashAcctIndicator" localSheetId="18">[8]Ass!#REF!</definedName>
    <definedName name="CashAcctIndicator" localSheetId="19">[8]Ass!#REF!</definedName>
    <definedName name="CashAcctIndicator">[8]Ass!#REF!</definedName>
    <definedName name="CashAcctOpen" localSheetId="18">[8]Ass!#REF!</definedName>
    <definedName name="CashAcctOpen" localSheetId="19">[8]Ass!#REF!</definedName>
    <definedName name="CashAcctOpen">[8]Ass!#REF!</definedName>
    <definedName name="Category">'[9]Customer info'!$W$3</definedName>
    <definedName name="CBIT99">'[7] GAS RECEIPTS (2)'!$A$26:$M$32</definedName>
    <definedName name="Charge" localSheetId="18">#REF!</definedName>
    <definedName name="Charge" localSheetId="19">#REF!</definedName>
    <definedName name="Charge">#REF!</definedName>
    <definedName name="CHARTOFACCOUNTSID1">[17]CRITERIA1!$B$3</definedName>
    <definedName name="CINo_Tbl">'[30] Rates (2)'!$B$21:$F$30</definedName>
    <definedName name="client">#REF!</definedName>
    <definedName name="CLIENTCODE">'[31]App - Lookups'!$A$2:$A$116</definedName>
    <definedName name="CLIENTTAB">'[31]App - Lookups'!$A$2:$B$116</definedName>
    <definedName name="CoG">#REF!</definedName>
    <definedName name="COG_2000">'[9]Weighted Cost'!$N$9</definedName>
    <definedName name="COG_Fixed">'[9]Weighted Cost'!$P$9</definedName>
    <definedName name="col">#REF!</definedName>
    <definedName name="CollarMask">#REF!</definedName>
    <definedName name="Commercial_Paper">#REF!</definedName>
    <definedName name="COMPANY">#REF!</definedName>
    <definedName name="Compressor">#REF!</definedName>
    <definedName name="CONAME">'[32]RETURN 1 '!$N$18</definedName>
    <definedName name="CONNECTSTRING1">[17]CRITERIA1!$B$10</definedName>
    <definedName name="cons">#REF!</definedName>
    <definedName name="consdetailed" localSheetId="18">'[21]Results - APA Group excl OEN'!#REF!</definedName>
    <definedName name="consdetailed" localSheetId="19">'[21]Results - APA Group excl OEN'!#REF!</definedName>
    <definedName name="consdetailed">'[21]Results - APA Group excl OEN'!#REF!</definedName>
    <definedName name="CONSSUMMARY" localSheetId="18">#REF!</definedName>
    <definedName name="CONSSUMMARY" localSheetId="19">#REF!</definedName>
    <definedName name="CONSSUMMARY">#REF!</definedName>
    <definedName name="CONTRACT">[7]Index!$CF$46:$CP$57</definedName>
    <definedName name="Contract_Lift">#REF!</definedName>
    <definedName name="Contract_Range_1">#REF!</definedName>
    <definedName name="Contract_Term">[16]Input!$C$15</definedName>
    <definedName name="Contract_TOP">#REF!</definedName>
    <definedName name="CONTRACTCUST_BUD99">'[7]Actual DATA'!$A$220:$M$221</definedName>
    <definedName name="ContractMDQ">#REF!</definedName>
    <definedName name="CONTRACTTRANSPORT">[7]Index!$CF$46:$CT$57</definedName>
    <definedName name="Copy_Area">#REF!</definedName>
    <definedName name="cor_var" localSheetId="18">'[26]export file'!#REF!</definedName>
    <definedName name="cor_var" localSheetId="19">'[26]export file'!#REF!</definedName>
    <definedName name="cor_var">'[26]export file'!#REF!</definedName>
    <definedName name="CorporateRevDSCRTable" localSheetId="18">[8]Ass!#REF!</definedName>
    <definedName name="CorporateRevDSCRTable" localSheetId="19">[8]Ass!#REF!</definedName>
    <definedName name="CorporateRevDSCRTable">[8]Ass!#REF!</definedName>
    <definedName name="CorpTaxRate">[8]Ass!$G$331</definedName>
    <definedName name="CP">#REF!</definedName>
    <definedName name="CPI">'[30] Rates (2)'!$B$139</definedName>
    <definedName name="CPI_Indexation">'[9]Customer info'!$AU$3</definedName>
    <definedName name="CPI_tbl" localSheetId="18">#REF!</definedName>
    <definedName name="CPI_tbl" localSheetId="19">#REF!</definedName>
    <definedName name="CPI_tbl">#REF!</definedName>
    <definedName name="Cr_Int_Rate">#REF!</definedName>
    <definedName name="CREATESUMMARYJNLS1">[17]CRITERIA1!$B$35</definedName>
    <definedName name="CreditorDays">[24]Ass!$G$390</definedName>
    <definedName name="CRITERIACOLUMN1">[17]CRITERIA1!$B$22</definedName>
    <definedName name="CT">#REF!</definedName>
    <definedName name="CtnEndDate">[18]Ass!$F$115</definedName>
    <definedName name="Cur_Catergory">[27]Control!$I$11</definedName>
    <definedName name="Cur_period">[27]Control!$I$16</definedName>
    <definedName name="Currency">#REF!</definedName>
    <definedName name="Cust_Status">'[9]Customer info'!$V$3</definedName>
    <definedName name="Cust_Table">#REF!</definedName>
    <definedName name="CUSTBUD99">'[7]Actual DATA'!$A$125:$M$145</definedName>
    <definedName name="CUSTGAINS">'[7]Actual DATA'!$A$93:$N$115</definedName>
    <definedName name="CUSTGAINS99">'[7]Actual DATA'!$A$152:$N$169</definedName>
    <definedName name="Customer_Name">'[16]Customer info'!$E$3</definedName>
    <definedName name="CUSTOMER_SITES">'[7]Actual DATA'!$A$64:$M$86</definedName>
    <definedName name="Customer_Table">#REF!</definedName>
    <definedName name="Customer_Type">'[9]Customer info'!$X$3</definedName>
    <definedName name="CUSTOMERS">[7]Instructions!$B$16:$D$28</definedName>
    <definedName name="CUSTOMERSITES">'[7]Actual DATA'!$A$62:$N$84</definedName>
    <definedName name="Cylinder">#REF!</definedName>
    <definedName name="DaandineAdminFee">[8]Ass!$G$633</definedName>
    <definedName name="DaandineAnnualVariableOM">[8]Ass!$G$631</definedName>
    <definedName name="DaandineBookBase">[8]Ass!$G$474</definedName>
    <definedName name="DaandineBookLife" localSheetId="18">[24]Ass!#REF!</definedName>
    <definedName name="DaandineBookLife" localSheetId="19">[24]Ass!#REF!</definedName>
    <definedName name="DaandineBookLife">[24]Ass!#REF!</definedName>
    <definedName name="DaandineEndOps">[24]Ass!$G$651</definedName>
    <definedName name="DaandineOMMargin">[24]Ass!$G$44</definedName>
    <definedName name="DaandineOpexContingency" localSheetId="18">[8]Ass!#REF!</definedName>
    <definedName name="DaandineOpexContingency" localSheetId="19">[8]Ass!#REF!</definedName>
    <definedName name="DaandineOpexContingency">[8]Ass!#REF!</definedName>
    <definedName name="DaandineOpexSens">[8]Ass!$G$52</definedName>
    <definedName name="DaandineOpsFlag">[24]Ass!$G$27</definedName>
    <definedName name="DaandineOpsStart">[24]Ass!$G$649</definedName>
    <definedName name="DaandineOptionAmount">[8]Ass!$G$637</definedName>
    <definedName name="DaandineOptionExerciseDate">[8]Ass!$G$638</definedName>
    <definedName name="DaandineOptionIndicator">[8]Ass!$G$636</definedName>
    <definedName name="DaandineRealInsurance">[8]Ass!$G$632</definedName>
    <definedName name="DaandineRealRev">[8]Ass!$G$630</definedName>
    <definedName name="DaandineRevSens">[8]Ass!$G$82</definedName>
    <definedName name="DaandineTaxBase">[8]Ass!$G$401</definedName>
    <definedName name="data">'[33]Order Data'!$A$1:$AG$65536</definedName>
    <definedName name="data_budget">IF(UPPER([34]Data!$AE$57)="JULY",[34]Data!$AE$43:$AG$43,[34]Data!$AJ$44:$AL$44)</definedName>
    <definedName name="data_chart">IF(UPPER([34]Data!$Z$57)="JULY",[34]Data!$Z$43:$AB$43,IF(UPPER([34]Data!$Z$57)="AUGUST",[34]Data!$Z$44:$AB$44,[34]Data!$Z$45:$AB$45))</definedName>
    <definedName name="Data_Graph">#REF!</definedName>
    <definedName name="Data_Graph11">#REF!</definedName>
    <definedName name="Data_Graph11ECH">#REF!</definedName>
    <definedName name="Data_Graph1ECH">#REF!</definedName>
    <definedName name="Data_Graph2ECH">#REF!</definedName>
    <definedName name="Data_Graph3ECH">#REF!</definedName>
    <definedName name="data2">'[35]Jan 10 Life'!$G$8:$N$220</definedName>
    <definedName name="data3">'[36]Feb 10 Life'!$G$8:$N$232</definedName>
    <definedName name="data4">'[37]Mar 10 Life'!$G$11:$N$232</definedName>
    <definedName name="DataRange">#REF!</definedName>
    <definedName name="DATE">[38]OE!$A$63</definedName>
    <definedName name="datep">#REF!</definedName>
    <definedName name="days">#REF!</definedName>
    <definedName name="Days_In_Wk">#REF!</definedName>
    <definedName name="DBNAME1">[17]CRITERIA1!$B$11</definedName>
    <definedName name="DBUSERNAME1">[17]CRITERIA1!$B$9</definedName>
    <definedName name="DD_Denom">#REF!</definedName>
    <definedName name="DD_Ent_Val_CF_Timing">[39]Ent_Val_BA!$J$33</definedName>
    <definedName name="DD_Fin_YE_Mth">#REF!</definedName>
    <definedName name="DD_Model_Per_Type">#REF!</definedName>
    <definedName name="DealerSwapInput" localSheetId="18">[8]Ass!#REF!</definedName>
    <definedName name="DealerSwapInput" localSheetId="19">[8]Ass!#REF!</definedName>
    <definedName name="DealerSwapInput">[8]Ass!#REF!</definedName>
    <definedName name="Debt">#REF!</definedName>
    <definedName name="DebtorDays">[24]Ass!$G$386</definedName>
    <definedName name="Dec">#REF!</definedName>
    <definedName name="DELETELOGICTYPE1">[17]CRITERIA1!$B$19</definedName>
    <definedName name="DepositRateTable">[24]Ass!$C$1180:$G$1184</definedName>
    <definedName name="DETAILEDCONSOLIDATION">#REF!</definedName>
    <definedName name="Details">#REF!</definedName>
    <definedName name="disc_fact">#REF!</definedName>
    <definedName name="disc_rate">#REF!</definedName>
    <definedName name="DiscR">[29]Assumptions!$C$5</definedName>
    <definedName name="Distributor">'[16]Customer info'!$N$3</definedName>
    <definedName name="division_code">#REF!</definedName>
    <definedName name="DLACCC_CorpTaxRate">#REF!</definedName>
    <definedName name="DLACCC_InflationRate">#REF!</definedName>
    <definedName name="DLACCC_LTPropDebtFunding">#REF!</definedName>
    <definedName name="DLACCC_LTPropEquityFunding">#REF!</definedName>
    <definedName name="DLACCC_NomPreTaxCostOfDebt">#REF!</definedName>
    <definedName name="DLACCC_PerfBonus1">[8]Ass!$G$1005</definedName>
    <definedName name="DLACCC_PerfBonus2">[8]Ass!$G$1006</definedName>
    <definedName name="DLACCC_PerfBonus3">[8]Ass!$G$1007</definedName>
    <definedName name="DLACCC_PropFrankingCredits">#REF!</definedName>
    <definedName name="DLACCC_RealAssetLife_1">[8]Ass!$G$970</definedName>
    <definedName name="DLACCC_RealAssetLife_2">[8]Ass!$G$971</definedName>
    <definedName name="DLACCC_RealAssetLife_3">[8]Ass!$G$972</definedName>
    <definedName name="DLACCC_RealAssetValue_1">[8]Ass!$G$975</definedName>
    <definedName name="DLACCC_RealAssetValue_2">[8]Ass!$G$976</definedName>
    <definedName name="DLACCC_RealAssetValue_3">[8]Ass!$G$977</definedName>
    <definedName name="DLACCC_RealAssetValueOB_1">[8]Ass!$G$982</definedName>
    <definedName name="DLACCC_RealAssetValueOB_2">[8]Ass!$G$983</definedName>
    <definedName name="DLACCC_RealAssetValueOB_3">[8]Ass!$G$984</definedName>
    <definedName name="DLACCC_Sens">[8]Ass!$G$1008</definedName>
    <definedName name="DLACCC_TaxAssetLife_1">[8]Ass!$G$989</definedName>
    <definedName name="DLACCC_TaxAssetLife_2">[8]Ass!$G$990</definedName>
    <definedName name="DLACCC_TaxAssetLife_3">[8]Ass!$G$991</definedName>
    <definedName name="DLACCC_TaxAssetValue_1">[8]Ass!$G$994</definedName>
    <definedName name="DLACCC_TaxAssetValue_2">[8]Ass!$G$995</definedName>
    <definedName name="DLACCC_TaxAssetValue_3">[8]Ass!$G$996</definedName>
    <definedName name="DLACCC_TaxAssetValueOB_1">[8]Ass!$G$999</definedName>
    <definedName name="DLACCC_TaxAssetValueOB_2">[8]Ass!$G$1000</definedName>
    <definedName name="DLACCC_TaxAssetValueOB_3">[8]Ass!$G$1001</definedName>
    <definedName name="DLAssetClass_1BookOriginal">[8]Ass!$G$466</definedName>
    <definedName name="DLAssetClass_1TaxOriginal">[8]Ass!$G$391</definedName>
    <definedName name="DLAssetClass_2BookOriginal">[8]Ass!$G$467</definedName>
    <definedName name="DLAssetClass_2TaxOriginal">[8]Ass!$G$392</definedName>
    <definedName name="DLAssetClass_3BookOriginal">[8]Ass!$G$468</definedName>
    <definedName name="DLAssetClass_3TaxOriginal">[8]Ass!$G$393</definedName>
    <definedName name="DLAssetClass_4BookOriginal">[8]Ass!$G$469</definedName>
    <definedName name="DLAssetClass_4TaxOriginal">[8]Ass!$G$394</definedName>
    <definedName name="DLAssetClass_5BookOriginal">[8]Ass!$G$470</definedName>
    <definedName name="DLBookDepnRateAssetClass_1">[8]Ass!$G$514</definedName>
    <definedName name="DLBookDepnRateAssetClass_2">[8]Ass!$G$515</definedName>
    <definedName name="DLBookDepnRateAssetClass_3">[8]Ass!$G$516</definedName>
    <definedName name="DLBookDepnRateAssetClass_4">[8]Ass!$G$517</definedName>
    <definedName name="DLBookDepnRateAssetClass_5">[8]Ass!$G$518</definedName>
    <definedName name="DLBookDepnRateCapex">[8]Ass!$G$519</definedName>
    <definedName name="DLCapexBaseDate">[24]Ass!$G$1036</definedName>
    <definedName name="DLCapexInd">[24]Ass!$G$1034</definedName>
    <definedName name="DLEndOps">[24]Ass!$G$1042</definedName>
    <definedName name="DLFifthRegResetDate" localSheetId="18">[8]Ass!#REF!</definedName>
    <definedName name="DLFifthRegResetDate" localSheetId="19">[8]Ass!#REF!</definedName>
    <definedName name="DLFifthRegResetDate">[8]Ass!#REF!</definedName>
    <definedName name="DLFirstRegResetDate">[8]Ass!$G$954</definedName>
    <definedName name="DLFourthRegResetDate" localSheetId="18">[8]Ass!#REF!</definedName>
    <definedName name="DLFourthRegResetDate" localSheetId="19">[8]Ass!#REF!</definedName>
    <definedName name="DLFourthRegResetDate">[8]Ass!#REF!</definedName>
    <definedName name="DLOMMargin">[24]Ass!$G$39</definedName>
    <definedName name="DLOMPerformancePerc">[24]Ass!$G$61</definedName>
    <definedName name="DLOpexContingency" localSheetId="18">[8]Ass!#REF!</definedName>
    <definedName name="DLOpexContingency" localSheetId="19">[8]Ass!#REF!</definedName>
    <definedName name="DLOpexContingency">[8]Ass!#REF!</definedName>
    <definedName name="DLOpexEscDate">[24]Ass!$G$1045</definedName>
    <definedName name="DLOpexSens">[24]Ass!$G$51</definedName>
    <definedName name="DLOpsFlag">[24]Ass!$G$25</definedName>
    <definedName name="DLRABCapexAssetLife">[8]Ass!$G$1013</definedName>
    <definedName name="DLRegCostsInd" localSheetId="18">[8]Ass!#REF!</definedName>
    <definedName name="DLRegCostsInd" localSheetId="19">[8]Ass!#REF!</definedName>
    <definedName name="DLRegCostsInd">[8]Ass!#REF!</definedName>
    <definedName name="DLRegPeriodStart">[8]Ass!$G$945</definedName>
    <definedName name="DLRegResetAssTable">'[8]Regulator Ass'!$B$77:$J$90</definedName>
    <definedName name="DLTaxDepnRateAssetClass_1">[8]Ass!$G$445</definedName>
    <definedName name="DLTaxDepnRateAssetClass_2">[8]Ass!$G$446</definedName>
    <definedName name="DLTaxDepnRateAssetClass_3">[8]Ass!$G$447</definedName>
    <definedName name="DLTaxDepnRateAssetClass_4">[8]Ass!$G$448</definedName>
    <definedName name="DLTaxDepnRateCapex">[8]Ass!$G$449</definedName>
    <definedName name="DLThirdRegResetDate" localSheetId="18">[8]Ass!#REF!</definedName>
    <definedName name="DLThirdRegResetDate" localSheetId="19">[8]Ass!#REF!</definedName>
    <definedName name="DLThirdRegResetDate">[8]Ass!#REF!</definedName>
    <definedName name="DLYearsRegReset" localSheetId="18">[8]Ass!#REF!</definedName>
    <definedName name="DLYearsRegReset" localSheetId="19">[8]Ass!#REF!</definedName>
    <definedName name="DLYearsRegReset">[8]Ass!#REF!</definedName>
    <definedName name="dm">#REF!</definedName>
    <definedName name="Dollars">'[9]Customer info'!$Z$3</definedName>
    <definedName name="DomLF">[25]assumptions!$B$61</definedName>
    <definedName name="DRR">#REF!</definedName>
    <definedName name="DSRA_CF_Diff" localSheetId="18">[8]Debt!#REF!</definedName>
    <definedName name="DSRA_CF_Diff" localSheetId="19">[8]Debt!#REF!</definedName>
    <definedName name="DSRA_CF_Diff">[8]Debt!#REF!</definedName>
    <definedName name="DSRA_Pasted" localSheetId="18">[8]Debt!#REF!</definedName>
    <definedName name="DSRA_Pasted" localSheetId="19">[8]Debt!#REF!</definedName>
    <definedName name="DSRA_Pasted">[8]Debt!#REF!</definedName>
    <definedName name="DSRA_Target" localSheetId="18">[8]Debt!#REF!</definedName>
    <definedName name="DSRA_Target" localSheetId="19">[8]Debt!#REF!</definedName>
    <definedName name="DSRA_Target">[8]Debt!#REF!</definedName>
    <definedName name="DSRADrawdownDate" localSheetId="18">[8]Ass!#REF!</definedName>
    <definedName name="DSRADrawdownDate" localSheetId="19">[8]Ass!#REF!</definedName>
    <definedName name="DSRADrawdownDate">[8]Ass!#REF!</definedName>
    <definedName name="DSRAEndDate" localSheetId="18">[8]Ass!#REF!</definedName>
    <definedName name="DSRAEndDate" localSheetId="19">[8]Ass!#REF!</definedName>
    <definedName name="DSRAEndDate">[8]Ass!#REF!</definedName>
    <definedName name="DSRAFlag" localSheetId="18">[8]Ass!#REF!</definedName>
    <definedName name="DSRAFlag" localSheetId="19">[8]Ass!#REF!</definedName>
    <definedName name="DSRAFlag">[8]Ass!#REF!</definedName>
    <definedName name="DSRAPeriods" localSheetId="18">[8]Ass!#REF!</definedName>
    <definedName name="DSRAPeriods" localSheetId="19">[8]Ass!#REF!</definedName>
    <definedName name="DSRAPeriods">[8]Ass!#REF!</definedName>
    <definedName name="Duke">#REF!</definedName>
    <definedName name="DUOSRIVPL">[25]assumptions!$B$72</definedName>
    <definedName name="e">[40]Strategies!$B$6:$Q$160</definedName>
    <definedName name="Elgas">#REF!</definedName>
    <definedName name="EMPBUD99">'[7]Summary of Summaries'!$A$12:$M$24</definedName>
    <definedName name="End_Date">[16]Input!$F$15</definedName>
    <definedName name="EndPeriodName1">[28]Criteria1!$B$19</definedName>
    <definedName name="ene_var" localSheetId="18">'[26]export file'!#REF!</definedName>
    <definedName name="ene_var" localSheetId="19">'[26]export file'!#REF!</definedName>
    <definedName name="ene_var">'[26]export file'!#REF!</definedName>
    <definedName name="Engineering">#REF!</definedName>
    <definedName name="Env_Servfee">[41]volumes!$B$17:$M$18</definedName>
    <definedName name="Epic_PLcharge">#REF!</definedName>
    <definedName name="EquityLCAmount">[18]Ass!$F$620</definedName>
    <definedName name="EquityOrdinary">[8]Ass!$G$303</definedName>
    <definedName name="Esc_Date" localSheetId="18">'[9]Customer info'!#REF!</definedName>
    <definedName name="Esc_Date" localSheetId="19">'[9]Customer info'!#REF!</definedName>
    <definedName name="Esc_Date">'[9]Customer info'!#REF!</definedName>
    <definedName name="Escalators">[22]Escalators!$C$15:$X$20</definedName>
    <definedName name="ESTIMATED_REVENUE" localSheetId="18">#REF!</definedName>
    <definedName name="ESTIMATED_REVENUE" localSheetId="19">#REF!</definedName>
    <definedName name="ESTIMATED_REVENUE">#REF!</definedName>
    <definedName name="EV">#REF!</definedName>
    <definedName name="EXECUTIVE_SUMMARY">#REF!</definedName>
    <definedName name="EYRFlag" localSheetId="18">[8]Ass!#REF!</definedName>
    <definedName name="EYRFlag" localSheetId="19">[8]Ass!#REF!</definedName>
    <definedName name="EYRFlag">[8]Ass!#REF!</definedName>
    <definedName name="EYRInterestInput">[20]Debt!$F$276:$FN$276</definedName>
    <definedName name="f">#REF!</definedName>
    <definedName name="FAFee" localSheetId="18">[24]Ass!#REF!</definedName>
    <definedName name="FAFee" localSheetId="19">[24]Ass!#REF!</definedName>
    <definedName name="FAFee">[24]Ass!#REF!</definedName>
    <definedName name="FAFeeDiff" localSheetId="18">[24]Ass!#REF!</definedName>
    <definedName name="FAFeeDiff" localSheetId="19">[24]Ass!#REF!</definedName>
    <definedName name="FAFeeDiff">[24]Ass!#REF!</definedName>
    <definedName name="FAFeePaste" localSheetId="18">[24]Ass!#REF!</definedName>
    <definedName name="FAFeePaste" localSheetId="19">[24]Ass!#REF!</definedName>
    <definedName name="FAFeePaste">[24]Ass!#REF!</definedName>
    <definedName name="Fcast_Pers">#REF!</definedName>
    <definedName name="Feb">#REF!</definedName>
    <definedName name="FFAPPCOLNAME1_1">[17]CRITERIA1!$F$1</definedName>
    <definedName name="FFAPPCOLNAME2_1">[17]CRITERIA1!$F$2</definedName>
    <definedName name="FFAPPCOLNAME3_1">[17]CRITERIA1!$F$3</definedName>
    <definedName name="FFAPPCOLNAME4_1">[17]CRITERIA1!$F$4</definedName>
    <definedName name="FFAPPCOLNAME5_1">[17]CRITERIA1!$F$5</definedName>
    <definedName name="FFAPPCOLNAME6_1">[17]CRITERIA1!$F$6</definedName>
    <definedName name="FFAPPCOLNAME7_1">[17]CRITERIA1!$F$7</definedName>
    <definedName name="FFSEGMENT1_1">[17]CRITERIA1!$D$1</definedName>
    <definedName name="FFSEGMENT2_1">[17]CRITERIA1!$D$2</definedName>
    <definedName name="FFSEGMENT3_1">[17]CRITERIA1!$D$3</definedName>
    <definedName name="FFSEGMENT4_1">[17]CRITERIA1!$D$4</definedName>
    <definedName name="FFSEGMENT5_1">[17]CRITERIA1!$D$5</definedName>
    <definedName name="FFSEGMENT6_1">[17]CRITERIA1!$D$6</definedName>
    <definedName name="FFSEGMENT7_1">[17]CRITERIA1!$D$7</definedName>
    <definedName name="FFSEGSEPARATOR1">[17]CRITERIA1!$B$17</definedName>
    <definedName name="FIELDNAMECOLUMN1">[17]CRITERIA1!$B$26</definedName>
    <definedName name="FIELDNAMEROW1">[17]CRITERIA1!$B$25</definedName>
    <definedName name="FinClose">[24]Ass!$G$179</definedName>
    <definedName name="FinCloseQtr">[24]Ass!$G$180</definedName>
    <definedName name="FIRSTDATAROW1">[17]CRITERIA1!$B$27</definedName>
    <definedName name="FirstDistDate" localSheetId="18">[8]Ass!#REF!</definedName>
    <definedName name="FirstDistDate" localSheetId="19">[8]Ass!#REF!</definedName>
    <definedName name="FirstDistDate">[8]Ass!#REF!</definedName>
    <definedName name="FixedAA_tbl">#REF!</definedName>
    <definedName name="FNDNAM1">[17]CRITERIA1!$B$12</definedName>
    <definedName name="FNDUSERID1">[17]CRITERIA1!$B$15</definedName>
    <definedName name="Fone" localSheetId="18">#REF!</definedName>
    <definedName name="Fone" localSheetId="19">#REF!</definedName>
    <definedName name="Fone">#REF!</definedName>
    <definedName name="FRBMask">#REF!</definedName>
    <definedName name="fred">'[42]CPI Ratio Curve'!$D$7:$AQ$7</definedName>
    <definedName name="FREQ">[27]Control!$I$19</definedName>
    <definedName name="FRONT">#REF!</definedName>
    <definedName name="Fthree" localSheetId="18">#REF!</definedName>
    <definedName name="Fthree" localSheetId="19">#REF!</definedName>
    <definedName name="Fthree">#REF!</definedName>
    <definedName name="Ftwo" localSheetId="18">#REF!</definedName>
    <definedName name="Ftwo" localSheetId="19">#REF!</definedName>
    <definedName name="Ftwo">#REF!</definedName>
    <definedName name="Full_year">[27]Control!$I$17</definedName>
    <definedName name="FULLAUSTDIV">#REF!</definedName>
    <definedName name="FUNCTIONALCURRENCY1">[17]CRITERIA1!$B$33</definedName>
    <definedName name="FVU_Actual___by_month">#REF!</definedName>
    <definedName name="FVU_Actual___Year_to_date">#REF!</definedName>
    <definedName name="FVU_Budget___by_month">#REF!</definedName>
    <definedName name="FVU_Budget___Year_to_date">#REF!</definedName>
    <definedName name="FVU_Prior_Year___2000_2001____by_month">#REF!</definedName>
    <definedName name="FVU_Prior_Year___2000_2001____Year_to_date">#REF!</definedName>
    <definedName name="FY" localSheetId="18">#REF!</definedName>
    <definedName name="FY" localSheetId="19">#REF!</definedName>
    <definedName name="FY">#REF!</definedName>
    <definedName name="g">#REF!</definedName>
    <definedName name="Gamma" localSheetId="18">[8]Ass!#REF!</definedName>
    <definedName name="Gamma" localSheetId="19">[8]Ass!#REF!</definedName>
    <definedName name="Gamma">[8]Ass!#REF!</definedName>
    <definedName name="GasP1">#REF!</definedName>
    <definedName name="GasP2">#REF!</definedName>
    <definedName name="GASRECEIPTS">[7]Index!$AD$46:$AR$57</definedName>
    <definedName name="GASSALES">[7]Index!$AV$46:$BF$57</definedName>
    <definedName name="GASTRANSPORT">[7]Index!$AV$46:$BJ$57</definedName>
    <definedName name="GoalMargin">#REF!</definedName>
    <definedName name="GPE">[29]Inputs!$E$40</definedName>
    <definedName name="gst">'[43]Supply Costs'!$K$143:$K$144</definedName>
    <definedName name="GSTCredit">#REF!</definedName>
    <definedName name="GWYUID1">[17]CRITERIA1!$B$13</definedName>
    <definedName name="Half_1">#REF!</definedName>
    <definedName name="Half_2">#REF!</definedName>
    <definedName name="Half_Yr_Name">#REF!</definedName>
    <definedName name="Halves_In_Yr">#REF!</definedName>
    <definedName name="Hedging2">#REF!</definedName>
    <definedName name="Hide_Range">#REF!</definedName>
    <definedName name="Hide_range_end">#REF!</definedName>
    <definedName name="HR_Structure" localSheetId="18">#REF!</definedName>
    <definedName name="HR_Structure" localSheetId="19">#REF!</definedName>
    <definedName name="HR_Structure">#REF!</definedName>
    <definedName name="Hrs_In_Day">#REF!</definedName>
    <definedName name="Hundred">#REF!</definedName>
    <definedName name="I_CLF">[25]assumptions!$B$62</definedName>
    <definedName name="ICT" localSheetId="18">#REF!</definedName>
    <definedName name="ICT" localSheetId="19">#REF!</definedName>
    <definedName name="ICT">#REF!</definedName>
    <definedName name="IDC">#REF!</definedName>
    <definedName name="IMPORTDFF1">[17]CRITERIA1!$B$36</definedName>
    <definedName name="Importrange">#REF!</definedName>
    <definedName name="INDACT98">[7]Index!$A$92:$M$108</definedName>
    <definedName name="INDACT99">[7]Index!$A$5:$M$21</definedName>
    <definedName name="INDBUD99">[7]Index!$A$33:$M$48</definedName>
    <definedName name="INDVAR99">[7]Index!$A$61:$M$76</definedName>
    <definedName name="inflation">[25]assumptions!$B$10</definedName>
    <definedName name="InsuranceFlag">[8]Ass!$G$63</definedName>
    <definedName name="InsuranceSensitivity">[8]Ass!$G$64</definedName>
    <definedName name="Interest">#REF!</definedName>
    <definedName name="InterestTiming">[24]Ass!$G$207</definedName>
    <definedName name="INVENTORY">[7]DATA_2001_Budget!$C$48:$J$59</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SIC_EPS_EXCL" hidden="1">"c85"</definedName>
    <definedName name="IQ_BASIC_EPS_INCL" hidden="1">"c86"</definedName>
    <definedName name="IQ_BASIC_NORMAL_EPS" hidden="1">"c1592"</definedName>
    <definedName name="IQ_BASIC_WEIGHT" hidden="1">"c87"</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L_Q" hidden="1">"c101"</definedName>
    <definedName name="IQ_CAL_Y" hidden="1">"c102"</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IZED_INTEREST" hidden="1">"c2076"</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ASSA_OUTSTANDING_BS_DATE" hidden="1">"c1971"</definedName>
    <definedName name="IQ_CLASSA_OUTSTANDING_FILING_DATE" hidden="1">"c1973"</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INT" hidden="1">"c373"</definedName>
    <definedName name="IQ_EBITDA_MARGIN" hidden="1">"c372"</definedName>
    <definedName name="IQ_EBITDA_OVER_TOTAL_IE" hidden="1">"c1371"</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EPS" hidden="1">"c1648"</definedName>
    <definedName name="IQ_EST_CURRENCY" hidden="1">"c2140"</definedName>
    <definedName name="IQ_EST_DATE" hidden="1">"c1634"</definedName>
    <definedName name="IQ_EST_EPS_DIFF" hidden="1">"c1864"</definedName>
    <definedName name="IQ_EST_EPS_GROWTH_1YR" hidden="1">"c1636"</definedName>
    <definedName name="IQ_EST_EPS_GROWTH_5YR" hidden="1">"c1655"</definedName>
    <definedName name="IQ_EST_EPS_GROWTH_Q_1YR" hidden="1">"c1641"</definedName>
    <definedName name="IQ_EV_OVER_EMPLOYEE" hidden="1">"c1428"</definedName>
    <definedName name="IQ_EV_OVER_LTM_EBIT" hidden="1">"c1426"</definedName>
    <definedName name="IQ_EV_OVER_LTM_EBITDA" hidden="1">"c1427"</definedName>
    <definedName name="IQ_EV_OVER_LTM_REVENUE" hidden="1">"c1429"</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FO" hidden="1">"c1574"</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"c1446"</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"c1378"</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LAND" hidden="1">"c645"</definedName>
    <definedName name="IQ_LAST_SPLIT_DATE" hidden="1">"c2095"</definedName>
    <definedName name="IQ_LAST_SPLIT_FACTOR" hidden="1">"c2093"</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ICENSED_POPS" hidden="1">"c2123"</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REPAIR" hidden="1">"c2087"</definedName>
    <definedName name="IQ_MARKET_CAP_LFCF" hidden="1">"c2209"</definedName>
    <definedName name="IQ_MARKETCAP" hidden="1">"c712"</definedName>
    <definedName name="IQ_MARKETING" hidden="1">"c2239"</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CLOSE_BALANCE_GAS" hidden="1">"c2049"</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OIL" hidden="1">"c2035"</definedName>
    <definedName name="IQ_OG_PURCHASES_GAS" hidden="1">"c2045"</definedName>
    <definedName name="IQ_OG_PURCHASES_OIL" hidden="1">"c2033"</definedName>
    <definedName name="IQ_OG_REVISIONS_GAS" hidden="1">"c2042"</definedName>
    <definedName name="IQ_OG_REVISIONS_OIL" hidden="1">"c2030"</definedName>
    <definedName name="IQ_OG_SALES_IN_PLACE_GAS" hidden="1">"c2046"</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ON" hidden="1">"c2059"</definedName>
    <definedName name="IQ_OG_UNDEVELOPED_RESERVES_GAS" hidden="1">"c2051"</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ISSUED" hidden="1">"c857"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"c2128"</definedName>
    <definedName name="IQ_OUTSTANDING_FILING_DATE" hidden="1">"c2127"</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NSION" hidden="1">"c1031"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VG_STORE_SIZE_GROSS" hidden="1">"c2066"</definedName>
    <definedName name="IQ_RETAIL_AVG_STORE_SIZE_NET" hidden="1">"c2067"</definedName>
    <definedName name="IQ_RETAIL_CLOSED_STORES" hidden="1">"c2063"</definedName>
    <definedName name="IQ_RETAIL_OPENED_STORES" hidden="1">"c2062"</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Q_FOOTAGE" hidden="1">"c2064"</definedName>
    <definedName name="IQ_RETAIL_STORE_SELLING_AREA" hidden="1">"c2065"</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ENUE" hidden="1">"c1422"</definedName>
    <definedName name="IQ_REVISION_DATE_" hidden="1">38656.8885300926</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VING_DEP" hidden="1">"c1150"</definedName>
    <definedName name="IQ_SECUR_RECEIV" hidden="1">"c1151"</definedName>
    <definedName name="IQ_SECURITY_BORROW" hidden="1">"c1152"</definedName>
    <definedName name="IQ_SECURITY_OWN" hidden="1">"c1153"</definedName>
    <definedName name="IQ_SECURITY_RESELL" hidden="1">"c1154"</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MPLOYEE_AVG" hidden="1">"c1225"</definedName>
    <definedName name="IQ_TEV_TOTAL_REV" hidden="1">"c1226"</definedName>
    <definedName name="IQ_TEV_TOTAL_REV_AVG" hidden="1">"c1227"</definedName>
    <definedName name="IQ_TEV_UFCF" hidden="1">"c2208"</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EXP" hidden="1">"c1291"</definedName>
    <definedName name="IQ_TOTAL_PENSION_OBLIGATION" hidden="1">"c1292"</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S" hidden="1">"c2119"</definedName>
    <definedName name="IQ_TOTAL_UNUSUAL" hidden="1">"c1508"</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USUAL_EXP" hidden="1">"c1456"</definedName>
    <definedName name="IQ_US_GAAP" hidden="1">"c1331"</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LOW" hidden="1">"c1338"</definedName>
    <definedName name="IQ_YTD" hidden="1">3000</definedName>
    <definedName name="IQ_Z_SCORE" hidden="1">"c1339"</definedName>
    <definedName name="Iterations">#REF!</definedName>
    <definedName name="IZS">#REF!</definedName>
    <definedName name="Jan">#REF!</definedName>
    <definedName name="Jul">#REF!</definedName>
    <definedName name="Jun">#REF!</definedName>
    <definedName name="jun08data">'[44]Finance 1 YTD'!$A$5:$J$66</definedName>
    <definedName name="Katnook" localSheetId="18">'[45]TUOS '!#REF!</definedName>
    <definedName name="Katnook" localSheetId="19">'[45]TUOS '!#REF!</definedName>
    <definedName name="Katnook">'[45]TUOS '!#REF!</definedName>
    <definedName name="KCAPrint">#REF!</definedName>
    <definedName name="Kleenheat">#REF!</definedName>
    <definedName name="KoganNorthAdminFee">[8]Ass!$G$681</definedName>
    <definedName name="KoganNorthBookBase">[8]Ass!$G$475</definedName>
    <definedName name="KoganNorthBookDepnRate" localSheetId="18">[24]Ass!#REF!</definedName>
    <definedName name="KoganNorthBookDepnRate" localSheetId="19">[24]Ass!#REF!</definedName>
    <definedName name="KoganNorthBookDepnRate">[24]Ass!#REF!</definedName>
    <definedName name="KoganNorthBookLife" localSheetId="18">[24]Ass!#REF!</definedName>
    <definedName name="KoganNorthBookLife" localSheetId="19">[24]Ass!#REF!</definedName>
    <definedName name="KoganNorthBookLife">[24]Ass!#REF!</definedName>
    <definedName name="KoganNorthEndOps">[24]Ass!$G$699</definedName>
    <definedName name="KoganNorthOMMargin">[24]Ass!$G$42</definedName>
    <definedName name="KoganNorthOpexContingency" localSheetId="18">[8]Ass!#REF!</definedName>
    <definedName name="KoganNorthOpexContingency" localSheetId="19">[8]Ass!#REF!</definedName>
    <definedName name="KoganNorthOpexContingency">[8]Ass!#REF!</definedName>
    <definedName name="KoganNorthOpexSens">[8]Ass!$G$54</definedName>
    <definedName name="KoganNorthOpsFlag">[24]Ass!$G$29</definedName>
    <definedName name="KoganNorthOpsStart">[24]Ass!$G$697</definedName>
    <definedName name="KoganNorthOptionAmount">[8]Ass!$G$685</definedName>
    <definedName name="KoganNorthOptionExerciseDate">[8]Ass!$G$686</definedName>
    <definedName name="KoganNorthOptionIndicator">[8]Ass!$G$684</definedName>
    <definedName name="KoganNorthRealInsurance">[8]Ass!$G$680</definedName>
    <definedName name="KoganNorthRealOpex">[8]Ass!$G$679</definedName>
    <definedName name="KoganNorthRealRev">[8]Ass!$G$678</definedName>
    <definedName name="KoganNorthRevSens">[8]Ass!$G$84</definedName>
    <definedName name="KoganNorthTaxBase">[8]Ass!$G$403</definedName>
    <definedName name="LABELTEXTCOLUMN1">[17]CRITERIA1!$B$24</definedName>
    <definedName name="LABELTEXTROW1">[17]CRITERIA1!$B$23</definedName>
    <definedName name="laterals">#REF!</definedName>
    <definedName name="Latrobe03">[46]DWH!$A$226:$C$450</definedName>
    <definedName name="LeadIndicator">#REF!</definedName>
    <definedName name="LF" localSheetId="18">#REF!</definedName>
    <definedName name="LF" localSheetId="19">#REF!</definedName>
    <definedName name="LF">#REF!</definedName>
    <definedName name="Lfmktrate">[25]assumptions!$B$58</definedName>
    <definedName name="List.PayFreq">[47]Cal!$B$2:$F$2</definedName>
    <definedName name="List.States">[47]Assumptions!$A$45:$A$52</definedName>
    <definedName name="List.YN">[47]Assumptions!$A$81:$A$82</definedName>
    <definedName name="Lithogow" localSheetId="18">[45]NSW!#REF!</definedName>
    <definedName name="Lithogow" localSheetId="19">[45]NSW!#REF!</definedName>
    <definedName name="Lithogow">[45]NSW!#REF!</definedName>
    <definedName name="LockupDSCR" localSheetId="18">[8]Ass!#REF!</definedName>
    <definedName name="LockupDSCR" localSheetId="19">[8]Ass!#REF!</definedName>
    <definedName name="LockupDSCR">[8]Ass!#REF!</definedName>
    <definedName name="LOG_No.">#REF!</definedName>
    <definedName name="LU_Denom">#REF!</definedName>
    <definedName name="LU_Halves">#REF!</definedName>
    <definedName name="LU_Mths">#REF!</definedName>
    <definedName name="LU_Per_Names">#REF!</definedName>
    <definedName name="LU_Pers">#REF!</definedName>
    <definedName name="LU_Pers_In_Yr">#REF!</definedName>
    <definedName name="LU_Qtrs">#REF!</definedName>
    <definedName name="LU_Yes_No">#REF!</definedName>
    <definedName name="LYN" localSheetId="18">#REF!</definedName>
    <definedName name="LYN" localSheetId="19">#REF!</definedName>
    <definedName name="LYN">#REF!</definedName>
    <definedName name="m_no">[26]energy!$W$1:$X$8</definedName>
    <definedName name="Maintenance">#REF!</definedName>
    <definedName name="makeupgas">#REF!</definedName>
    <definedName name="MAP_Retail_Vol">#REF!</definedName>
    <definedName name="MAP_Wholesale_Vol">#REF!</definedName>
    <definedName name="Mar">#REF!</definedName>
    <definedName name="margin">[25]assumptions!$B$67</definedName>
    <definedName name="maturity_date">#REF!</definedName>
    <definedName name="MaxFacilitiesReq">[18]Ass!$F$26</definedName>
    <definedName name="MaxX">[38]Ref!$D$2</definedName>
    <definedName name="May">#REF!</definedName>
    <definedName name="MDQ">'[16]Customer info'!$R$3</definedName>
    <definedName name="MDQ_Cost" localSheetId="18">#REF!</definedName>
    <definedName name="MDQ_Cost" localSheetId="19">#REF!</definedName>
    <definedName name="MDQ_Cost">#REF!</definedName>
    <definedName name="MDQc">#REF!</definedName>
    <definedName name="meter" localSheetId="18">#REF!</definedName>
    <definedName name="meter" localSheetId="19">#REF!</definedName>
    <definedName name="meter">#REF!</definedName>
    <definedName name="METRICSLIST">'[31]App - Lookups'!$O$2:$O$37</definedName>
    <definedName name="METRICSTAB">'[31]App - Lookups'!$O$1:$P$37</definedName>
    <definedName name="MHQ">'[16]Customer info'!$T$3</definedName>
    <definedName name="MIDWESTSUMM">#REF!</definedName>
    <definedName name="Mild_cust">'[30] Rates (2)'!$B$133:$F$136</definedName>
    <definedName name="Million">#REF!</definedName>
    <definedName name="Millions">#REF!</definedName>
    <definedName name="Mins_In_Hr">#REF!</definedName>
    <definedName name="MinX">[38]Ref!$B$2</definedName>
    <definedName name="MLACCC_CorpTaxRate">#REF!</definedName>
    <definedName name="MLACCC_InflationRate">#REF!</definedName>
    <definedName name="MLACCC_LTPropDebtFunding">#REF!</definedName>
    <definedName name="MLACCC_LTPropEquityFunding">#REF!</definedName>
    <definedName name="MLACCC_NomPreTaxCostOfDebt">#REF!</definedName>
    <definedName name="MLACCC_PropFrankingCredits">#REF!</definedName>
    <definedName name="MLACCC_RealAssetLife_1">[8]Ass!$G$877</definedName>
    <definedName name="MLACCC_RealAssetLife_2">[8]Ass!$G$878</definedName>
    <definedName name="MLACCC_RealAssetLife_3">[8]Ass!$G$879</definedName>
    <definedName name="MLACCC_RealAssetValue_1">[8]Ass!$G$882</definedName>
    <definedName name="MLACCC_RealAssetValue_2">[8]Ass!$G$883</definedName>
    <definedName name="MLACCC_RealAssetValue_3">[8]Ass!$G$884</definedName>
    <definedName name="MLACCC_RealAssetValueOB_1">[8]Ass!$G$889</definedName>
    <definedName name="MLACCC_RealAssetValueOB_2">[8]Ass!$G$890</definedName>
    <definedName name="MLACCC_RealAssetValueOB_3">[8]Ass!$G$891</definedName>
    <definedName name="MLACCC_TaxAssetLife_1">[8]Ass!$G$896</definedName>
    <definedName name="MLACCC_TaxAssetLife_2">[8]Ass!$G$897</definedName>
    <definedName name="MLACCC_TaxAssetLife_3">[8]Ass!$G$898</definedName>
    <definedName name="MLACCC_TaxAssetValue_1">[8]Ass!$G$901</definedName>
    <definedName name="MLACCC_TaxAssetValue_2">[8]Ass!$G$902</definedName>
    <definedName name="MLACCC_TaxAssetValue_3">[8]Ass!$G$903</definedName>
    <definedName name="MLACCC_TaxAssetValueOB_1">[8]Ass!$G$906</definedName>
    <definedName name="MLACCC_TaxAssetValueOB_2">[8]Ass!$G$907</definedName>
    <definedName name="MLACCC_TaxAssetValueOB_3">[8]Ass!$G$908</definedName>
    <definedName name="MLAssetClass_1BookOriginal">[8]Ass!$G$459</definedName>
    <definedName name="MLAssetClass_1TaxOriginal">[8]Ass!$G$383</definedName>
    <definedName name="MLAssetClass_2BookOriginal">[8]Ass!$G$460</definedName>
    <definedName name="MLAssetClass_2TaxOriginal">[8]Ass!$G$384</definedName>
    <definedName name="MLAssetClass_3BookOriginal">[8]Ass!$G$461</definedName>
    <definedName name="MLAssetClass_3TaxOriginal">[8]Ass!$G$385</definedName>
    <definedName name="MLAssetClass_4BookOriginal">[8]Ass!$G$462</definedName>
    <definedName name="MLAssetClass_4TaxOriginal">[8]Ass!$G$386</definedName>
    <definedName name="MLAssetClass_5BookOriginal">[8]Ass!$G$463</definedName>
    <definedName name="MLAssetClass_5TaxOriginal">[8]Ass!$G$387</definedName>
    <definedName name="MLAssetClass_ProjectPool">[8]Ass!$G$388</definedName>
    <definedName name="MLBookDepnRateAssetClass_1">[8]Ass!$G$506</definedName>
    <definedName name="MLBookDepnRateAssetClass_2">[8]Ass!$G$507</definedName>
    <definedName name="MLBookDepnRateAssetClass_3">[8]Ass!$G$508</definedName>
    <definedName name="MLBookDepnRateAssetClass_4">[8]Ass!$G$509</definedName>
    <definedName name="MLBookDepnRateAssetClass_5">[8]Ass!$G$510</definedName>
    <definedName name="MLBookDepnRateCapex">[8]Ass!$G$511</definedName>
    <definedName name="MLCapexBaseDate">[24]Ass!$G$943</definedName>
    <definedName name="MLCapexInd">[24]Ass!$G$941</definedName>
    <definedName name="MLEndOps">[24]Ass!$G$949</definedName>
    <definedName name="MLFifthRegResetDate" localSheetId="18">[8]Ass!#REF!</definedName>
    <definedName name="MLFifthRegResetDate" localSheetId="19">[8]Ass!#REF!</definedName>
    <definedName name="MLFifthRegResetDate">[8]Ass!#REF!</definedName>
    <definedName name="MLFirstRegResetDate">[8]Ass!$G$865</definedName>
    <definedName name="MLFourthRegResetDate" localSheetId="18">[8]Ass!#REF!</definedName>
    <definedName name="MLFourthRegResetDate" localSheetId="19">[8]Ass!#REF!</definedName>
    <definedName name="MLFourthRegResetDate">[8]Ass!#REF!</definedName>
    <definedName name="MLOMMargin">[24]Ass!$G$38</definedName>
    <definedName name="MLOMPerformancePerc">[24]Ass!$G$62</definedName>
    <definedName name="MLOpexContingency" localSheetId="18">[8]Ass!#REF!</definedName>
    <definedName name="MLOpexContingency" localSheetId="19">[8]Ass!#REF!</definedName>
    <definedName name="MLOpexContingency">[8]Ass!#REF!</definedName>
    <definedName name="MLOpexEscDate">[24]Ass!$G$954</definedName>
    <definedName name="MLOpexSens">[24]Ass!$G$50</definedName>
    <definedName name="MLOpsFlag">[24]Ass!$G$24</definedName>
    <definedName name="MLRABCapexAssetLife">[8]Ass!$G$920</definedName>
    <definedName name="MLRegCostsInd" localSheetId="18">[8]Ass!#REF!</definedName>
    <definedName name="MLRegCostsInd" localSheetId="19">[8]Ass!#REF!</definedName>
    <definedName name="MLRegCostsInd">[8]Ass!#REF!</definedName>
    <definedName name="MLRegPeriodStart">[8]Ass!$G$856</definedName>
    <definedName name="MLRegResetAssTable">'[8]Regulator Ass'!$B$26:$J$40</definedName>
    <definedName name="MLTaxDepnRateAssetClass_1">[8]Ass!$G$436</definedName>
    <definedName name="MLTaxDepnRateAssetClass_2">[8]Ass!$G$437</definedName>
    <definedName name="MLTaxDepnRateAssetClass_3">[8]Ass!$G$438</definedName>
    <definedName name="MLTaxDepnRateAssetClass_4">[8]Ass!$G$439</definedName>
    <definedName name="MLTaxDepnRateAssetClass_5">[8]Ass!$G$440</definedName>
    <definedName name="MLTaxDepnRateAssetClass_ProjectPool">[8]Ass!$G$442</definedName>
    <definedName name="MLTaxDepnRateCapex">[8]Ass!$G$441</definedName>
    <definedName name="MLThirdRegResetDate" localSheetId="18">[8]Ass!#REF!</definedName>
    <definedName name="MLThirdRegResetDate" localSheetId="19">[8]Ass!#REF!</definedName>
    <definedName name="MLThirdRegResetDate">[8]Ass!#REF!</definedName>
    <definedName name="MLYearsRegReset" localSheetId="18">[8]Ass!#REF!</definedName>
    <definedName name="MLYearsRegReset" localSheetId="19">[8]Ass!#REF!</definedName>
    <definedName name="MLYearsRegReset">[8]Ass!#REF!</definedName>
    <definedName name="Model_Input">'[9]Customer info'!$AT$3</definedName>
    <definedName name="Model_Start_Date">#REF!</definedName>
    <definedName name="ModelStartDate">[24]Ass!$G$186</definedName>
    <definedName name="Month">'[48]AGL GN CAPITAL COST REPORT'!$B$6</definedName>
    <definedName name="Months">[24]Ass!$G$188</definedName>
    <definedName name="MonthsInYear">[49]Ass!$G$121</definedName>
    <definedName name="Moomba">#REF!</definedName>
    <definedName name="moomba1">#REF!</definedName>
    <definedName name="Moomba2">#REF!</definedName>
    <definedName name="Moombap">#REF!</definedName>
    <definedName name="MRAIndicator">[24]Ass!$G$1206</definedName>
    <definedName name="MRAYears" localSheetId="18">[8]Ass!#REF!</definedName>
    <definedName name="MRAYears" localSheetId="19">[8]Ass!#REF!</definedName>
    <definedName name="MRAYears">[8]Ass!#REF!</definedName>
    <definedName name="MRP">#REF!</definedName>
    <definedName name="MSPCONS">#REF!</definedName>
    <definedName name="mspdetailed">#REF!</definedName>
    <definedName name="MSPSUMMARY">#REF!</definedName>
    <definedName name="MT_Resid_Input">#REF!</definedName>
    <definedName name="MT_Resid_Mrgins">#REF!</definedName>
    <definedName name="mth">[26]energy!$W$10:$X$21</definedName>
    <definedName name="Mth_Name">#REF!</definedName>
    <definedName name="MTHACT98" localSheetId="18">'[7]Forecast DATA'!#REF!</definedName>
    <definedName name="MTHACT98" localSheetId="19">'[7]Forecast DATA'!#REF!</definedName>
    <definedName name="MTHACT98">'[7]Forecast DATA'!#REF!</definedName>
    <definedName name="MTHACT99">'[7]Forecast DATA'!$AA$337:$AM$376</definedName>
    <definedName name="MTHBUD99">'[7]Forecast DATA'!$AA$385:$AN$432</definedName>
    <definedName name="Mthly">#REF!</definedName>
    <definedName name="Mths_In_Half_Yr">#REF!</definedName>
    <definedName name="Mths_In_Qtr">#REF!</definedName>
    <definedName name="Mths_In_Yr">#REF!</definedName>
    <definedName name="MTHVAR99">'[7]Forecast DATA'!$AA$440:$AM$491</definedName>
    <definedName name="MtIsaAdminFee">[8]Ass!$G$657</definedName>
    <definedName name="MtIsaAnnualVariableOM">[8]Ass!$G$655</definedName>
    <definedName name="MtIsaBookBase">[8]Ass!$G$473</definedName>
    <definedName name="MtIsaEndOps">[24]Ass!$G$675</definedName>
    <definedName name="MtIsaOMMargin">[24]Ass!$G$45</definedName>
    <definedName name="MtIsaOpexContingency" localSheetId="18">[8]Ass!#REF!</definedName>
    <definedName name="MtIsaOpexContingency" localSheetId="19">[8]Ass!#REF!</definedName>
    <definedName name="MtIsaOpexContingency">[8]Ass!#REF!</definedName>
    <definedName name="MtIsaOpexSens">[8]Ass!$G$51</definedName>
    <definedName name="MtIsaOpsFlag">[24]Ass!$G$26</definedName>
    <definedName name="MtIsaOpsStart">[24]Ass!$G$673</definedName>
    <definedName name="MtIsaOptionAmount">[8]Ass!$G$661</definedName>
    <definedName name="MtIsaOptionExerciseDate">[8]Ass!$G$662</definedName>
    <definedName name="MtIsaOptionIndicator">[8]Ass!$G$660</definedName>
    <definedName name="MtIsaRealInsurance">[8]Ass!$G$656</definedName>
    <definedName name="MtIsaRealRev">[8]Ass!$G$654</definedName>
    <definedName name="MtIsaRevSens">[8]Ass!$G$81</definedName>
    <definedName name="MtIsaTaxBase">[8]Ass!$G$400</definedName>
    <definedName name="name">#REF!</definedName>
    <definedName name="NetEquity">[18]Ass!$F$187</definedName>
    <definedName name="NiftyCapitalCost">[8]Ass!$G$783</definedName>
    <definedName name="NiftyEndOps">[24]Ass!$G$756</definedName>
    <definedName name="NiftyMinimumPayment">[8]Ass!$G$743</definedName>
    <definedName name="NiftyOMMargin">[24]Ass!$G$47</definedName>
    <definedName name="NiftyOpexContingency" localSheetId="18">[8]Ass!#REF!</definedName>
    <definedName name="NiftyOpexContingency" localSheetId="19">[8]Ass!#REF!</definedName>
    <definedName name="NiftyOpexContingency">[8]Ass!#REF!</definedName>
    <definedName name="NiftyOpexSens">[8]Ass!$G$57</definedName>
    <definedName name="NiftyOpsFlag">[24]Ass!$G$32</definedName>
    <definedName name="NiftyOptionContractEnd">[8]Ass!$G$788</definedName>
    <definedName name="NiftyOptionContractLength">[8]Ass!$G$785</definedName>
    <definedName name="NiftyOptionContractStart">[8]Ass!$G$787</definedName>
    <definedName name="NiftyOptionExerciseDate">[8]Ass!$G$782</definedName>
    <definedName name="NIftyOptionWACC">[8]Ass!$G$784</definedName>
    <definedName name="NiftyPaymentChooser">[8]Ass!$G$744</definedName>
    <definedName name="NiftyRevSens">[8]Ass!$G$87</definedName>
    <definedName name="NiftyTaxBase">[8]Ass!$G$405</definedName>
    <definedName name="No">#REF!</definedName>
    <definedName name="No.">TRUE</definedName>
    <definedName name="NomBondInd" localSheetId="18">[8]Ass!#REF!</definedName>
    <definedName name="NomBondInd" localSheetId="19">[8]Ass!#REF!</definedName>
    <definedName name="NomBondInd">[8]Ass!#REF!</definedName>
    <definedName name="NominalSwapBanks">#REF!</definedName>
    <definedName name="Non_Target_MDQ">[9]Input!$F$20</definedName>
    <definedName name="NonExistingTelfNiftBanks">#REF!</definedName>
    <definedName name="NOOFFFSEGMENTS1">[17]CRITERIA1!$B$18</definedName>
    <definedName name="notes1">'[50]Page 17'!$B$2:$O$56</definedName>
    <definedName name="notes2">'[50]Page 17'!$B$57:$O$63</definedName>
    <definedName name="notes3">'[50]Page 17'!$B$59:$O$63</definedName>
    <definedName name="Nov">#REF!</definedName>
    <definedName name="now">#REF!</definedName>
    <definedName name="NPVValnDate">[8]Ass!$G$307</definedName>
    <definedName name="NSWMortgageDuty">[18]Ass!$F$857</definedName>
    <definedName name="NUMBEROFDETAILFIELDS1">[17]CRITERIA1!$B$29</definedName>
    <definedName name="NUMBEROFHEADERFIELDS1">[17]CRITERIA1!$B$28</definedName>
    <definedName name="OCATYTD1" localSheetId="18">'[50]Page 17'!#REF!</definedName>
    <definedName name="OCATYTD1" localSheetId="19">'[50]Page 17'!#REF!</definedName>
    <definedName name="OCATYTD1">'[50]Page 17'!#REF!</definedName>
    <definedName name="Oct">#REF!</definedName>
    <definedName name="ODBCDataSource1">#REF!</definedName>
    <definedName name="OE_COPYROW">[38]OE!$B$19</definedName>
    <definedName name="OE_DAILY">[38]OE!$A$63:$FF$63</definedName>
    <definedName name="OE_END">[38]OE!$B$16</definedName>
    <definedName name="OE_ENDDATE">[38]OE!$B$13</definedName>
    <definedName name="OE_ENDYEAR">[38]OE!$B$7</definedName>
    <definedName name="OE_PASTEROW">[38]OE!$B$21</definedName>
    <definedName name="OE_PASTEYRROW">[38]OE!$B$22</definedName>
    <definedName name="OE_PIPELINES">[38]OE!$CK$2:$CS$2</definedName>
    <definedName name="OE_PIPEMDQ">[38]OE!$CK$49:$CS$49</definedName>
    <definedName name="OE_SELECTION">[38]OE!$A$65:$IV$430</definedName>
    <definedName name="OE_SOURCES">[38]OE!$W$1:$BY$1</definedName>
    <definedName name="OE_START">[38]OE!$B$15</definedName>
    <definedName name="OE_STARTDATE">[38]OE!$B$12</definedName>
    <definedName name="OE_STARTYEAR">[38]OE!$B$6</definedName>
    <definedName name="OE_SUPPLY">[38]OE!$W$65:$BY$430</definedName>
    <definedName name="OE_YEAR">[38]OE!$B$4</definedName>
    <definedName name="OE_YEARLY">[38]OE!$A$45:$FF$45</definedName>
    <definedName name="OffTakeEndDate">[18]Ass!$F$108</definedName>
    <definedName name="OLE_LINK3" localSheetId="16">'(17) INF RevRec'!#REF!</definedName>
    <definedName name="OMManagementMargin">[24]Ass!$G$37</definedName>
    <definedName name="OMMarginAccrInd">[24]Ass!$G$36</definedName>
    <definedName name="OMRebateFlag">[24]Ass!$G$143</definedName>
    <definedName name="OMSensitivityInd">[24]Ass!$G$49</definedName>
    <definedName name="On_cost">'[22]Forecast capex calc'!$AG$3</definedName>
    <definedName name="OpenCashAcctDrawdownDate" localSheetId="18">[8]Ass!#REF!</definedName>
    <definedName name="OpenCashAcctDrawdownDate" localSheetId="19">[8]Ass!#REF!</definedName>
    <definedName name="OpenCashAcctDrawdownDate">[8]Ass!#REF!</definedName>
    <definedName name="OpenDITL">[8]Ass!$G$343</definedName>
    <definedName name="OpenDSRA" localSheetId="18">[8]Ass!#REF!</definedName>
    <definedName name="OpenDSRA" localSheetId="19">[8]Ass!#REF!</definedName>
    <definedName name="OpenDSRA">[8]Ass!#REF!</definedName>
    <definedName name="OpenDSRALookup" localSheetId="18">[8]Ass!#REF!</definedName>
    <definedName name="OpenDSRALookup" localSheetId="19">[8]Ass!#REF!</definedName>
    <definedName name="OpenDSRALookup">[8]Ass!#REF!</definedName>
    <definedName name="OpenEYR" localSheetId="18">[8]Ass!#REF!</definedName>
    <definedName name="OpenEYR" localSheetId="19">[8]Ass!#REF!</definedName>
    <definedName name="OpenEYR">[8]Ass!#REF!</definedName>
    <definedName name="OpenEYRInput">[20]Ass!$F$418</definedName>
    <definedName name="OpenFITB">[8]Ass!$G$342</definedName>
    <definedName name="OpenFrankingCredits">[8]Ass!$G$340</definedName>
    <definedName name="OpenMRA">[24]Ass!$G$1209</definedName>
    <definedName name="Opex">[9]Input!$F$26</definedName>
    <definedName name="opexsagas">#REF!</definedName>
    <definedName name="OpexSensitivityTable" localSheetId="18">[8]Ass!#REF!</definedName>
    <definedName name="OpexSensitivityTable" localSheetId="19">[8]Ass!#REF!</definedName>
    <definedName name="OpexSensitivityTable">[8]Ass!#REF!</definedName>
    <definedName name="OpnEndDate">[24]Ass!$G$199</definedName>
    <definedName name="OpnStartDate">[24]Ass!$G$197</definedName>
    <definedName name="OPTIONS">#REF!</definedName>
    <definedName name="OTDAMDStartDateQtr">[18]Ass!$F$106</definedName>
    <definedName name="OtherFixedAA_tbl">#REF!</definedName>
    <definedName name="OtherSecRevDSCRTable" localSheetId="18">[8]Ass!#REF!</definedName>
    <definedName name="OtherSecRevDSCRTable" localSheetId="19">[8]Ass!#REF!</definedName>
    <definedName name="OtherSecRevDSCRTable">[8]Ass!#REF!</definedName>
    <definedName name="OtherVarAA_tbl">#REF!</definedName>
    <definedName name="ounces">#REF!</definedName>
    <definedName name="OUTPUT_FILE">[2]MACRO!$B$17</definedName>
    <definedName name="output_section">#REF!</definedName>
    <definedName name="OwnersRepresentative">[24]Ass!$G$633</definedName>
    <definedName name="OwnersRepresentativeDate">[24]Ass!$G$634</definedName>
    <definedName name="P">[24]Ass!$G$187</definedName>
    <definedName name="P_HY">[8]Ass!$G$164</definedName>
    <definedName name="pafsumm">#REF!</definedName>
    <definedName name="PARTAUSTDIV">#REF!</definedName>
    <definedName name="Passthrough_actual_by_month">#REF!</definedName>
    <definedName name="Passthrough_Actual_YTD">#REF!</definedName>
    <definedName name="Passthrough_budget_by_month">#REF!</definedName>
    <definedName name="Passthrough_budget_YTD">#REF!</definedName>
    <definedName name="Passthrough_lastyear_by_month">#REF!</definedName>
    <definedName name="Passthrough_lastyear_YTD">#REF!</definedName>
    <definedName name="PeakDayCopy" localSheetId="18">#REF!</definedName>
    <definedName name="PeakDayCopy" localSheetId="19">#REF!</definedName>
    <definedName name="PeakDayCopy">#REF!</definedName>
    <definedName name="PeakDays" localSheetId="18">#REF!</definedName>
    <definedName name="PeakDays" localSheetId="19">#REF!</definedName>
    <definedName name="PeakDays">#REF!</definedName>
    <definedName name="people">#REF!</definedName>
    <definedName name="PER" localSheetId="18">#REF!</definedName>
    <definedName name="PER" localSheetId="19">#REF!</definedName>
    <definedName name="PER">#REF!</definedName>
    <definedName name="Per_1_End_Date">#REF!</definedName>
    <definedName name="Per_1_End_Mth">#REF!</definedName>
    <definedName name="Per_1_Title">#REF!</definedName>
    <definedName name="PERIOD">[7]Instructions!$B$35:$F$47</definedName>
    <definedName name="PERIOD_NO">[7]Instructions!$G$4</definedName>
    <definedName name="PERIODSETNAME1">[17]CRITERIA1!$B$4</definedName>
    <definedName name="Phone_No.">'[16]Customer info'!$D$3</definedName>
    <definedName name="Pnumbers">[51]Current!$B$3:$B$86</definedName>
    <definedName name="Postcode">'[16]Customer info'!$J$3</definedName>
    <definedName name="POSTERRORSTOSUSP1">[17]CRITERIA1!$B$34</definedName>
    <definedName name="PostTaxFiveYrYieldExSHL">[20]Equity!$F$278</definedName>
    <definedName name="PosttaxOffTakeIRRexclSHL">[20]Equity!$F$248</definedName>
    <definedName name="PostTaxThreeYrYieldExSHL">[20]Equity!$F$270</definedName>
    <definedName name="PREACQ">#REF!</definedName>
    <definedName name="press_reduc" localSheetId="18">#REF!</definedName>
    <definedName name="press_reduc" localSheetId="19">#REF!</definedName>
    <definedName name="press_reduc">#REF!</definedName>
    <definedName name="PreTaxUngearedIRR">[8]Equity!$F$431</definedName>
    <definedName name="Prev_catergory">[27]Control!$I$13</definedName>
    <definedName name="previous_vanilla">[14]Input!$G$252</definedName>
    <definedName name="PRICE" localSheetId="18">'[7]Board Capital'!#REF!</definedName>
    <definedName name="PRICE" localSheetId="19">'[7]Board Capital'!#REF!</definedName>
    <definedName name="PRICE">'[7]Board Capital'!#REF!</definedName>
    <definedName name="PRICE_VARIANCE">'[7]Board Capital'!$B$70:$N$78</definedName>
    <definedName name="PRICEVAR" localSheetId="18">'[7]Board Capital'!#REF!</definedName>
    <definedName name="PRICEVAR" localSheetId="19">'[7]Board Capital'!#REF!</definedName>
    <definedName name="PRICEVAR">'[7]Board Capital'!#REF!</definedName>
    <definedName name="Pricing">'[16]Customer info'!$AB$3</definedName>
    <definedName name="principal">#REF!</definedName>
    <definedName name="Print">#REF!</definedName>
    <definedName name="_xlnm.Print_Area" localSheetId="0">'(1) Index'!$B$1:$E$72</definedName>
    <definedName name="_xlnm.Print_Area" localSheetId="9">'(10) PTS PriceRedn'!$A$1:$E$37</definedName>
    <definedName name="_xlnm.Print_Area" localSheetId="10">'(11) PTS Disc'!$A$1:$H$26</definedName>
    <definedName name="_xlnm.Print_Area" localSheetId="11">'(12) PTS Rev'!$A$1:$E$19</definedName>
    <definedName name="_xlnm.Print_Area" localSheetId="12">'(13) PTS Asset Aging'!$A$1:$H$30</definedName>
    <definedName name="_xlnm.Print_Area" localSheetId="13">'(14) DISAGG ProvSum'!$A$1:$H$10</definedName>
    <definedName name="_xlnm.Print_Area" localSheetId="14">'(15) PTS ProvRec '!$A$1:$J$10</definedName>
    <definedName name="_xlnm.Print_Area" localSheetId="15">'(16) INF Rel Part Trans'!$A$1:$E$59</definedName>
    <definedName name="_xlnm.Print_Area" localSheetId="16">'(17) INF RevRec'!$A$1:$F$42</definedName>
    <definedName name="_xlnm.Print_Area" localSheetId="17">'(18) Historic Opex Summary'!$A$1:$J$28</definedName>
    <definedName name="_xlnm.Print_Area" localSheetId="1">'(2) Directors Statement'!$A$1:$K$38</definedName>
    <definedName name="_xlnm.Print_Area" localSheetId="24">'(28) Auditor''s review report'!$A$1:$J$39</definedName>
    <definedName name="_xlnm.Print_Area" localSheetId="25">'(29) NFS Curr Map Netw'!$A$1:$K$69</definedName>
    <definedName name="_xlnm.Print_Area" localSheetId="2">'(3) Notes to Accs'!$A$1:$J$144</definedName>
    <definedName name="_xlnm.Print_Area" localSheetId="3">'(4) RFS Inc'!$B$1:$H$50</definedName>
    <definedName name="_xlnm.Print_Area" localSheetId="4">'(5) DISAGG Inc'!$A$1:$J$46</definedName>
    <definedName name="_xlnm.Print_Area" localSheetId="5">'(6) DISAGG Opex'!$A$1:$L$98</definedName>
    <definedName name="_xlnm.Print_Area" localSheetId="6">'(7) DISAGG Aloc1'!$A$1:$I$31</definedName>
    <definedName name="_xlnm.Print_Area" localSheetId="7">'(8) DISAGG Aloc2'!$A$1:$I$28</definedName>
    <definedName name="_xlnm.Print_Area" localSheetId="8">'(9) PTS Adj'!$A$1:$F$41</definedName>
    <definedName name="PRINT_CANBERRA">[2]MACRO!$B$40:$C$41</definedName>
    <definedName name="PRINT_SYDNEY">[2]MACRO!$B$37:$B$38</definedName>
    <definedName name="PRINT1">'[7]Forecast DATA'!$AA$100:$AO$155</definedName>
    <definedName name="PRINT10">'[7]Forecast DATA'!$A$2:$J$76</definedName>
    <definedName name="PRINT11">'[7]NSW Hyperion'!$A$3:$Q$66</definedName>
    <definedName name="PRINT12">'[7]Measurement data'!$B$3:$P$87</definedName>
    <definedName name="PRINT13">#REF!</definedName>
    <definedName name="PRINT14">'[7]2001_Budget'!$A$4:$I$78</definedName>
    <definedName name="PRINT15">[7]Instructions!$A$4:$P$77</definedName>
    <definedName name="PRINT16">'[7]GN Hyperion'!$A$2:$P$74</definedName>
    <definedName name="PRINT17">'[7]ACT Hyperion'!$A$3:$K$68</definedName>
    <definedName name="PRINT18">'[7]INDICATOR DATA'!$A$3:$K$69</definedName>
    <definedName name="PRINT19">[7]LTIFR!$A$3:$K$76</definedName>
    <definedName name="PRINT2">'[7]Forecast DATA'!$AA$160:$AM$211</definedName>
    <definedName name="PRINT20">[7]CUSTDATA!$A$3:$M$84</definedName>
    <definedName name="PRINT21">[7]CAPITAL!$A$3:$K$67</definedName>
    <definedName name="PRINT22">[7]INDICATORS!$A$1:$AA$74</definedName>
    <definedName name="PRINT3">'[7]Forecast DATA'!$AA$216:$AM$267</definedName>
    <definedName name="PRINT4">'[7]Forecast DATA'!$AA$272:$AM$326</definedName>
    <definedName name="PRINT5">'[7]Forecast DATA'!$AA$333:$AM$376</definedName>
    <definedName name="PRINT6">'[7]Forecast DATA'!$AA$381:$AN$432</definedName>
    <definedName name="PRINT7">'[7]Forecast DATA'!$AA$437:$AM$491</definedName>
    <definedName name="PRINT8">'[7]Forecast DATA'!$AA$498:$AM$540</definedName>
    <definedName name="PRINT9" localSheetId="18">'[7]Forecast DATA'!#REF!</definedName>
    <definedName name="PRINT9" localSheetId="19">'[7]Forecast DATA'!#REF!</definedName>
    <definedName name="PRINT9">'[7]Forecast DATA'!#REF!</definedName>
    <definedName name="Prior_catergory">[27]Control!$I$14</definedName>
    <definedName name="Prior_period">[27]Control!$I$18</definedName>
    <definedName name="Prior_Year___2000_2001____by_month">#REF!</definedName>
    <definedName name="Prior_Year___2000_2001____Year_to_date">#REF!</definedName>
    <definedName name="Pro_Forma">#REF!</definedName>
    <definedName name="prod">'[26]product-gas&gt;100TJPa'!$U$1:$V$33</definedName>
    <definedName name="PROFITMONTH">#REF!</definedName>
    <definedName name="PROFITYTD">#REF!</definedName>
    <definedName name="Project_Lead_Times">'[52]Lead times'!$A$7:$D$23</definedName>
    <definedName name="Project_Lead_Times_Local">'[53]Lead times'!$A$5:$D$22</definedName>
    <definedName name="Proposed">[51]Proposed!$C$5:$C$65</definedName>
    <definedName name="q_selAssetsListing">#REF!</definedName>
    <definedName name="q_selLiabilityListing">#REF!</definedName>
    <definedName name="QldRepaymentInterestRate">[8]Ass!$G$407</definedName>
    <definedName name="qqwed">#REF!</definedName>
    <definedName name="qryXLDateListOutput">#REF!</definedName>
    <definedName name="qryXLOutput">#REF!</definedName>
    <definedName name="qryXLOutputAssetClass">#REF!</definedName>
    <definedName name="qryXLOutputAssetClassGroups">#REF!</definedName>
    <definedName name="Qtr_1">#REF!</definedName>
    <definedName name="Qtr_2">#REF!</definedName>
    <definedName name="Qtr_3">#REF!</definedName>
    <definedName name="Qtr_4">#REF!</definedName>
    <definedName name="Qtr_Name">#REF!</definedName>
    <definedName name="Qtrly">#REF!</definedName>
    <definedName name="qtrly_int">#REF!</definedName>
    <definedName name="Qtrs_In_Yr">#REF!</definedName>
    <definedName name="Queensland" localSheetId="18">[19]Summary!#REF!</definedName>
    <definedName name="Queensland" localSheetId="19">[19]Summary!#REF!</definedName>
    <definedName name="Queensland">[19]Summary!#REF!</definedName>
    <definedName name="Quote">'[16]Customer info'!$A$3</definedName>
    <definedName name="Quote_Expiry">[16]Input!$C$16</definedName>
    <definedName name="RAAgentsFee" localSheetId="18">[8]Ass!#REF!</definedName>
    <definedName name="RAAgentsFee" localSheetId="19">[8]Ass!#REF!</definedName>
    <definedName name="RAAgentsFee">[8]Ass!#REF!</definedName>
    <definedName name="RAB">[13]Input!$D$9</definedName>
    <definedName name="RAB_OpenValDate">[8]Ass!$G$157</definedName>
    <definedName name="RAFee" localSheetId="18">[8]Ass!#REF!</definedName>
    <definedName name="RAFee" localSheetId="19">[8]Ass!#REF!</definedName>
    <definedName name="RAFee">[8]Ass!#REF!</definedName>
    <definedName name="rate">#REF!</definedName>
    <definedName name="rbpdetailed">#REF!</definedName>
    <definedName name="RBPSUMMARY">#REF!</definedName>
    <definedName name="RECAUST1">#REF!</definedName>
    <definedName name="RECAUST2">#REF!</definedName>
    <definedName name="RECEIPTS99">[7]CUSTDATA!$O$49:$AA$72</definedName>
    <definedName name="RechargeLF">[25]assumptions!$B$57</definedName>
    <definedName name="RefinanceFeesBookDepnRate">[8]Ass!$G$525</definedName>
    <definedName name="RefiTaxDepn">[8]Ass!$G$377</definedName>
    <definedName name="RegearingIntOnlyEnd" localSheetId="18">[8]Ass!#REF!</definedName>
    <definedName name="RegearingIntOnlyEnd" localSheetId="19">[8]Ass!#REF!</definedName>
    <definedName name="RegearingIntOnlyEnd">[8]Ass!#REF!</definedName>
    <definedName name="RegoToDriver">#REF!</definedName>
    <definedName name="rem_dollarperGJ">[54]INPUTS!$C$56</definedName>
    <definedName name="ResNo_Tbl">'[30] Rates (2)'!$B$9:$F$18</definedName>
    <definedName name="RESPONSIBILITYAPPLICATIONID1">[17]CRITERIA1!$B$7</definedName>
    <definedName name="RESPONSIBILITYID1">[17]CRITERIA1!$B$8</definedName>
    <definedName name="RESPONSIBILITYNAME1">[17]CRITERIA1!$B$6</definedName>
    <definedName name="Retail">[55]Control_A!$N$37</definedName>
    <definedName name="RevSensFlag">[8]Ass!$G$80</definedName>
    <definedName name="Rf">#REF!</definedName>
    <definedName name="RL_tbl">'[30] Rates (2)'!$B$184:$F$186</definedName>
    <definedName name="RLPL">#REF!</definedName>
    <definedName name="rnPrint10">#REF!</definedName>
    <definedName name="rnPrint2">#REF!</definedName>
    <definedName name="rnPrint3">#REF!</definedName>
    <definedName name="rnPrint4">#REF!</definedName>
    <definedName name="rnPrint5">#REF!</definedName>
    <definedName name="rnPrint6">#REF!</definedName>
    <definedName name="rnPrint7">#REF!</definedName>
    <definedName name="rnPrint8">#REF!</definedName>
    <definedName name="ROSConversion">[8]Ass!$G$1686</definedName>
    <definedName name="ROSConversionIndicator">[8]Ass!$G$1685</definedName>
    <definedName name="ROSCouponDeductible" localSheetId="18">[8]Ass!#REF!</definedName>
    <definedName name="ROSCouponDeductible" localSheetId="19">[8]Ass!#REF!</definedName>
    <definedName name="ROSCouponDeductible">[8]Ass!#REF!</definedName>
    <definedName name="ROSIndicator">[8]Ass!$G$1665</definedName>
    <definedName name="Rounding_Switch">#REF!</definedName>
    <definedName name="row">#REF!</definedName>
    <definedName name="ROWSTOUPLOAD1">[17]CRITERIA1!$B$20</definedName>
    <definedName name="RPSConversion" localSheetId="18">[8]Ass!#REF!</definedName>
    <definedName name="RPSConversion" localSheetId="19">[8]Ass!#REF!</definedName>
    <definedName name="RPSConversion">[8]Ass!#REF!</definedName>
    <definedName name="RPSCouponDeductible" localSheetId="18">[8]Ass!#REF!</definedName>
    <definedName name="RPSCouponDeductible" localSheetId="19">[8]Ass!#REF!</definedName>
    <definedName name="RPSCouponDeductible">[8]Ass!#REF!</definedName>
    <definedName name="rpt_1">#REF!</definedName>
    <definedName name="rpt_2">#REF!</definedName>
    <definedName name="rpt_3">#REF!</definedName>
    <definedName name="Rpt_BudVsAct">#REF!</definedName>
    <definedName name="Rpt_MarginExplain">#REF!</definedName>
    <definedName name="Rpt_MoombaAudit">#REF!</definedName>
    <definedName name="Rpt_QldAudit">#REF!</definedName>
    <definedName name="Rpt_QldBudSumm" localSheetId="18">[19]Summary!#REF!</definedName>
    <definedName name="Rpt_QldBudSumm" localSheetId="19">[19]Summary!#REF!</definedName>
    <definedName name="Rpt_QldBudSumm">[19]Summary!#REF!</definedName>
    <definedName name="Rpt_QldSumm" localSheetId="18">[19]Summary!#REF!</definedName>
    <definedName name="Rpt_QldSumm" localSheetId="19">[19]Summary!#REF!</definedName>
    <definedName name="Rpt_QldSumm">[19]Summary!#REF!</definedName>
    <definedName name="Rpt_SEAudit">#REF!</definedName>
    <definedName name="rrf">#REF!</definedName>
    <definedName name="rvanilla">[12]WACC!$F$28</definedName>
    <definedName name="rvanilla01">[15]WACC!$G$19</definedName>
    <definedName name="rvanilla02">[15]WACC!$H$19</definedName>
    <definedName name="rvanilla03">[15]WACC!$I$19</definedName>
    <definedName name="rvanilla04">[15]WACC!$J$19</definedName>
    <definedName name="rvanilla05">[15]WACC!$K$19</definedName>
    <definedName name="rvanilla06">[15]WACC!$L$19</definedName>
    <definedName name="rvanilla07">[15]WACC!$M$19</definedName>
    <definedName name="rvanilla08">[15]WACC!$N$19</definedName>
    <definedName name="rvanilla09">[15]WACC!$O$19</definedName>
    <definedName name="rvanilla10">[15]WACC!$P$19</definedName>
    <definedName name="SAMortgageDuty">[18]Ass!$F$851</definedName>
    <definedName name="Schedule_of_Debt_Facilities">#REF!</definedName>
    <definedName name="Schedule_of_Debt_Summary">#REF!</definedName>
    <definedName name="Schedule_of_Hedging__Exposure_Comparison">#REF!</definedName>
    <definedName name="Schedule_of_Hedging__Summary">#REF!</definedName>
    <definedName name="SE_Retail_Vol">#REF!</definedName>
    <definedName name="SE_Wholesale_Vol">#REF!</definedName>
    <definedName name="SeaGasCapexSens" localSheetId="18">[24]Ass!#REF!</definedName>
    <definedName name="SeaGasCapexSens" localSheetId="19">[24]Ass!#REF!</definedName>
    <definedName name="SeaGasCapexSens">[24]Ass!#REF!</definedName>
    <definedName name="SeaGasContractEnd" localSheetId="18">[24]Ass!#REF!</definedName>
    <definedName name="SeaGasContractEnd" localSheetId="19">[24]Ass!#REF!</definedName>
    <definedName name="SeaGasContractEnd">[24]Ass!#REF!</definedName>
    <definedName name="SeaGasEndOps" localSheetId="18">[24]Ass!#REF!</definedName>
    <definedName name="SeaGasEndOps" localSheetId="19">[24]Ass!#REF!</definedName>
    <definedName name="SeaGasEndOps">[24]Ass!#REF!</definedName>
    <definedName name="SeaGasOMMargin" localSheetId="18">[24]Ass!#REF!</definedName>
    <definedName name="SeaGasOMMargin" localSheetId="19">[24]Ass!#REF!</definedName>
    <definedName name="SeaGasOMMargin">[24]Ass!#REF!</definedName>
    <definedName name="SeaGasOpexEsc" localSheetId="18">[24]Ass!#REF!</definedName>
    <definedName name="SeaGasOpexEsc" localSheetId="19">[24]Ass!#REF!</definedName>
    <definedName name="SeaGasOpexEsc">[24]Ass!#REF!</definedName>
    <definedName name="SeaGasOpexEscBaseDate" localSheetId="18">[24]Ass!#REF!</definedName>
    <definedName name="SeaGasOpexEscBaseDate" localSheetId="19">[24]Ass!#REF!</definedName>
    <definedName name="SeaGasOpexEscBaseDate">[24]Ass!#REF!</definedName>
    <definedName name="SeaGasOpsFlag" localSheetId="18">[24]Ass!#REF!</definedName>
    <definedName name="SeaGasOpsFlag" localSheetId="19">[24]Ass!#REF!</definedName>
    <definedName name="SeaGasOpsFlag">[24]Ass!#REF!</definedName>
    <definedName name="SeaGasOpsStart" localSheetId="18">[24]Ass!#REF!</definedName>
    <definedName name="SeaGasOpsStart" localSheetId="19">[24]Ass!#REF!</definedName>
    <definedName name="SeaGasOpsStart">[24]Ass!#REF!</definedName>
    <definedName name="SeaGasRevEsc" localSheetId="18">[24]Ass!#REF!</definedName>
    <definedName name="SeaGasRevEsc" localSheetId="19">[24]Ass!#REF!</definedName>
    <definedName name="SeaGasRevEsc">[24]Ass!#REF!</definedName>
    <definedName name="SeaGasRevEscBaseDate" localSheetId="18">[24]Ass!#REF!</definedName>
    <definedName name="SeaGasRevEscBaseDate" localSheetId="19">[24]Ass!#REF!</definedName>
    <definedName name="SeaGasRevEscBaseDate">[24]Ass!#REF!</definedName>
    <definedName name="SeaGasRevPostContract" localSheetId="18">[24]Ass!#REF!</definedName>
    <definedName name="SeaGasRevPostContract" localSheetId="19">[24]Ass!#REF!</definedName>
    <definedName name="SeaGasRevPostContract">[24]Ass!#REF!</definedName>
    <definedName name="SeaGasRevPostContractEndDate" localSheetId="18">[24]Ass!#REF!</definedName>
    <definedName name="SeaGasRevPostContractEndDate" localSheetId="19">[24]Ass!#REF!</definedName>
    <definedName name="SeaGasRevPostContractEndDate">[24]Ass!#REF!</definedName>
    <definedName name="SEast">#REF!</definedName>
    <definedName name="SEast1">#REF!</definedName>
    <definedName name="Secs_In_Min">#REF!</definedName>
    <definedName name="Semi_Ann">#REF!</definedName>
    <definedName name="Sep">#REF!</definedName>
    <definedName name="Series">[7]Instructions!$B$16:$C$28</definedName>
    <definedName name="SETOFBOOKSID1">[17]CRITERIA1!$B$1</definedName>
    <definedName name="SETOFBOOKSNAME1">[17]CRITERIA1!$B$2</definedName>
    <definedName name="Sheet_Index">#REF!</definedName>
    <definedName name="Site_Address">'[16]Customer info'!$I$3</definedName>
    <definedName name="SMECustNo">'[56]CW DUOS'!$L$26:$P$32</definedName>
    <definedName name="SolveFormulas">[38]OE!$W$45:$W$60</definedName>
    <definedName name="Source_Cost">'[57]Source Data'!$A$58:$AG$381</definedName>
    <definedName name="SPECIFIC" localSheetId="18">#REF!</definedName>
    <definedName name="SPECIFIC" localSheetId="19">#REF!</definedName>
    <definedName name="SPECIFIC">#REF!</definedName>
    <definedName name="SpotUSD">'[58]2009 FX Rates'!$G$5</definedName>
    <definedName name="StampDutyFee" localSheetId="18">[24]Ass!#REF!</definedName>
    <definedName name="StampDutyFee" localSheetId="19">[24]Ass!#REF!</definedName>
    <definedName name="StampDutyFee">[24]Ass!#REF!</definedName>
    <definedName name="StampDutyFeeDiff" localSheetId="18">[24]Ass!#REF!</definedName>
    <definedName name="StampDutyFeeDiff" localSheetId="19">[24]Ass!#REF!</definedName>
    <definedName name="StampDutyFeeDiff">[24]Ass!#REF!</definedName>
    <definedName name="StampDutyFeePaste" localSheetId="18">[24]Ass!#REF!</definedName>
    <definedName name="StampDutyFeePaste" localSheetId="19">[24]Ass!#REF!</definedName>
    <definedName name="StampDutyFeePaste">[24]Ass!#REF!</definedName>
    <definedName name="start_1">#REF!</definedName>
    <definedName name="Start_date">[16]Input!$F$14</definedName>
    <definedName name="Start_of_Contract_Range">#REF!</definedName>
    <definedName name="startdate">[45]assumptions!$B$3</definedName>
    <definedName name="STARTJOURNALIMPORT1">[17]CRITERIA1!$B$21</definedName>
    <definedName name="StartPeriodName1">[28]Criteria1!$B$17</definedName>
    <definedName name="step1_dollar">[54]INPUTS!$E$48</definedName>
    <definedName name="step1_dollarperGJ">[54]INPUTS!$C$48</definedName>
    <definedName name="step2_dollar">[54]INPUTS!$E$49</definedName>
    <definedName name="step2_dollarperGJ">[54]INPUTS!$C$49</definedName>
    <definedName name="step2_GJ">[54]INPUTS!$B$49</definedName>
    <definedName name="step3_dollar">[54]INPUTS!$E$50</definedName>
    <definedName name="step3_dollarperGJ">[54]INPUTS!$C$50</definedName>
    <definedName name="step3_GJ">[54]INPUTS!$B$50</definedName>
    <definedName name="step4_dollar">[54]INPUTS!$E$51</definedName>
    <definedName name="step4_dollarperGJ">[54]INPUTS!$C$51</definedName>
    <definedName name="step4_GJ">[54]INPUTS!$B$51</definedName>
    <definedName name="step5_dollar">[54]INPUTS!$E$52</definedName>
    <definedName name="step5_dollarperGJ">[54]INPUTS!$C$52</definedName>
    <definedName name="step5_GJ">[54]INPUTS!$B$52</definedName>
    <definedName name="step6_dollar">[54]INPUTS!$E$53</definedName>
    <definedName name="step6_dollarperGJ">[54]INPUTS!$C$53</definedName>
    <definedName name="step6_GJ">[54]INPUTS!$B$53</definedName>
    <definedName name="step7_dollar">[54]INPUTS!$E$54</definedName>
    <definedName name="step7_dollarperGJ">[54]INPUTS!$C$54</definedName>
    <definedName name="step7_GJ">[54]INPUTS!$B$54</definedName>
    <definedName name="step8_dollar">[54]INPUTS!$E$55</definedName>
    <definedName name="step8_dollarperGJ">[54]INPUTS!$C$55</definedName>
    <definedName name="step8_GJ">[54]INPUTS!$B$55</definedName>
    <definedName name="Strategies">[59]Strategies!$B$7:$Q$141</definedName>
    <definedName name="StructuralMargin">[20]Ass!$F$353</definedName>
    <definedName name="SubDebMarginTable" localSheetId="18">[8]Ass!#REF!</definedName>
    <definedName name="SubDebMarginTable" localSheetId="19">[8]Ass!#REF!</definedName>
    <definedName name="SubDebMarginTable">[8]Ass!#REF!</definedName>
    <definedName name="SubDebtAmortPeriod" localSheetId="18">[8]Ass!#REF!</definedName>
    <definedName name="SubDebtAmortPeriod" localSheetId="19">[8]Ass!#REF!</definedName>
    <definedName name="SubDebtAmortPeriod">[8]Ass!#REF!</definedName>
    <definedName name="SubDebtAmortPeriodEndDate" localSheetId="18">[8]Ass!#REF!</definedName>
    <definedName name="SubDebtAmortPeriodEndDate" localSheetId="19">[8]Ass!#REF!</definedName>
    <definedName name="SubDebtAmortPeriodEndDate">[8]Ass!#REF!</definedName>
    <definedName name="SubDebtAmortPeriodStartDate" localSheetId="18">[8]Ass!#REF!</definedName>
    <definedName name="SubDebtAmortPeriodStartDate" localSheetId="19">[8]Ass!#REF!</definedName>
    <definedName name="SubDebtAmortPeriodStartDate">[8]Ass!#REF!</definedName>
    <definedName name="SubDebtDeductible" localSheetId="18">[8]Ass!#REF!</definedName>
    <definedName name="SubDebtDeductible" localSheetId="19">[8]Ass!#REF!</definedName>
    <definedName name="SubDebtDeductible">[8]Ass!#REF!</definedName>
    <definedName name="SubDebtMargin" localSheetId="18">[8]Ass!#REF!</definedName>
    <definedName name="SubDebtMargin" localSheetId="19">[8]Ass!#REF!</definedName>
    <definedName name="SubDebtMargin">[8]Ass!#REF!</definedName>
    <definedName name="SubDebtYrstoAmort" localSheetId="18">[8]Ass!#REF!</definedName>
    <definedName name="SubDebtYrstoAmort" localSheetId="19">[8]Ass!#REF!</definedName>
    <definedName name="SubDebtYrstoAmort">[8]Ass!#REF!</definedName>
    <definedName name="Sum">#REF!</definedName>
    <definedName name="summaryconsolidation">#REF!</definedName>
    <definedName name="Supply_Origin">'[9]Customer info'!$Y$3</definedName>
    <definedName name="SwapMask">#REF!</definedName>
    <definedName name="System_Peak">'[16]Customer info'!$Q$3</definedName>
    <definedName name="Table_QldAGLBill">#REF!</definedName>
    <definedName name="Table_QldOtherCharges">#REF!</definedName>
    <definedName name="Table_QldPGEBill">#REF!</definedName>
    <definedName name="Table_QldRechargeSumm" localSheetId="18">[19]Summary!#REF!</definedName>
    <definedName name="Table_QldRechargeSumm" localSheetId="19">[19]Summary!#REF!</definedName>
    <definedName name="Table_QldRechargeSumm">[19]Summary!#REF!</definedName>
    <definedName name="Table_QldSales">#REF!</definedName>
    <definedName name="Table_QldVarSumm" localSheetId="18">[19]Summary!#REF!</definedName>
    <definedName name="Table_QldVarSumm" localSheetId="19">[19]Summary!#REF!</definedName>
    <definedName name="Table_QldVarSumm">[19]Summary!#REF!</definedName>
    <definedName name="Table_QldWellheadInvoices">#REF!</definedName>
    <definedName name="Target_MDQ">[9]Input!$F$19</definedName>
    <definedName name="TargetDSCRTable" localSheetId="18">[8]Ass!#REF!</definedName>
    <definedName name="TargetDSCRTable" localSheetId="19">[8]Ass!#REF!</definedName>
    <definedName name="TargetDSCRTable">[8]Ass!#REF!</definedName>
    <definedName name="TARIFF">[7]Index!$BN$46:$BX$57</definedName>
    <definedName name="TARIFFTRANSPORT">[7]Index!$BN$46:$CB$57</definedName>
    <definedName name="Tax_Life" localSheetId="18">#REF!</definedName>
    <definedName name="Tax_Life" localSheetId="19">#REF!</definedName>
    <definedName name="Tax_Life">#REF!</definedName>
    <definedName name="TAXATION">#REF!</definedName>
    <definedName name="TB">#REF!</definedName>
    <definedName name="Td">#REF!</definedName>
    <definedName name="TelferBCapacity">[8]Ass!$G$741</definedName>
    <definedName name="TelferBFlowBasedTariff">[8]Ass!$G$740</definedName>
    <definedName name="TelferBookBase">[8]Ass!$G$477</definedName>
    <definedName name="TelferBookDepnRate">[8]Ass!$G$523</definedName>
    <definedName name="TelferBOverrunChargesQrtly">[8]Ass!$G$742</definedName>
    <definedName name="TelferCapacityCharge">[8]Ass!$G$735</definedName>
    <definedName name="TelferCapexSens">[24]Ass!$G$88</definedName>
    <definedName name="TelferCapexYearly">[8]Ass!$G$738</definedName>
    <definedName name="telferdefaultoption">[8]Ass!$C$761:$G$772</definedName>
    <definedName name="TelferEndOps">[24]Ass!$G$755</definedName>
    <definedName name="TelferNewcrestProfitShareQrtly">[8]Ass!$G$739</definedName>
    <definedName name="TelferOMMargin">[24]Ass!$G$46</definedName>
    <definedName name="TelferOMOtherQtrly">[8]Ass!$G$737</definedName>
    <definedName name="TelferOMQtrly">[8]Ass!$G$736</definedName>
    <definedName name="TelferOpexContingency" localSheetId="18">[8]Ass!#REF!</definedName>
    <definedName name="TelferOpexContingency" localSheetId="19">[8]Ass!#REF!</definedName>
    <definedName name="TelferOpexContingency">[8]Ass!#REF!</definedName>
    <definedName name="TelferOpexSens">[8]Ass!$G$56</definedName>
    <definedName name="TelferOpsFlag">[24]Ass!$G$31</definedName>
    <definedName name="TelferOpsStart">[24]Ass!$G$753</definedName>
    <definedName name="TelferOption">[8]Ass!$C$747:$G$758</definedName>
    <definedName name="TelferOptionChooser">[8]Ass!$G$776</definedName>
    <definedName name="TelferOptionExerciseDate">[24]Ass!$G$797</definedName>
    <definedName name="TelferOptionType">[8]Ass!$G$774</definedName>
    <definedName name="TelferRevSens">[8]Ass!$G$86</definedName>
    <definedName name="TelferTaxBase">[8]Ass!$G$404</definedName>
    <definedName name="TelferTaxDepnRate">[8]Ass!$G$452</definedName>
    <definedName name="TEMPLATENUMBER1">[17]CRITERIA1!$B$32</definedName>
    <definedName name="TEMPLATESTYLE1">[17]CRITERIA1!$B$31</definedName>
    <definedName name="TEMPLATETYPE1">[17]CRITERIA1!$B$30</definedName>
    <definedName name="Ten">#REF!</definedName>
    <definedName name="ThinCapInd">[8]Ass!$G$350</definedName>
    <definedName name="Thousand">#REF!</definedName>
    <definedName name="Thousands">#REF!</definedName>
    <definedName name="tier1" localSheetId="18">#REF!</definedName>
    <definedName name="tier1" localSheetId="19">#REF!</definedName>
    <definedName name="tier1">#REF!</definedName>
    <definedName name="tier2" localSheetId="18">#REF!</definedName>
    <definedName name="tier2" localSheetId="19">#REF!</definedName>
    <definedName name="tier2">#REF!</definedName>
    <definedName name="TiptonOpexContingency" localSheetId="18">[8]Ass!#REF!</definedName>
    <definedName name="TiptonOpexContingency" localSheetId="19">[8]Ass!#REF!</definedName>
    <definedName name="TiptonOpexContingency">[8]Ass!#REF!</definedName>
    <definedName name="TiptonOpexSens">[8]Ass!$G$55</definedName>
    <definedName name="TiptonWestAdminFee">[8]Ass!$G$705</definedName>
    <definedName name="TiptonWestBookBase">[8]Ass!$G$476</definedName>
    <definedName name="TiptonWestEndOps">[24]Ass!$G$723</definedName>
    <definedName name="TiptonWestOMMargin">[24]Ass!$G$43</definedName>
    <definedName name="TiptonWestOpsFlag">[24]Ass!$G$30</definedName>
    <definedName name="TiptonWestOpsStart">[24]Ass!$G$721</definedName>
    <definedName name="TiptonWestOptionAmount">[8]Ass!$G$709</definedName>
    <definedName name="TiptonWestOptionExerciseDate">[8]Ass!$G$710</definedName>
    <definedName name="TiptonWestOptionIndicator">[8]Ass!$G$708</definedName>
    <definedName name="TiptonWestRealInsurance">[8]Ass!$G$704</definedName>
    <definedName name="TiptonWestRealOpex">[8]Ass!$G$703</definedName>
    <definedName name="TiptonWestRealRev">[8]Ass!$G$702</definedName>
    <definedName name="TiptonWestRevSens">[8]Ass!$G$85</definedName>
    <definedName name="TiptonWestTaxBase">[8]Ass!$G$402</definedName>
    <definedName name="TOP">[60]Input!$D$26</definedName>
    <definedName name="TotalTrancheDebt">[18]Ass!$F$52</definedName>
    <definedName name="TotalTxnCostsDepn">[8]Ass!$G$1738</definedName>
    <definedName name="TOTW05CG">#REF!</definedName>
    <definedName name="TOTW05CLCFWD">#REF!</definedName>
    <definedName name="TOTW05CLR">#REF!</definedName>
    <definedName name="TOTW05CLT">#REF!</definedName>
    <definedName name="TOTW05NCG">#REF!</definedName>
    <definedName name="TOTW11">#REF!</definedName>
    <definedName name="TOTW19DEFA">#REF!</definedName>
    <definedName name="TOTW19DEFD">#REF!</definedName>
    <definedName name="TOTW19PROV">#REF!</definedName>
    <definedName name="TOTW19RES">#REF!</definedName>
    <definedName name="TOTW36">'[32]W 36'!$D$43:$D$43</definedName>
    <definedName name="TOTW42A">#REF!</definedName>
    <definedName name="TOTW42B">#REF!</definedName>
    <definedName name="TOTW42REBATE">#REF!</definedName>
    <definedName name="TOTW52RECOUPED">'[61]W 52'!$D$26:$D$26</definedName>
    <definedName name="TOTW53IN">#REF!</definedName>
    <definedName name="TOTW53OUT">#REF!</definedName>
    <definedName name="TOTW54IN">#REF!</definedName>
    <definedName name="TOTW54OUT">#REF!</definedName>
    <definedName name="TradeCreditors">[24]Ass!$G$389</definedName>
    <definedName name="TradeDebtors">[24]Ass!$G$385</definedName>
    <definedName name="Tranche_B">#REF!</definedName>
    <definedName name="TrancheAEstabPayment" localSheetId="18">[24]Ass!#REF!</definedName>
    <definedName name="TrancheAEstabPayment" localSheetId="19">[24]Ass!#REF!</definedName>
    <definedName name="TrancheAEstabPayment">[24]Ass!#REF!</definedName>
    <definedName name="TrancheBEstabPayment" localSheetId="18">[24]Ass!#REF!</definedName>
    <definedName name="TrancheBEstabPayment" localSheetId="19">[24]Ass!#REF!</definedName>
    <definedName name="TrancheBEstabPayment">[24]Ass!#REF!</definedName>
    <definedName name="TrancheCEstabPayment" localSheetId="18">[24]Ass!#REF!</definedName>
    <definedName name="TrancheCEstabPayment" localSheetId="19">[24]Ass!#REF!</definedName>
    <definedName name="TrancheCEstabPayment">[24]Ass!#REF!</definedName>
    <definedName name="TrancheCPostTOCapexInd" localSheetId="18">[8]Ass!#REF!</definedName>
    <definedName name="TrancheCPostTOCapexInd" localSheetId="19">[8]Ass!#REF!</definedName>
    <definedName name="TrancheCPostTOCapexInd">[8]Ass!#REF!</definedName>
    <definedName name="TrancheDEstabPayment" localSheetId="18">[24]Ass!#REF!</definedName>
    <definedName name="TrancheDEstabPayment" localSheetId="19">[24]Ass!#REF!</definedName>
    <definedName name="TrancheDEstabPayment">[24]Ass!#REF!</definedName>
    <definedName name="TrancheEEstabPayment" localSheetId="18">[24]Ass!#REF!</definedName>
    <definedName name="TrancheEEstabPayment" localSheetId="19">[24]Ass!#REF!</definedName>
    <definedName name="TrancheEEstabPayment">[24]Ass!#REF!</definedName>
    <definedName name="Transm_Pricing_Zone">'[16]Customer info'!$P$3</definedName>
    <definedName name="TRANSPORT99">[7]CUSTDATA!$O$49:$AA$72</definedName>
    <definedName name="trunk_chrge">#REF!</definedName>
    <definedName name="TT">#REF!</definedName>
    <definedName name="TUOS">'[25]TUOS '!$D$446</definedName>
    <definedName name="TUOS_FC" localSheetId="18">#REF!</definedName>
    <definedName name="TUOS_FC" localSheetId="19">#REF!</definedName>
    <definedName name="TUOS_FC">#REF!</definedName>
    <definedName name="TUOS_Var" localSheetId="18">[62]TUOS!#REF!</definedName>
    <definedName name="TUOS_Var" localSheetId="19">[62]TUOS!#REF!</definedName>
    <definedName name="TUOS_Var">[62]TUOS!#REF!</definedName>
    <definedName name="TUOS_VC" localSheetId="18">#REF!</definedName>
    <definedName name="TUOS_VC" localSheetId="19">#REF!</definedName>
    <definedName name="TUOS_VC">#REF!</definedName>
    <definedName name="TxnCostsTaxDepn">[8]Ass!$G$372</definedName>
    <definedName name="UAGDATA">[7]Index!$R$106:$W$117</definedName>
    <definedName name="UnSecRevDSCRTable" localSheetId="18">[8]Ass!#REF!</definedName>
    <definedName name="UnSecRevDSCRTable" localSheetId="19">[8]Ass!#REF!</definedName>
    <definedName name="UnSecRevDSCRTable">[8]Ass!#REF!</definedName>
    <definedName name="Upstream">[55]Control_A!$N$35</definedName>
    <definedName name="vanilla">[13]WACC!$F$27</definedName>
    <definedName name="vanilla1">[14]Input!$H$252</definedName>
    <definedName name="vanilla10">[14]Input!$Q$252</definedName>
    <definedName name="vanilla2">[14]Input!$I$252</definedName>
    <definedName name="vanilla3">[14]Input!$J$252</definedName>
    <definedName name="vanilla4">[14]Input!$K$252</definedName>
    <definedName name="vanilla5">[14]Input!$L$252</definedName>
    <definedName name="vanilla6">[14]Input!$M$252</definedName>
    <definedName name="vanilla7">[14]Input!$N$252</definedName>
    <definedName name="vanilla8">[14]Input!$O$252</definedName>
    <definedName name="vanilla9">[14]Input!$P$252</definedName>
    <definedName name="VarAA_tbl">#REF!</definedName>
    <definedName name="volume">#REF!</definedName>
    <definedName name="VTyp">[63]Calculation!$I$3</definedName>
    <definedName name="W53_Company_Name">#REF!</definedName>
    <definedName name="W5ADDCOST">#REF!</definedName>
    <definedName name="W5COST">#REF!</definedName>
    <definedName name="W5DISPCOST">#REF!</definedName>
    <definedName name="W5INDEX">#REF!</definedName>
    <definedName name="W5LOSS">#REF!</definedName>
    <definedName name="W5NEWCOST">#REF!</definedName>
    <definedName name="W5NOGAIN">#REF!</definedName>
    <definedName name="W5PROCEED">#REF!</definedName>
    <definedName name="W5PROFIT">#REF!</definedName>
    <definedName name="WAPLInvoice">#REF!</definedName>
    <definedName name="wc">#REF!</definedName>
    <definedName name="wcbal">#REF!</definedName>
    <definedName name="wcdebtors">#REF!</definedName>
    <definedName name="wcother">#REF!</definedName>
    <definedName name="wcsumm">#REF!</definedName>
    <definedName name="Weighted_Price">'[9]Weighted Cost'!$L$6</definedName>
    <definedName name="WH_Rates" localSheetId="18">#REF!</definedName>
    <definedName name="WH_Rates" localSheetId="19">#REF!</definedName>
    <definedName name="WH_Rates">#REF!</definedName>
    <definedName name="Wholesale_Trade">[55]Control_A!$N$38</definedName>
    <definedName name="Whprice" localSheetId="18">'[62]ACQ  Price'!#REF!</definedName>
    <definedName name="Whprice" localSheetId="19">'[62]ACQ  Price'!#REF!</definedName>
    <definedName name="Whprice">'[62]ACQ  Price'!#REF!</definedName>
    <definedName name="WickhamCapexBookDepnRate">[8]Ass!$G$524</definedName>
    <definedName name="WickhamCapexFacAmtExclInt">[8]Ass!$G$812</definedName>
    <definedName name="WickhamCapexSens">[24]Ass!$G$89</definedName>
    <definedName name="WickhamContractEndDate">[8]Ass!$G$801</definedName>
    <definedName name="WickhamOpexContingency" localSheetId="18">[8]Ass!#REF!</definedName>
    <definedName name="WickhamOpexContingency" localSheetId="19">[8]Ass!#REF!</definedName>
    <definedName name="WickhamOpexContingency">[8]Ass!#REF!</definedName>
    <definedName name="WickhamOpexSens">[8]Ass!$G$58</definedName>
    <definedName name="WickhamOpsFlag">[24]Ass!$G$33</definedName>
    <definedName name="WickhamPointOMMargin">[24]Ass!$G$40</definedName>
    <definedName name="WickhamRealYrlyRevenue">[8]Ass!$G$807</definedName>
    <definedName name="WickhamRevPostContract">[8]Ass!$G$804</definedName>
    <definedName name="WickhamRevPostContractEndDate">[8]Ass!$G$806</definedName>
    <definedName name="WickhamRevSens">[8]Ass!$G$88</definedName>
    <definedName name="WickhamStartOps">[24]Ass!$G$817</definedName>
    <definedName name="Wide50_100">#REF!</definedName>
    <definedName name="WithholdingDistributions" localSheetId="18">[8]Ass!#REF!</definedName>
    <definedName name="WithholdingDistributions" localSheetId="19">[8]Ass!#REF!</definedName>
    <definedName name="WithholdingDistributions">[8]Ass!#REF!</definedName>
    <definedName name="WithholdingRPSInt" localSheetId="18">[8]Ass!#REF!</definedName>
    <definedName name="WithholdingRPSInt" localSheetId="19">[8]Ass!#REF!</definedName>
    <definedName name="WithholdingRPSInt">[8]Ass!#REF!</definedName>
    <definedName name="WithholdingRPSPrincipal" localSheetId="18">[8]Ass!#REF!</definedName>
    <definedName name="WithholdingRPSPrincipal" localSheetId="19">[8]Ass!#REF!</definedName>
    <definedName name="WithholdingRPSPrincipal">[8]Ass!#REF!</definedName>
    <definedName name="WithholdingTaxChooser" localSheetId="18">[8]Ass!#REF!</definedName>
    <definedName name="WithholdingTaxChooser" localSheetId="19">[8]Ass!#REF!</definedName>
    <definedName name="WithholdingTaxChooser">[8]Ass!#REF!</definedName>
    <definedName name="Wks_In_Yr">#REF!</definedName>
    <definedName name="WPCInvoice" localSheetId="18">#REF!</definedName>
    <definedName name="WPCInvoice" localSheetId="19">#REF!</definedName>
    <definedName name="WPCInvoice">#REF!</definedName>
    <definedName name="WrapFeeBondDiff" localSheetId="18">[8]Debt!#REF!</definedName>
    <definedName name="WrapFeeBondDiff" localSheetId="19">[8]Debt!#REF!</definedName>
    <definedName name="WrapFeeBondDiff">[8]Debt!#REF!</definedName>
    <definedName name="WrapFeeFinClose" localSheetId="18">[8]Debt!#REF!</definedName>
    <definedName name="WrapFeeFinClose" localSheetId="19">[8]Debt!#REF!</definedName>
    <definedName name="WrapFeeFinClose">[8]Debt!#REF!</definedName>
    <definedName name="WrappingFeeCFEndDate" localSheetId="18">[8]Ass!#REF!</definedName>
    <definedName name="WrappingFeeCFEndDate" localSheetId="19">[8]Ass!#REF!</definedName>
    <definedName name="WrappingFeeCFEndDate">[8]Ass!#REF!</definedName>
    <definedName name="WrappingFeeDiscRate" localSheetId="18">[8]Ass!#REF!</definedName>
    <definedName name="WrappingFeeDiscRate" localSheetId="19">[8]Ass!#REF!</definedName>
    <definedName name="WrappingFeeDiscRate">[8]Ass!#REF!</definedName>
    <definedName name="WrappingFeePerc" localSheetId="18">[8]Ass!#REF!</definedName>
    <definedName name="WrappingFeePerc" localSheetId="19">[8]Ass!#REF!</definedName>
    <definedName name="WrappingFeePerc">[8]Ass!#REF!</definedName>
    <definedName name="WrappingFeePeriod" localSheetId="18">[8]Ass!#REF!</definedName>
    <definedName name="WrappingFeePeriod" localSheetId="19">[8]Ass!#REF!</definedName>
    <definedName name="WrappingFeePeriod">[8]Ass!#REF!</definedName>
    <definedName name="X_Factor">#REF!</definedName>
    <definedName name="xx">#REF!</definedName>
    <definedName name="xxAnnl_CorpTax_Rate">[64]Taxes!$G$230:$AO$230</definedName>
    <definedName name="xxINDANNUAL">'[64]General Input Data'!$G$28:$AO$28</definedName>
    <definedName name="xxINITEQUITYINJ">'[64]General Input Data'!$F$12</definedName>
    <definedName name="xxx">#REF!</definedName>
    <definedName name="xxYearNo">'[64]General Input Data'!$G$29:$AO$29</definedName>
    <definedName name="year">#REF!</definedName>
    <definedName name="YearEndMonth">[49]Ass!$G$129</definedName>
    <definedName name="years">#REF!</definedName>
    <definedName name="Yes">#REF!</definedName>
    <definedName name="YesNo">#REF!</definedName>
    <definedName name="Yr_Name">#REF!</definedName>
    <definedName name="Yrs_In_Yr">#REF!</definedName>
    <definedName name="ytdact98">'[7]Forecast DATA'!$AA$502:$AM$547</definedName>
    <definedName name="YTDACT99">'[7]Forecast DATA'!$AA$165:$AM$209</definedName>
    <definedName name="YTDACTTJ">'[7]Board Capital'!$A$5:$N$12</definedName>
    <definedName name="YTDBUD99">'[7]Forecast DATA'!$AA$220:$AM$267</definedName>
    <definedName name="YTDLIFE">[65]Life!$B$8:$L$159</definedName>
    <definedName name="YTDVAR99">'[7]Forecast DATA'!$AA$276:$AM$326</definedName>
    <definedName name="Z_1F91C3F2_787D_11D6_AA44_00025598F12B_.wvu.Cols" localSheetId="10" hidden="1">'(11) PTS Disc'!$H:$H</definedName>
    <definedName name="Z_1F91C3F2_787D_11D6_AA44_00025598F12B_.wvu.Cols" localSheetId="16" hidden="1">'(17) INF RevRec'!$H:$H</definedName>
    <definedName name="Z_1F91C3F2_787D_11D6_AA44_00025598F12B_.wvu.Cols" localSheetId="25" hidden="1">'(29) NFS Curr Map Netw'!$E:$E</definedName>
    <definedName name="Z_70A3F900_0B28_11D6_ACAF_000255731A15_.wvu.Cols" localSheetId="10" hidden="1">'(11) PTS Disc'!$H:$H</definedName>
    <definedName name="Z_70A3F900_0B28_11D6_ACAF_000255731A15_.wvu.Cols" localSheetId="16" hidden="1">'(17) INF RevRec'!$H:$H</definedName>
    <definedName name="Z_70A3F900_0B28_11D6_ACAF_000255731A15_.wvu.Cols" localSheetId="25" hidden="1">'(29) NFS Curr Map Netw'!$E:$E</definedName>
    <definedName name="Zeitwert">#REF!</definedName>
    <definedName name="ZW">#REF!</definedName>
    <definedName name="βe" localSheetId="18">#REF!</definedName>
    <definedName name="βe" localSheetId="19">#REF!</definedName>
    <definedName name="βe">#REF!</definedName>
  </definedNames>
  <calcPr calcId="145621"/>
  <fileRecoveryPr autoRecover="0"/>
</workbook>
</file>

<file path=xl/calcChain.xml><?xml version="1.0" encoding="utf-8"?>
<calcChain xmlns="http://schemas.openxmlformats.org/spreadsheetml/2006/main">
  <c r="H44" i="55" l="1"/>
  <c r="D21" i="244" l="1"/>
  <c r="E22" i="156" l="1"/>
  <c r="E15" i="156"/>
  <c r="E17" i="261" l="1"/>
  <c r="E20" i="248"/>
  <c r="E14" i="251" l="1"/>
  <c r="E15" i="251"/>
  <c r="E16" i="251"/>
  <c r="E17" i="251"/>
  <c r="E13" i="251"/>
  <c r="G28" i="247" l="1"/>
  <c r="F15" i="247"/>
  <c r="L59" i="55" l="1"/>
  <c r="P137" i="133"/>
  <c r="B17" i="251" l="1"/>
  <c r="G17" i="244"/>
  <c r="F17" i="244"/>
  <c r="E17" i="244"/>
  <c r="G25" i="252"/>
  <c r="G21" i="252"/>
  <c r="G19" i="252"/>
  <c r="G16" i="252"/>
  <c r="G14" i="252"/>
  <c r="G12" i="252"/>
  <c r="F25" i="252"/>
  <c r="F21" i="252"/>
  <c r="F19" i="252"/>
  <c r="F16" i="252"/>
  <c r="F14" i="252"/>
  <c r="F12" i="252"/>
  <c r="E25" i="252"/>
  <c r="E21" i="252"/>
  <c r="E19" i="252"/>
  <c r="E16" i="252"/>
  <c r="E14" i="252"/>
  <c r="E12" i="252"/>
  <c r="D21" i="252"/>
  <c r="D19" i="252"/>
  <c r="D14" i="252"/>
  <c r="I15" i="248"/>
  <c r="I17" i="248"/>
  <c r="B17" i="248"/>
  <c r="B15" i="248"/>
  <c r="H25" i="252"/>
  <c r="I25" i="252" s="1"/>
  <c r="B14" i="261"/>
  <c r="B16" i="248"/>
  <c r="A16" i="248"/>
  <c r="E28" i="247"/>
  <c r="I28" i="252"/>
  <c r="H21" i="252"/>
  <c r="I21" i="252" s="1"/>
  <c r="H19" i="252"/>
  <c r="I19" i="252" s="1"/>
  <c r="H14" i="252"/>
  <c r="I14" i="252" s="1"/>
  <c r="I23" i="252"/>
  <c r="J28" i="247"/>
  <c r="I28" i="247"/>
  <c r="H28" i="247"/>
  <c r="F28" i="247"/>
  <c r="I15" i="247"/>
  <c r="H15" i="247"/>
  <c r="E9" i="244"/>
  <c r="F9" i="244"/>
  <c r="I16" i="248"/>
  <c r="D25" i="52"/>
  <c r="F25" i="52" s="1"/>
  <c r="D28" i="46" s="1"/>
  <c r="G28" i="46" s="1"/>
  <c r="E36" i="156"/>
  <c r="E35" i="156"/>
  <c r="E34" i="156"/>
  <c r="A7" i="156"/>
  <c r="A5" i="116"/>
  <c r="A7" i="58"/>
  <c r="A7" i="151" s="1"/>
  <c r="E34" i="116"/>
  <c r="E42" i="116"/>
  <c r="D15" i="60"/>
  <c r="D46" i="57"/>
  <c r="F46" i="57"/>
  <c r="L14" i="55"/>
  <c r="L18" i="55"/>
  <c r="L22" i="55"/>
  <c r="L25" i="55"/>
  <c r="L30" i="55"/>
  <c r="L31" i="55"/>
  <c r="L35" i="55"/>
  <c r="L39" i="55"/>
  <c r="L40" i="55"/>
  <c r="D23" i="52"/>
  <c r="F23" i="52" s="1"/>
  <c r="L43" i="55"/>
  <c r="L49" i="55"/>
  <c r="L54" i="55"/>
  <c r="L62" i="55"/>
  <c r="U62" i="55"/>
  <c r="I64" i="55"/>
  <c r="I66" i="55" s="1"/>
  <c r="I69" i="55" s="1"/>
  <c r="J64" i="55"/>
  <c r="J66" i="55" s="1"/>
  <c r="J69" i="55" s="1"/>
  <c r="K64" i="55"/>
  <c r="K66" i="55" s="1"/>
  <c r="K69" i="55" s="1"/>
  <c r="L65" i="55"/>
  <c r="H75" i="55"/>
  <c r="I75" i="55"/>
  <c r="J75" i="55"/>
  <c r="K75" i="55"/>
  <c r="L75" i="55"/>
  <c r="B5" i="52"/>
  <c r="A5" i="55"/>
  <c r="A7" i="56"/>
  <c r="A7" i="57" s="1"/>
  <c r="B10" i="52"/>
  <c r="B13" i="46"/>
  <c r="G13" i="52"/>
  <c r="G34" i="52" s="1"/>
  <c r="H13" i="52"/>
  <c r="I13" i="52"/>
  <c r="I34" i="52" s="1"/>
  <c r="B17" i="52"/>
  <c r="B21" i="46"/>
  <c r="F17" i="52"/>
  <c r="D21" i="46" s="1"/>
  <c r="G21" i="46" s="1"/>
  <c r="B18" i="52"/>
  <c r="B22" i="46"/>
  <c r="B19" i="52"/>
  <c r="B23" i="46" s="1"/>
  <c r="F20" i="52"/>
  <c r="B21" i="52"/>
  <c r="B25" i="46"/>
  <c r="F21" i="52"/>
  <c r="D25" i="46"/>
  <c r="G25" i="46"/>
  <c r="H34" i="52"/>
  <c r="A19" i="46"/>
  <c r="B19" i="46"/>
  <c r="D19" i="46"/>
  <c r="A20" i="46"/>
  <c r="B20" i="46"/>
  <c r="D20" i="46"/>
  <c r="G20" i="46"/>
  <c r="A21" i="46"/>
  <c r="A22" i="46"/>
  <c r="A23" i="46"/>
  <c r="A24" i="46"/>
  <c r="B24" i="46"/>
  <c r="D24" i="46"/>
  <c r="G24" i="46" s="1"/>
  <c r="A25" i="46"/>
  <c r="A26" i="46"/>
  <c r="B26" i="46"/>
  <c r="A27" i="46"/>
  <c r="B27" i="46"/>
  <c r="A28" i="46"/>
  <c r="B28" i="46"/>
  <c r="A29" i="46"/>
  <c r="B29" i="46"/>
  <c r="A30" i="46"/>
  <c r="B30" i="46"/>
  <c r="A31" i="46"/>
  <c r="B31" i="46"/>
  <c r="B33" i="46"/>
  <c r="A36" i="46"/>
  <c r="B36" i="46"/>
  <c r="D36" i="46"/>
  <c r="G36" i="46"/>
  <c r="A37" i="46"/>
  <c r="B37" i="46"/>
  <c r="A117" i="133"/>
  <c r="A127" i="133" s="1"/>
  <c r="A7" i="65"/>
  <c r="A7" i="64"/>
  <c r="H16" i="252"/>
  <c r="I16" i="252"/>
  <c r="H12" i="252"/>
  <c r="J15" i="247"/>
  <c r="E29" i="156"/>
  <c r="E31" i="156"/>
  <c r="E33" i="156"/>
  <c r="F19" i="244"/>
  <c r="G9" i="244"/>
  <c r="G19" i="244"/>
  <c r="E19" i="244" l="1"/>
  <c r="E22" i="255"/>
  <c r="E29" i="252"/>
  <c r="G29" i="252"/>
  <c r="E15" i="247"/>
  <c r="D16" i="252"/>
  <c r="A6" i="60"/>
  <c r="F35" i="46"/>
  <c r="E38" i="156"/>
  <c r="H21" i="244"/>
  <c r="F31" i="46"/>
  <c r="H29" i="252"/>
  <c r="I12" i="252"/>
  <c r="I29" i="252" s="1"/>
  <c r="A7" i="59"/>
  <c r="K28" i="247"/>
  <c r="L28" i="247"/>
  <c r="F29" i="252"/>
  <c r="M20" i="248"/>
  <c r="L44" i="55" l="1"/>
  <c r="F22" i="46"/>
  <c r="L17" i="55"/>
  <c r="E22" i="251"/>
  <c r="D17" i="261"/>
  <c r="I14" i="261"/>
  <c r="I17" i="261" s="1"/>
  <c r="G25" i="63" l="1"/>
  <c r="F31" i="52"/>
  <c r="D34" i="46" s="1"/>
  <c r="E25" i="63"/>
  <c r="G15" i="247"/>
  <c r="D12" i="252"/>
  <c r="D29" i="252" s="1"/>
  <c r="F30" i="52"/>
  <c r="D33" i="46" s="1"/>
  <c r="L48" i="55"/>
  <c r="F25" i="63" l="1"/>
  <c r="D25" i="63"/>
  <c r="I14" i="248"/>
  <c r="I20" i="248" s="1"/>
  <c r="D20" i="248"/>
  <c r="H24" i="55"/>
  <c r="L23" i="55"/>
  <c r="L53" i="55"/>
  <c r="H55" i="55"/>
  <c r="L63" i="55"/>
  <c r="H64" i="55"/>
  <c r="K15" i="247"/>
  <c r="L15" i="247"/>
  <c r="C17" i="63"/>
  <c r="L24" i="55" l="1"/>
  <c r="D19" i="52"/>
  <c r="F19" i="52" s="1"/>
  <c r="D23" i="46" s="1"/>
  <c r="G23" i="46" s="1"/>
  <c r="D28" i="52"/>
  <c r="F28" i="52" s="1"/>
  <c r="D31" i="46" s="1"/>
  <c r="G31" i="46" s="1"/>
  <c r="L64" i="55"/>
  <c r="D11" i="52"/>
  <c r="F11" i="52" s="1"/>
  <c r="D14" i="46" s="1"/>
  <c r="L55" i="55"/>
  <c r="D27" i="52"/>
  <c r="F27" i="52" s="1"/>
  <c r="D30" i="46" s="1"/>
  <c r="G30" i="46" s="1"/>
  <c r="L47" i="55"/>
  <c r="H50" i="55"/>
  <c r="H66" i="55" s="1"/>
  <c r="H33" i="55"/>
  <c r="L32" i="55"/>
  <c r="D10" i="251" l="1"/>
  <c r="D20" i="251" s="1"/>
  <c r="D10" i="255"/>
  <c r="D20" i="255" s="1"/>
  <c r="B8" i="244"/>
  <c r="D8" i="244" s="1"/>
  <c r="H8" i="244" s="1"/>
  <c r="E9" i="255"/>
  <c r="B15" i="244"/>
  <c r="D15" i="244" s="1"/>
  <c r="E16" i="255" s="1"/>
  <c r="B16" i="244"/>
  <c r="D16" i="244" s="1"/>
  <c r="E9" i="251"/>
  <c r="C10" i="251"/>
  <c r="C20" i="251" s="1"/>
  <c r="L36" i="55"/>
  <c r="H37" i="55"/>
  <c r="D26" i="52"/>
  <c r="F26" i="52" s="1"/>
  <c r="D29" i="46" s="1"/>
  <c r="G29" i="46" s="1"/>
  <c r="L50" i="55"/>
  <c r="D33" i="58"/>
  <c r="E33" i="58"/>
  <c r="F14" i="46"/>
  <c r="F16" i="46" s="1"/>
  <c r="L33" i="55"/>
  <c r="D22" i="52"/>
  <c r="F22" i="52" s="1"/>
  <c r="D26" i="46" s="1"/>
  <c r="G26" i="46" s="1"/>
  <c r="B12" i="244" s="1"/>
  <c r="D12" i="244" s="1"/>
  <c r="B16" i="251"/>
  <c r="E15" i="60"/>
  <c r="D10" i="52"/>
  <c r="C10" i="255" l="1"/>
  <c r="C20" i="255" s="1"/>
  <c r="H15" i="244"/>
  <c r="E13" i="255"/>
  <c r="B14" i="244"/>
  <c r="D14" i="244" s="1"/>
  <c r="E15" i="255" s="1"/>
  <c r="E17" i="255"/>
  <c r="H16" i="244"/>
  <c r="B10" i="251"/>
  <c r="F34" i="46"/>
  <c r="G34" i="46" s="1"/>
  <c r="L16" i="55"/>
  <c r="D13" i="52"/>
  <c r="F10" i="52"/>
  <c r="G14" i="46"/>
  <c r="B15" i="251"/>
  <c r="D24" i="52"/>
  <c r="F24" i="52" s="1"/>
  <c r="D27" i="46" s="1"/>
  <c r="G27" i="46" s="1"/>
  <c r="B13" i="244" s="1"/>
  <c r="D13" i="244" s="1"/>
  <c r="E14" i="255" s="1"/>
  <c r="L37" i="55"/>
  <c r="L66" i="55" s="1"/>
  <c r="E8" i="255" l="1"/>
  <c r="H14" i="244"/>
  <c r="D17" i="244"/>
  <c r="H19" i="55"/>
  <c r="D18" i="52" s="1"/>
  <c r="D13" i="46"/>
  <c r="F13" i="52"/>
  <c r="H13" i="244"/>
  <c r="B14" i="251"/>
  <c r="C17" i="244"/>
  <c r="H12" i="244"/>
  <c r="B17" i="244"/>
  <c r="F32" i="52" l="1"/>
  <c r="D35" i="46" s="1"/>
  <c r="G35" i="46" s="1"/>
  <c r="D34" i="52"/>
  <c r="L19" i="55"/>
  <c r="L26" i="55" s="1"/>
  <c r="L69" i="55" s="1"/>
  <c r="L84" i="55" s="1"/>
  <c r="H26" i="55"/>
  <c r="H69" i="55" s="1"/>
  <c r="H78" i="55" s="1"/>
  <c r="H17" i="244"/>
  <c r="F18" i="52"/>
  <c r="E18" i="251"/>
  <c r="B13" i="251"/>
  <c r="B18" i="251" s="1"/>
  <c r="B20" i="251" s="1"/>
  <c r="D16" i="46"/>
  <c r="G13" i="46"/>
  <c r="D22" i="46" l="1"/>
  <c r="G22" i="46" s="1"/>
  <c r="F34" i="52"/>
  <c r="G16" i="46"/>
  <c r="E46" i="156"/>
  <c r="J8" i="255" l="1"/>
  <c r="B7" i="244"/>
  <c r="D7" i="244" s="1"/>
  <c r="D37" i="46"/>
  <c r="E10" i="255" l="1"/>
  <c r="B10" i="255"/>
  <c r="H7" i="244"/>
  <c r="D9" i="244"/>
  <c r="D19" i="244" s="1"/>
  <c r="B9" i="244"/>
  <c r="B19" i="244" s="1"/>
  <c r="C9" i="244" l="1"/>
  <c r="C19" i="244" s="1"/>
  <c r="E8" i="251"/>
  <c r="E10" i="251" s="1"/>
  <c r="E20" i="251" s="1"/>
  <c r="H9" i="244"/>
  <c r="H19" i="244" s="1"/>
  <c r="B18" i="255" l="1"/>
  <c r="B20" i="255" s="1"/>
  <c r="E18" i="255"/>
  <c r="E20" i="255" s="1"/>
  <c r="C16" i="63" l="1"/>
  <c r="C15" i="63" l="1"/>
  <c r="C25" i="63" l="1"/>
  <c r="H25" i="63"/>
  <c r="F33" i="46"/>
  <c r="F37" i="46" l="1"/>
  <c r="G33" i="46"/>
  <c r="G37" i="46" s="1"/>
  <c r="D25" i="58" l="1"/>
  <c r="E25" i="58"/>
</calcChain>
</file>

<file path=xl/comments1.xml><?xml version="1.0" encoding="utf-8"?>
<comments xmlns="http://schemas.openxmlformats.org/spreadsheetml/2006/main">
  <authors>
    <author>Alessandro, Silvana</author>
  </authors>
  <commentList>
    <comment ref="C17" authorId="0">
      <text>
        <r>
          <rPr>
            <b/>
            <sz val="9"/>
            <color indexed="81"/>
            <rFont val="Tahoma"/>
            <family val="2"/>
          </rPr>
          <t>Alessandro, Silvana:</t>
        </r>
        <r>
          <rPr>
            <sz val="9"/>
            <color indexed="81"/>
            <rFont val="Tahoma"/>
            <family val="2"/>
          </rPr>
          <t xml:space="preserve">
Access Arrangement costs included as part of RAB.</t>
        </r>
      </text>
    </comment>
  </commentList>
</comments>
</file>

<file path=xl/sharedStrings.xml><?xml version="1.0" encoding="utf-8"?>
<sst xmlns="http://schemas.openxmlformats.org/spreadsheetml/2006/main" count="819" uniqueCount="510">
  <si>
    <t>Asset Class</t>
  </si>
  <si>
    <t>Staff costs</t>
  </si>
  <si>
    <t>Legal fees</t>
  </si>
  <si>
    <t>Legal Fees</t>
  </si>
  <si>
    <t>Legal Fees - deductible</t>
  </si>
  <si>
    <t>Legal Fees - non-deductible</t>
  </si>
  <si>
    <t>TOTAL Legal Fees</t>
  </si>
  <si>
    <t>Adjustment to revenue to remove insurance proceeds  which are not prescribed transmission services income.</t>
  </si>
  <si>
    <t>The Joint Venture has not prepared and lodged a statutory financial report with ASIC. In the absence of a statutory financial report, financial information for the Joint Venture (referred to as the “statutory account equivalent”) has been prepared based on its Trial Balance.</t>
  </si>
  <si>
    <t>Note - In preparing these regulatory accounting statements areas which were greyed in the regulator's templates were not completed based on instructions from the regulator.</t>
  </si>
  <si>
    <t xml:space="preserve">Accounting policies are selected and applied in a manner which ensures that the resulting financial information satisfies the concepts of relevance and reliability, thereby ensuring that the substance of the underlying transactions or other events is reported. </t>
  </si>
  <si>
    <t>An item of property, plant and equipment is derecognised upon disposal or when no future economic benefits are expected to arise from the continued use of the asset. Any gain or loss arising on derecognition of the asset (calculated as the difference between the net disposal proceeds and the carrying amount of the asset) is included in the income statement in the financial year the asset is derecognised.</t>
  </si>
  <si>
    <t xml:space="preserve">In the statutory accounts equivalent property, plant and equipment, other than freehold land, leasehold improvements and surplus properties held for sale, are depreciated on a straight line basis at rates based upon the expected useful lives of the assets. The estimated useful lives, residual values and depreciation method are reviewed at the end of each annual reporting period. </t>
  </si>
  <si>
    <t>Adjustments are made to the statutory accounts equivalent property, plant and equipment value and depreciation to reflect the regulatory asset value and regulatory depreciation.</t>
  </si>
  <si>
    <t>The net profit / (loss) on the sale of non-current assets is included as income at the date control of the assets passes to the buyer.  This is usually when an unconditional contract of sale is signed.</t>
  </si>
  <si>
    <t>The gain or loss on disposal is calculated as the difference between the carrying amount of the asset at the time of disposal and the net proceeds on disposal (including incidental costs).</t>
  </si>
  <si>
    <t>Revenue, expenses and assets are recognised net of the amount of goods and services tax (GST), except where the amount of GST incurred is not recoverable from the taxation authority. In these circumstances, the GST is recognised as part of the cost of acquisition of the asset or as part of the expense.</t>
  </si>
  <si>
    <t>The estimates and underlying assumptions are reviewed on an ongoing basis.  Revisions to accounting estimates are recognised in the period in which the estimate is revised if the revision affects only that period, or in the period of the revision and future periods if the revision affects both current and future periods.</t>
  </si>
  <si>
    <t>Determining whether property, plant and equipment, identifiable intangible assets and goodwill is impaired requires an estimation of the value-in-use of the cash-generating units.  The value-in-use calculation requires the Joint Venture to estimate the future cash flows expected to arise from cash-generating units and suitable discount rates in order to calculate the present value of cash-generating units.</t>
  </si>
  <si>
    <t>In the application of AASBs, management is required to make judgements, estimates and assumptions about the carrying values of assets and liabilities that are not readily apparent from other sources.</t>
  </si>
  <si>
    <t>The estimates and associated assumptions are based on historical experience and various other factors that are believed to be reasonable in the circumstances, the results of which form the basis of making judgements. Actual results may differ from these estimates.</t>
  </si>
  <si>
    <t>The estimates and underlying assumptions are reviewed on an ongoing basis. Revisions to accounting estimates are recognised in the period in which the estimate is revised if the revision affects only that period, or in the period of the revision and future periods if the revision affects both current and future periods.  Refer to Note 2 for discussion of critical judgements in applying the entity's accounting policies, and key sources of estimation uncertainty.</t>
  </si>
  <si>
    <t>(ii) Sale of Non-Current Assets</t>
  </si>
  <si>
    <t>Accounting  Fees - Audit</t>
  </si>
  <si>
    <t>Accounting  Fees - Non Audit</t>
  </si>
  <si>
    <t>Property - Rates &amp; Taxes</t>
  </si>
  <si>
    <t>TOTAL</t>
  </si>
  <si>
    <t>Document filing fees</t>
  </si>
  <si>
    <t xml:space="preserve">Other Op costs </t>
  </si>
  <si>
    <t>Historic Capital Expenditure (Capex)</t>
  </si>
  <si>
    <t>Historic Capex by Category</t>
  </si>
  <si>
    <t>HCE Cat</t>
  </si>
  <si>
    <t xml:space="preserve">Historic Capex by Asset Class </t>
  </si>
  <si>
    <t>HCE Ass Cls</t>
  </si>
  <si>
    <t>Historic Capex - Network</t>
  </si>
  <si>
    <t>HCE Netw</t>
  </si>
  <si>
    <t>Historic Capex - Non-Network</t>
  </si>
  <si>
    <t>HCE Non Netw</t>
  </si>
  <si>
    <t>(d)</t>
  </si>
  <si>
    <t>Trade and other receivables</t>
  </si>
  <si>
    <t>Bad debts are written off when identified.</t>
  </si>
  <si>
    <t>Impairment</t>
  </si>
  <si>
    <t>Depreciation (regulatory)</t>
  </si>
  <si>
    <t>Trade and other payables</t>
  </si>
  <si>
    <t>Goods and services tax</t>
  </si>
  <si>
    <t>Director</t>
  </si>
  <si>
    <t>Dated</t>
  </si>
  <si>
    <t>1-5</t>
  </si>
  <si>
    <t>6-10</t>
  </si>
  <si>
    <t>11-15</t>
  </si>
  <si>
    <t>16-20</t>
  </si>
  <si>
    <t>&gt;20</t>
  </si>
  <si>
    <t>Total net regulatory value</t>
  </si>
  <si>
    <t>OPERATIONS AND MAINTENANCE EXPENDITURE</t>
  </si>
  <si>
    <t>CAUSAL ALLOCATION</t>
  </si>
  <si>
    <t>NON-CAUSAL ALLOCATION</t>
  </si>
  <si>
    <t>REGULATORY ADJUSTMENT JOURNALS - PRESCRIBED TRANSMISSION SERVICES</t>
  </si>
  <si>
    <t>PRICE REDUCTION/RECOVERY - PRESCRIBED TRANSMISSION SERVICES</t>
  </si>
  <si>
    <t>REVENUE ANALYSIS - PRESCRIBED TRANSMISSION SERVICES</t>
  </si>
  <si>
    <t>ASSET AGING SCHEDULE - 
PRESCRIBED TRANSMISSION SERVICES</t>
  </si>
  <si>
    <t>PROVISIONS RECONCILIATION - 
PRESCRIBED TRANSMISSION SERVICES</t>
  </si>
  <si>
    <t/>
  </si>
  <si>
    <t>Depreciation</t>
  </si>
  <si>
    <t>Consultants</t>
  </si>
  <si>
    <t>Directlink JV - Substation</t>
  </si>
  <si>
    <t>Directlink JV - Transmission</t>
  </si>
  <si>
    <t>Easements</t>
  </si>
  <si>
    <t>Trade receivables, loans and other receivables are recorded at amortised cost less impairment.</t>
  </si>
  <si>
    <t>The following estimated useful lives are used in the calculation of depreciation:</t>
  </si>
  <si>
    <t>NETWORK OPERATIONS &amp; MAINTENANCE</t>
  </si>
  <si>
    <t>Operating &amp; Maintenance Costs</t>
  </si>
  <si>
    <t>TOTAL Operating &amp; Maintenance</t>
  </si>
  <si>
    <t>Travel Costs</t>
  </si>
  <si>
    <t>with one business segment. All the costs incurred are allocated to the prescribed transmission services without exception.</t>
  </si>
  <si>
    <t>KPMG will provide independent auditors review report</t>
  </si>
  <si>
    <t>Prof Fees - Tax</t>
  </si>
  <si>
    <t>Communication - Voice</t>
  </si>
  <si>
    <t>Impairment of assets</t>
  </si>
  <si>
    <t>Useful lives of non-current assets</t>
  </si>
  <si>
    <t>Commitments with related parties at regulatory accounting period</t>
  </si>
  <si>
    <t>Value of commitments with related parties that are expected to result in related party transactions in future regulatory accounting periods:</t>
  </si>
  <si>
    <t>Recognised as liabilities</t>
  </si>
  <si>
    <t>Not recognised as liabilities</t>
  </si>
  <si>
    <t>Payable:</t>
  </si>
  <si>
    <t>Not later than one year</t>
  </si>
  <si>
    <t>Later than one year and not later than five years</t>
  </si>
  <si>
    <t>Later than five years</t>
  </si>
  <si>
    <t>Total commitments</t>
  </si>
  <si>
    <t>PRUDENT DISCOUNTS - PRESCRIBED TRANSMISSION SERVICES</t>
  </si>
  <si>
    <t>Number of discounts recovered in previous year</t>
  </si>
  <si>
    <t>For each discount recovered:</t>
  </si>
  <si>
    <t>Date of AER approval, if given</t>
  </si>
  <si>
    <t>Expiry date</t>
  </si>
  <si>
    <t>Party receiving the discount</t>
  </si>
  <si>
    <t>Beneficiary of discount</t>
  </si>
  <si>
    <t>DIRECTORS' RESPONSIBILITY STATEMENT FOR REGULATORY ACCOUNTING STATEMENTS</t>
  </si>
  <si>
    <t>These regulatory accounting statements have been prepared on a going concern basis.</t>
  </si>
  <si>
    <t>Amount of discount offered in previous year</t>
  </si>
  <si>
    <t>Amount recovered from the other custumers in previous year</t>
  </si>
  <si>
    <t>Load subject to discount (max, min, average)</t>
  </si>
  <si>
    <t>For each discount approved by the AER:</t>
  </si>
  <si>
    <t>Compliance with conditions - for each condition imposed provide information demonstrating that the condition has been met.</t>
  </si>
  <si>
    <t xml:space="preserve">REVENUE RECONCILIATION </t>
  </si>
  <si>
    <t>Unit type</t>
  </si>
  <si>
    <t>Unit</t>
  </si>
  <si>
    <t>CPI (March Tx)</t>
  </si>
  <si>
    <t>CPI – All Groups Weighted Average of 8 
Capital Cities (ABS)</t>
  </si>
  <si>
    <t>CPI (March Tx+1)</t>
  </si>
  <si>
    <t>As above</t>
  </si>
  <si>
    <t>Change in CPI</t>
  </si>
  <si>
    <t>Per cent</t>
  </si>
  <si>
    <t>X-factor</t>
  </si>
  <si>
    <t>AR (Tx)</t>
  </si>
  <si>
    <t>$</t>
  </si>
  <si>
    <t>AR (Tx+1)</t>
  </si>
  <si>
    <t>S-factor (Tx)</t>
  </si>
  <si>
    <t>Under/over recovery AR (Tx)</t>
  </si>
  <si>
    <t>Revenue Cap Tx+1</t>
  </si>
  <si>
    <t>Agreed Costs - Major Contractor</t>
  </si>
  <si>
    <t>Agreed Costs - Other</t>
  </si>
  <si>
    <t>Spares</t>
  </si>
  <si>
    <t>Directlink Joint Venture ABN 16 779 340 889</t>
  </si>
  <si>
    <t xml:space="preserve">The members of which are: </t>
  </si>
  <si>
    <t>Directlink General Partnership between</t>
  </si>
  <si>
    <t>TABLE OF CONTENTS</t>
  </si>
  <si>
    <t>Statement of Significant Accounting Policies (cont)</t>
  </si>
  <si>
    <t>Revenue Recognition</t>
  </si>
  <si>
    <t>APA Operations (EII)</t>
  </si>
  <si>
    <t xml:space="preserve">1.   Causal basis of allocation  - The causal allocation does not apply to Directlink as it is a single transmission line operation </t>
  </si>
  <si>
    <t>OTHER COSTS</t>
  </si>
  <si>
    <t>The price reduction/recovery for the prescribed transmission services is not applicable to the Directlink JV.</t>
  </si>
  <si>
    <t>NOTES TO THE ACCOUNTS</t>
  </si>
  <si>
    <t>Notes to Accs</t>
  </si>
  <si>
    <t>Note that Directlink is not directly metered, thus the amount of GWh transmitted is not directly metered by Directlink.</t>
  </si>
  <si>
    <t>NOTES TO THE ACCOUNTS (cont)</t>
  </si>
  <si>
    <t xml:space="preserve">(e)  </t>
  </si>
  <si>
    <t xml:space="preserve">(f)  </t>
  </si>
  <si>
    <t>Key sources of estimation uncertainty</t>
  </si>
  <si>
    <t>Land and buildings</t>
  </si>
  <si>
    <t xml:space="preserve"> *</t>
  </si>
  <si>
    <t xml:space="preserve">Buildings </t>
  </si>
  <si>
    <t>45 years</t>
  </si>
  <si>
    <t>Site improvements</t>
  </si>
  <si>
    <t>Transportable office</t>
  </si>
  <si>
    <t>30 years</t>
  </si>
  <si>
    <t>Plant and equipment</t>
  </si>
  <si>
    <t>Cables</t>
  </si>
  <si>
    <t>60 years</t>
  </si>
  <si>
    <t>Converters - transmission equipment</t>
  </si>
  <si>
    <t>Converters - electronics and control systems</t>
  </si>
  <si>
    <t>25 years</t>
  </si>
  <si>
    <t xml:space="preserve">Other plant and equipment </t>
  </si>
  <si>
    <t>3 to 20 years</t>
  </si>
  <si>
    <t>Insurance proceeds</t>
  </si>
  <si>
    <t>The Directlink JV does not have any provisions to report in the current year.</t>
  </si>
  <si>
    <t>The Directlink JV did not have any discounts issued or paid during the current year.</t>
  </si>
  <si>
    <t>INCOME STATEMENT - PRESCRIBED TRANSMISSION SERVICES</t>
  </si>
  <si>
    <t>Directors Statement</t>
  </si>
  <si>
    <t>Notes to the accounts</t>
  </si>
  <si>
    <t>Property, Plant &amp; Equipment - Cost</t>
  </si>
  <si>
    <t>Property, Plant &amp; Equipment - Accumulated Depreciation</t>
  </si>
  <si>
    <t>Introduction</t>
  </si>
  <si>
    <t>Audit</t>
  </si>
  <si>
    <t>Independent Auditors Review Report</t>
  </si>
  <si>
    <t>Auditor's review report</t>
  </si>
  <si>
    <t>have been made out in accordance with applicable and appropriate accounting principles and policies; and</t>
  </si>
  <si>
    <t>DISAGGREGATION STATEMENT - INCOME</t>
  </si>
  <si>
    <t>SUMMARY OF PROVISIONS</t>
  </si>
  <si>
    <t>RELATED PARTY TRANSACTIONS</t>
  </si>
  <si>
    <t>Revenue is measured at the fair value of the consideration received or receivable.</t>
  </si>
  <si>
    <t>(i) Sales Revenue</t>
  </si>
  <si>
    <t>Sales revenue is recognised in the month it relates to and represents revenue earned for the transmission of electricity.</t>
  </si>
  <si>
    <t>PROFORMA STATEMENT</t>
  </si>
  <si>
    <t>PAGE</t>
  </si>
  <si>
    <t>PTS Adj</t>
  </si>
  <si>
    <t>PTS PriceRedn</t>
  </si>
  <si>
    <t>PTS Asset Aging</t>
  </si>
  <si>
    <t>PTS ProvRec</t>
  </si>
  <si>
    <t>Not Allocated</t>
  </si>
  <si>
    <t>Account code or reference to Account Code</t>
  </si>
  <si>
    <t>Total</t>
  </si>
  <si>
    <t>Other</t>
  </si>
  <si>
    <t>Asset class</t>
  </si>
  <si>
    <t>NB:</t>
  </si>
  <si>
    <t>Nominal Depreciation from the PTRM model used</t>
  </si>
  <si>
    <t>DISAGG Opex</t>
  </si>
  <si>
    <t>Prescribed Transmission Services</t>
  </si>
  <si>
    <t>PTS Rev</t>
  </si>
  <si>
    <t>Regulatory financial statements</t>
  </si>
  <si>
    <t>Description</t>
  </si>
  <si>
    <t>Journal number</t>
  </si>
  <si>
    <t>Regulatory adjustments</t>
  </si>
  <si>
    <t>Support reference</t>
  </si>
  <si>
    <t>$'000</t>
  </si>
  <si>
    <t>Dr/(Cr)</t>
  </si>
  <si>
    <t>Note:</t>
  </si>
  <si>
    <t xml:space="preserve">c) a description of the allocation basis </t>
  </si>
  <si>
    <t>d) the numeric quantity of each allocator.</t>
  </si>
  <si>
    <t>Property, plant and equipment</t>
  </si>
  <si>
    <t xml:space="preserve">Directlink (No. 1) Pty Limited ABN 85 085 123 468 and </t>
  </si>
  <si>
    <t>Directlink (No. 3) Pty Limited ABN 86 095 449 817</t>
  </si>
  <si>
    <t>Note - If a cell in a specific row or column is blank or empty a zero value should be assumed.</t>
  </si>
  <si>
    <t>Workpaper reference</t>
  </si>
  <si>
    <t>Account code or reference to account code</t>
  </si>
  <si>
    <t>Account Heading</t>
  </si>
  <si>
    <t>Ticks to indicate which rows are intersegmental costs</t>
  </si>
  <si>
    <t>Directly Attributed Costs</t>
  </si>
  <si>
    <t>Allocated Costs</t>
  </si>
  <si>
    <t>Basis of allocation</t>
  </si>
  <si>
    <t>Work paper Ref.**</t>
  </si>
  <si>
    <t>'Causal / Non- Causal*</t>
  </si>
  <si>
    <t>Subtotal of Allocated costs</t>
  </si>
  <si>
    <t>Total Opex Costs per DISAGG FPerf</t>
  </si>
  <si>
    <t xml:space="preserve"> Total</t>
  </si>
  <si>
    <t>*</t>
  </si>
  <si>
    <t>Delete as appropriate</t>
  </si>
  <si>
    <t>**</t>
  </si>
  <si>
    <t>Journal</t>
  </si>
  <si>
    <t>Account Debited</t>
  </si>
  <si>
    <t>Amount</t>
  </si>
  <si>
    <t>Supporting</t>
  </si>
  <si>
    <t>number</t>
  </si>
  <si>
    <t>Account Credited</t>
  </si>
  <si>
    <t>Debit</t>
  </si>
  <si>
    <t>Credit</t>
  </si>
  <si>
    <t>Statement</t>
  </si>
  <si>
    <t>No.</t>
  </si>
  <si>
    <t>a) a journal entry showing accounts debited and credited</t>
  </si>
  <si>
    <t>b) an explanation of why the adjustment has been made.</t>
  </si>
  <si>
    <t>Account code or reference</t>
  </si>
  <si>
    <t>Tariff Category</t>
  </si>
  <si>
    <t>Amount of electricity transmitted</t>
  </si>
  <si>
    <t>Revenue</t>
  </si>
  <si>
    <t>GWh</t>
  </si>
  <si>
    <t>TOTAL NETWORK OPERATIONS &amp; MAINTENANCE</t>
  </si>
  <si>
    <t>TOTAL Insurance Costs</t>
  </si>
  <si>
    <t>TOTAL Travel Costs</t>
  </si>
  <si>
    <t>TOTAL OTHER COSTS</t>
  </si>
  <si>
    <t>(a)</t>
  </si>
  <si>
    <t>Financial reporting framework</t>
  </si>
  <si>
    <t>(b)</t>
  </si>
  <si>
    <t xml:space="preserve">Statement of compliance </t>
  </si>
  <si>
    <t>(c)</t>
  </si>
  <si>
    <t xml:space="preserve">Basis of preparation </t>
  </si>
  <si>
    <t>All amounts are presented in Australian dollars, unless otherwise noted.</t>
  </si>
  <si>
    <t>Critical accounting judgements and key sources of estimation uncertainty</t>
  </si>
  <si>
    <t>Accounting/Audit Fees</t>
  </si>
  <si>
    <t>TOTAL Accounting/Audit Fees</t>
  </si>
  <si>
    <t>680020+680110</t>
  </si>
  <si>
    <t xml:space="preserve">Scrapping of property, plant &amp; equipment </t>
  </si>
  <si>
    <t xml:space="preserve">AER Approved Passthrough </t>
  </si>
  <si>
    <t>GJ02</t>
  </si>
  <si>
    <t>$+</t>
  </si>
  <si>
    <t>Direct insurance cost</t>
  </si>
  <si>
    <t>This schedule must contain for each Regulatory Adjustment made on the Income Statement and Balance Sheet, the following:</t>
  </si>
  <si>
    <t xml:space="preserve">Being the adjustment made on the written down value of the </t>
  </si>
  <si>
    <t xml:space="preserve">assets to bring it into line with the net regulatory values of assets </t>
  </si>
  <si>
    <t>at the end of the regulatory reporting period.</t>
  </si>
  <si>
    <t>.</t>
  </si>
  <si>
    <t>APT Management Services</t>
  </si>
  <si>
    <t>Statutory Accounts Equivalent</t>
  </si>
  <si>
    <t>Details of related party</t>
  </si>
  <si>
    <t>Description of transaction</t>
  </si>
  <si>
    <t>Prescribed</t>
  </si>
  <si>
    <t>Procurement process</t>
  </si>
  <si>
    <t>Monetary value of transaction</t>
  </si>
  <si>
    <t>Expense</t>
  </si>
  <si>
    <t>Balances with related parties at regulatory accounting date</t>
  </si>
  <si>
    <t>Current assets</t>
  </si>
  <si>
    <t>Non-current assets</t>
  </si>
  <si>
    <t>Total assets</t>
  </si>
  <si>
    <t>Current liabilities</t>
  </si>
  <si>
    <t>Total liabilities</t>
  </si>
  <si>
    <t>Disaggregation Statement  -  Prescribed Transmission Services</t>
  </si>
  <si>
    <t>Earnings before Interest and Tax (EBIT)</t>
  </si>
  <si>
    <t>Total Revenue</t>
  </si>
  <si>
    <t>TOTAL Other</t>
  </si>
  <si>
    <t>OPEX COSTS</t>
  </si>
  <si>
    <t>Directlink JV - Easements/Land</t>
  </si>
  <si>
    <t>Negotiated Transmission Services</t>
  </si>
  <si>
    <t>Non-Regulated Transmission Services</t>
  </si>
  <si>
    <t>Equity</t>
  </si>
  <si>
    <t>Non-Current liabilities</t>
  </si>
  <si>
    <t>Statement of Significant Accounting Policies</t>
  </si>
  <si>
    <t>Contractors - General &amp; O &amp; M</t>
  </si>
  <si>
    <t>Reg Affairs - General</t>
  </si>
  <si>
    <t>Insurance</t>
  </si>
  <si>
    <t>Tax on Property &amp; Capital</t>
  </si>
  <si>
    <t>TOTAL Tax on Property</t>
  </si>
  <si>
    <t>Travel - Local Accommodation</t>
  </si>
  <si>
    <t>Travel - Local Airfares</t>
  </si>
  <si>
    <t>Travel - Local Taxis</t>
  </si>
  <si>
    <t>Travel - Local Motor Vehicle &amp; Parking</t>
  </si>
  <si>
    <t>Utilities - Electricity/Gas/Water</t>
  </si>
  <si>
    <t xml:space="preserve">NB: For the purposes of the "RELATED PARTY TRANSACTIONS" reporting template, only "prescribed" transactions and balances with related parties </t>
  </si>
  <si>
    <t>have been disclosed.</t>
  </si>
  <si>
    <t>Date of positive change event</t>
  </si>
  <si>
    <t>Date written statement submitted to AER</t>
  </si>
  <si>
    <t>Date fo AER determination</t>
  </si>
  <si>
    <t>Approved pass through amount</t>
  </si>
  <si>
    <t>For each negative change event that results in an adjustment to the MAR in year ended …..</t>
  </si>
  <si>
    <t xml:space="preserve">and APA Operations (EII) Pty Limited as operator. Indirect costs are </t>
  </si>
  <si>
    <t>revenue.</t>
  </si>
  <si>
    <t>Date of negative change event</t>
  </si>
  <si>
    <t>Required pass through amount</t>
  </si>
  <si>
    <t>Network Charges</t>
  </si>
  <si>
    <t>GJ01</t>
  </si>
  <si>
    <t>TYPE</t>
  </si>
  <si>
    <t>STATEMENT NUMBER</t>
  </si>
  <si>
    <t>Regulatory Financial Statements</t>
  </si>
  <si>
    <t>Income Statement</t>
  </si>
  <si>
    <t>RFS Inc</t>
  </si>
  <si>
    <t>Disaggregation Statements</t>
  </si>
  <si>
    <t>DISAGG Inc</t>
  </si>
  <si>
    <t>Workpapers supporting the Disaggregation Statements:</t>
  </si>
  <si>
    <t>Operations and maintenance expenditure</t>
  </si>
  <si>
    <t>Causal allocations</t>
  </si>
  <si>
    <t>DISAGG Aloc1</t>
  </si>
  <si>
    <t>Non-causal allocations</t>
  </si>
  <si>
    <t>DISAGG Aloc2</t>
  </si>
  <si>
    <t>Regulatory adjustment journals</t>
  </si>
  <si>
    <t xml:space="preserve">Price reduction/recovery </t>
  </si>
  <si>
    <t>Discount</t>
  </si>
  <si>
    <t>PTS  Disc</t>
  </si>
  <si>
    <t>Revenue analysis</t>
  </si>
  <si>
    <t>Asset schedules and supporting papers:</t>
  </si>
  <si>
    <t>Asset Aging Schedule</t>
  </si>
  <si>
    <t>Provisions Schedules:</t>
  </si>
  <si>
    <t>Provisions Summary</t>
  </si>
  <si>
    <t>DISAGG ProvSum</t>
  </si>
  <si>
    <t>Provisions Reconciliation</t>
  </si>
  <si>
    <t>Information</t>
  </si>
  <si>
    <t>Related Party Transactions</t>
  </si>
  <si>
    <t>Inf Rel Part Trans</t>
  </si>
  <si>
    <t>Revenue Reconciliation</t>
  </si>
  <si>
    <t>Inf Rev Rec</t>
  </si>
  <si>
    <t>Non-financial Schedules</t>
  </si>
  <si>
    <t>Current Map of the Network</t>
  </si>
  <si>
    <t>NFS Curr Map Netw</t>
  </si>
  <si>
    <t>Historic Operating Expenditure (Opex)</t>
  </si>
  <si>
    <t>Historic Opex by Category - Summary</t>
  </si>
  <si>
    <t>HOE Sum</t>
  </si>
  <si>
    <t>Historic Opex by Category 1st FY</t>
  </si>
  <si>
    <t>HOE 1st FY</t>
  </si>
  <si>
    <t>Historic Opex by Category 2nd FY</t>
  </si>
  <si>
    <t xml:space="preserve">The current regulatory reporting year includes approved revenues for the two financial years referred above, being the 6 months ended 30 June 2013 and the 6 months ended 31 December 2013. </t>
  </si>
  <si>
    <t>Applicable for the financial year ended 30 June 2014:</t>
  </si>
  <si>
    <t xml:space="preserve"> Numbers may not add due to rounding.</t>
  </si>
  <si>
    <t>Loss on disposal of property, plant &amp; equipment (Accounting)</t>
  </si>
  <si>
    <t>Year</t>
  </si>
  <si>
    <t>This section is no longer required as Reg Accounts are required to be prepared on a fiscal year basis.</t>
  </si>
  <si>
    <t>Directlink (No. 2) Pty Limited ABN 87 095 439 222</t>
  </si>
  <si>
    <t xml:space="preserve">At each statutory reporting date, the carrying amount of assets are reviewed to determine whether there is any indication that those assets have suffered an impairment loss. If any such indication exists, the recoverable amount of the asset is estimated in order to determine the extent of the impairment loss (if any). Where the asset does not generate cash flows that are independent from other assets, the recoverable amount of the cash-generating unit to which the asset belongs is estimated. </t>
  </si>
  <si>
    <t xml:space="preserve">Commercial Management Fees </t>
  </si>
  <si>
    <t>570010, 572270 &amp; 572280</t>
  </si>
  <si>
    <t>TOTAL Commercial Management Fees</t>
  </si>
  <si>
    <t>572300</t>
  </si>
  <si>
    <t>As the Joint Venture is not liable for income tax (income tax is paid by the Joint Venture participants) the regulatory accounting statements do not contain income tax related balances.</t>
  </si>
  <si>
    <t xml:space="preserve">The Joint Venture reviews the estimated useful lives of property, plant and equipment at the end of each annual calendar reporting period. </t>
  </si>
  <si>
    <t xml:space="preserve">Impairment </t>
  </si>
  <si>
    <t>Depreciation (Accounting)</t>
  </si>
  <si>
    <t>Access Arrangement - Costs</t>
  </si>
  <si>
    <t>Note</t>
  </si>
  <si>
    <t>Trade and other payables, including accruals, are recognised when the joint venture participants become obliged to make future payments principally as a result of purchases of goods and services.  These liabilities are measured at amortised cost.</t>
  </si>
  <si>
    <t>Financial year</t>
  </si>
  <si>
    <t>Year 1</t>
  </si>
  <si>
    <t>Year 2</t>
  </si>
  <si>
    <t>Year 3</t>
  </si>
  <si>
    <t>Year 4</t>
  </si>
  <si>
    <t>Year 5</t>
  </si>
  <si>
    <t>Revenue Cap Allowance</t>
  </si>
  <si>
    <t>Key cost drivers and explanation for material differences over time</t>
  </si>
  <si>
    <t>HISTORIC OPEX by expenditure category</t>
  </si>
  <si>
    <t>Corrective</t>
  </si>
  <si>
    <t>HISTORIC CAPEX by project category</t>
  </si>
  <si>
    <t>Project Category</t>
  </si>
  <si>
    <t>Replacements</t>
  </si>
  <si>
    <t>Security/Compliance</t>
  </si>
  <si>
    <t>Information Technology</t>
  </si>
  <si>
    <t>Buildings</t>
  </si>
  <si>
    <t>Motor Vehicles</t>
  </si>
  <si>
    <t>HISTORIC CAPEX by asset class</t>
  </si>
  <si>
    <t>Actual Gross Capital Expenditure – As Incurred ($m Nominal)</t>
  </si>
  <si>
    <t xml:space="preserve"> Year-1</t>
  </si>
  <si>
    <t xml:space="preserve">Year 1 </t>
  </si>
  <si>
    <t>Sub total</t>
  </si>
  <si>
    <t>Actual Asset Disposal – As Incurred ($m Nominal)</t>
  </si>
  <si>
    <t xml:space="preserve">Year 2 </t>
  </si>
  <si>
    <t xml:space="preserve">Year 4 </t>
  </si>
  <si>
    <t>HISTORIC CAPEX - NETWORK- by project</t>
  </si>
  <si>
    <t>Project Description</t>
  </si>
  <si>
    <t>Category^</t>
  </si>
  <si>
    <t>REASON FOR PROJECT</t>
  </si>
  <si>
    <t>Reg Test / Business Case (Y/N)</t>
  </si>
  <si>
    <t>Reg Test / Business Case Cost Estimate</t>
  </si>
  <si>
    <t xml:space="preserve">^refers to Categories (e.g Augmentation, Replacement, etc) as defined in  “Historic Capex Instructions” worksheet  </t>
  </si>
  <si>
    <t>HISTORIC CAPEX - NON-NETWORK- by project</t>
  </si>
  <si>
    <t>Network operations and maintenance</t>
  </si>
  <si>
    <t>Operating and maintenance costs</t>
  </si>
  <si>
    <t>Management fees and expenses</t>
  </si>
  <si>
    <t>Nominal</t>
  </si>
  <si>
    <t>$000</t>
  </si>
  <si>
    <t xml:space="preserve">Other costs </t>
  </si>
  <si>
    <t xml:space="preserve">Insurance </t>
  </si>
  <si>
    <t xml:space="preserve">Tax on property </t>
  </si>
  <si>
    <t xml:space="preserve">Accounting/audit fees </t>
  </si>
  <si>
    <t xml:space="preserve">Total other costs </t>
  </si>
  <si>
    <t>Total Network operations and maintenance</t>
  </si>
  <si>
    <t xml:space="preserve">Routine </t>
  </si>
  <si>
    <t>Conditioned-Based</t>
  </si>
  <si>
    <t>The capital expenditure reported in the above table has been calculated on the basis as "Incurred" therefore FDC (Financing During Construction) is 0 for each year.</t>
  </si>
  <si>
    <t>Network</t>
  </si>
  <si>
    <t>Non Load Driven</t>
  </si>
  <si>
    <t>Non Network</t>
  </si>
  <si>
    <t xml:space="preserve">Business IT </t>
  </si>
  <si>
    <t>Support the Business</t>
  </si>
  <si>
    <t>Total Historical Capex</t>
  </si>
  <si>
    <t>Reason for Variance from Cost Estimate / Expected Commissioning Date</t>
  </si>
  <si>
    <t>Note 1</t>
  </si>
  <si>
    <t>Total operating expenditure</t>
  </si>
  <si>
    <t>(FY14/15)</t>
  </si>
  <si>
    <t xml:space="preserve">Year 3 </t>
  </si>
  <si>
    <t xml:space="preserve">Year 5 </t>
  </si>
  <si>
    <t>Yr -1 is the final year of the previous regulatory control period.</t>
  </si>
  <si>
    <t>Converter Stations</t>
  </si>
  <si>
    <t>Transmission lines</t>
  </si>
  <si>
    <t>HOE 2nd FY</t>
  </si>
  <si>
    <t>The Directlink Joint Venture ("Joint Venture") is not a reporting entity because, in the opinion of the directors of the Joint Venture participants, there are unlikely to exist users of the accounting statements who are unable to command the preparation of reports tailored so as to satisfy specifically all of their information needs. Accordingly these regulatory accounting statements have been prepared to satisfy the directors' reporting requirements under the Australian Energy Regulator's Electricity Transmission Network Service Provider Information Guidelines, Version 2 issued 2 April 2015 ("Information Guidelines 2015").</t>
  </si>
  <si>
    <t>$ Nominal</t>
  </si>
  <si>
    <t xml:space="preserve">Revenue Cap Allowance - Controllable opex </t>
  </si>
  <si>
    <t xml:space="preserve">1.   Non-causal basis of allocation  - The non-causal allocation does not apply to Directlink as it is a single transmission line operation </t>
  </si>
  <si>
    <t>allocated based on the % of the revenue the asset contributes to total EII group</t>
  </si>
  <si>
    <t>Stay in business</t>
  </si>
  <si>
    <t xml:space="preserve">Replacements </t>
  </si>
  <si>
    <t xml:space="preserve">Other </t>
  </si>
  <si>
    <t>Numbers may not add due to rounding.</t>
  </si>
  <si>
    <t>Exemptions granted from the reporting requirements of the Information Guidelines 2015</t>
  </si>
  <si>
    <t xml:space="preserve">Amortisation </t>
  </si>
  <si>
    <t xml:space="preserve">Access Arrangement - Amortisation </t>
  </si>
  <si>
    <t>(FY15/16)</t>
  </si>
  <si>
    <t>(FY16/17)</t>
  </si>
  <si>
    <t>(FY17/18)</t>
  </si>
  <si>
    <t>(FY18/19)</t>
  </si>
  <si>
    <t>(FY19/20)</t>
  </si>
  <si>
    <t>(FY19/20</t>
  </si>
  <si>
    <t xml:space="preserve">Total FDC (Note 2) </t>
  </si>
  <si>
    <t>Year 1 (FY15/16)</t>
  </si>
  <si>
    <t>Year 2 (FY16/17)</t>
  </si>
  <si>
    <t>Year 3 (FY17/18)</t>
  </si>
  <si>
    <t>Year 4 (FY18/19)</t>
  </si>
  <si>
    <t>Year 5 (FY19/20)</t>
  </si>
  <si>
    <t xml:space="preserve">Legal fees </t>
  </si>
  <si>
    <t>$-</t>
  </si>
  <si>
    <t xml:space="preserve">The regulatory accounting statements have been prepared in accordance with the Information Guidelines 2015 and the basis of accounting specified by all Australian Accounting Standards (AASBs) and Interpretations, except where inconsistent with the code.  The regulatory accounting statements have been prepared in accordance with the disclosure requirements of the Information Guidelines 2015  (subject to the exemption granted to clause 4.16, refer to note 3 for further details) and therefore do not necessarily include all disclosures required by Accounting Standards. </t>
  </si>
  <si>
    <r>
      <t xml:space="preserve">have been prepared in accordance with the requirements, set out in the </t>
    </r>
    <r>
      <rPr>
        <i/>
        <sz val="10"/>
        <rFont val="Century Gothic"/>
        <family val="2"/>
      </rPr>
      <t>Australian Energy Regulator's Electricity Transmission Network Service Provider Information Guidelines referred to above.</t>
    </r>
  </si>
  <si>
    <r>
      <t xml:space="preserve">The terms and definitions used in this statement accord with the definitions set out in the Australian Energy Regulator's </t>
    </r>
    <r>
      <rPr>
        <i/>
        <sz val="10"/>
        <rFont val="Century Gothic"/>
        <family val="2"/>
      </rPr>
      <t>Electricity Transmission Network Service Provider Information Guidelines referred to above.</t>
    </r>
  </si>
  <si>
    <t>other costs incurred during construction.</t>
  </si>
  <si>
    <t>Items of property, plant and equipment are initially brought to account at cost in the statutory</t>
  </si>
  <si>
    <t>accounts equivalent. For major qualifying assets, cost includes, where applicable, finance and</t>
  </si>
  <si>
    <t>and impairment.</t>
  </si>
  <si>
    <t>Property, plant and equipment are stated at cost or deemed cost less accumulated depreciation</t>
  </si>
  <si>
    <t>the behaviours to be reported under clause 4.16 of the Information Guidelines 2015.</t>
  </si>
  <si>
    <t>The exemption will apply until such time the Australian Energy Regulator provides further guidance of</t>
  </si>
  <si>
    <r>
      <t xml:space="preserve">a) the amounts that have been directly attributed to the </t>
    </r>
    <r>
      <rPr>
        <b/>
        <i/>
        <sz val="10"/>
        <rFont val="Century Gothic"/>
        <family val="2"/>
      </rPr>
      <t>Prescribed Services Segment</t>
    </r>
  </si>
  <si>
    <r>
      <t xml:space="preserve">b) the amounts that have been allocated to each </t>
    </r>
    <r>
      <rPr>
        <b/>
        <i/>
        <sz val="10"/>
        <rFont val="Century Gothic"/>
        <family val="2"/>
      </rPr>
      <t>Prescribed Services Segment</t>
    </r>
  </si>
  <si>
    <t>that includes the following:</t>
  </si>
  <si>
    <r>
      <t xml:space="preserve">In addition it is mandatory to produce for each cost or revenue item that has been allocated to the </t>
    </r>
    <r>
      <rPr>
        <b/>
        <i/>
        <sz val="10"/>
        <rFont val="Century Gothic"/>
        <family val="2"/>
      </rPr>
      <t>Prescribed Services Segment</t>
    </r>
    <r>
      <rPr>
        <sz val="10"/>
        <rFont val="Century Gothic"/>
        <family val="2"/>
      </rPr>
      <t xml:space="preserve"> a supporting workpaper that</t>
    </r>
  </si>
  <si>
    <r>
      <t xml:space="preserve">b) the amounts that have been allocated to the </t>
    </r>
    <r>
      <rPr>
        <b/>
        <i/>
        <sz val="10"/>
        <rFont val="Century Gothic"/>
        <family val="2"/>
      </rPr>
      <t>Prescribed Services Segment</t>
    </r>
  </si>
  <si>
    <r>
      <t xml:space="preserve">In addition it is mandatory to produce for each cost or revenue item that has been allocated to the </t>
    </r>
    <r>
      <rPr>
        <b/>
        <i/>
        <sz val="10"/>
        <rFont val="Century Gothic"/>
        <family val="2"/>
      </rPr>
      <t>Prescribed Services Segment</t>
    </r>
    <r>
      <rPr>
        <sz val="10"/>
        <rFont val="Century Gothic"/>
        <family val="2"/>
      </rPr>
      <t xml:space="preserve"> a supporting workpaper </t>
    </r>
  </si>
  <si>
    <r>
      <t xml:space="preserve">Subtotal of </t>
    </r>
    <r>
      <rPr>
        <b/>
        <i/>
        <sz val="10"/>
        <rFont val="Century Gothic"/>
        <family val="2"/>
      </rPr>
      <t>Directly Attributed</t>
    </r>
    <r>
      <rPr>
        <sz val="10"/>
        <rFont val="Century Gothic"/>
        <family val="2"/>
      </rPr>
      <t xml:space="preserve"> costs</t>
    </r>
  </si>
  <si>
    <r>
      <t xml:space="preserve">Explanation of opex costs required by the </t>
    </r>
    <r>
      <rPr>
        <b/>
        <i/>
        <sz val="10"/>
        <rFont val="Century Gothic"/>
        <family val="2"/>
      </rPr>
      <t xml:space="preserve">Commission </t>
    </r>
    <r>
      <rPr>
        <sz val="10"/>
        <rFont val="Century Gothic"/>
        <family val="2"/>
      </rPr>
      <t>(for example, bushfire costs, insurance etc)</t>
    </r>
  </si>
  <si>
    <r>
      <t xml:space="preserve">For each </t>
    </r>
    <r>
      <rPr>
        <b/>
        <i/>
        <sz val="10"/>
        <rFont val="Century Gothic"/>
        <family val="2"/>
      </rPr>
      <t>Account Heading</t>
    </r>
    <r>
      <rPr>
        <sz val="10"/>
        <rFont val="Century Gothic"/>
        <family val="2"/>
      </rPr>
      <t xml:space="preserve"> item subject to </t>
    </r>
    <r>
      <rPr>
        <b/>
        <i/>
        <sz val="10"/>
        <rFont val="Century Gothic"/>
        <family val="2"/>
      </rPr>
      <t>Causal</t>
    </r>
    <r>
      <rPr>
        <sz val="10"/>
        <rFont val="Century Gothic"/>
        <family val="2"/>
      </rPr>
      <t xml:space="preserve"> allocation, ensure that it is included on a  workpaper  Aloc 1</t>
    </r>
  </si>
  <si>
    <r>
      <t xml:space="preserve">For each </t>
    </r>
    <r>
      <rPr>
        <b/>
        <i/>
        <sz val="10"/>
        <rFont val="Century Gothic"/>
        <family val="2"/>
      </rPr>
      <t>Account Heading</t>
    </r>
    <r>
      <rPr>
        <sz val="10"/>
        <rFont val="Century Gothic"/>
        <family val="2"/>
      </rPr>
      <t xml:space="preserve"> item subject to Non-</t>
    </r>
    <r>
      <rPr>
        <b/>
        <i/>
        <sz val="10"/>
        <rFont val="Century Gothic"/>
        <family val="2"/>
      </rPr>
      <t>Causal</t>
    </r>
    <r>
      <rPr>
        <sz val="10"/>
        <rFont val="Century Gothic"/>
        <family val="2"/>
      </rPr>
      <t xml:space="preserve"> allocation, ensure that it is included on a  workpaper  Aloc 2</t>
    </r>
  </si>
  <si>
    <r>
      <t xml:space="preserve">Note:  Where </t>
    </r>
    <r>
      <rPr>
        <b/>
        <i/>
        <sz val="10"/>
        <rFont val="Century Gothic"/>
        <family val="2"/>
      </rPr>
      <t>Intersegmental</t>
    </r>
    <r>
      <rPr>
        <sz val="10"/>
        <rFont val="Century Gothic"/>
        <family val="2"/>
      </rPr>
      <t xml:space="preserve"> costs arise, the total costs of all </t>
    </r>
    <r>
      <rPr>
        <b/>
        <i/>
        <sz val="10"/>
        <rFont val="Century Gothic"/>
        <family val="2"/>
      </rPr>
      <t>Business Segments</t>
    </r>
    <r>
      <rPr>
        <sz val="10"/>
        <rFont val="Century Gothic"/>
        <family val="2"/>
      </rPr>
      <t xml:space="preserve"> will be greater than the costs 
in the </t>
    </r>
    <r>
      <rPr>
        <b/>
        <i/>
        <sz val="10"/>
        <rFont val="Century Gothic"/>
        <family val="2"/>
      </rPr>
      <t>Base Accounts. This is why the reconciliation to the Base Accounts is required on this schedule.</t>
    </r>
  </si>
  <si>
    <r>
      <t xml:space="preserve">Useful life remaining (years after </t>
    </r>
    <r>
      <rPr>
        <b/>
        <i/>
        <sz val="10"/>
        <color indexed="9"/>
        <rFont val="Century Gothic"/>
        <family val="2"/>
      </rPr>
      <t>Regulatory Accounting Date</t>
    </r>
    <r>
      <rPr>
        <b/>
        <sz val="10"/>
        <color indexed="9"/>
        <rFont val="Century Gothic"/>
        <family val="2"/>
      </rPr>
      <t>)</t>
    </r>
  </si>
  <si>
    <r>
      <t>$</t>
    </r>
    <r>
      <rPr>
        <u/>
        <sz val="10"/>
        <rFont val="Century Gothic"/>
        <family val="2"/>
      </rPr>
      <t>+</t>
    </r>
  </si>
  <si>
    <t>For the period ended: 30 June 2016</t>
  </si>
  <si>
    <t xml:space="preserve">The regulatory accounting statements have been prepared on the basis of historical cost, except for the revaluation of certain non-current assets. Cost is based on the fair values of the consideration given in exchange for assets. </t>
  </si>
  <si>
    <t xml:space="preserve">longer probable. </t>
  </si>
  <si>
    <t>An allowance for doubtful debts is raised when the collection of the full amount of the debt is no</t>
  </si>
  <si>
    <t>Receivables and payables are stated with the amount of GST included, except for accrued payables and receivables at balance date which exclude GST. The net amount of GST recoverable from, or payable to, the ATO is included as a current asset or liability in the balance sheet.</t>
  </si>
  <si>
    <t>segment;</t>
  </si>
  <si>
    <t>In the opinion of the directors of Directlink (No. 1) Pty Limited, Directlink (No. 2) Pty Limited and Directlink (No. 3) Pty Limited being the participants in the Directlink Joint Venture, having made reasonable enquiries:</t>
  </si>
  <si>
    <t>Signed in accordance with a resolution of directors of the Joint Venture participants:</t>
  </si>
  <si>
    <t>complied with.</t>
  </si>
  <si>
    <t>Profits that are not distributed are added to the Participant's Joint Venture contribution in the Joint Venture's equity.</t>
  </si>
  <si>
    <t>Any reassessment of useful lives in a particular year will effect the depreciation or amortisation expense recognised on a prospective basis.</t>
  </si>
  <si>
    <t>Participant's JV Contribution</t>
  </si>
  <si>
    <t xml:space="preserve">Direct and indirect costs incurred under the Management, Operation and </t>
  </si>
  <si>
    <t>Maintenance and Commercial Services Agreement between the Directlink JV</t>
  </si>
  <si>
    <t xml:space="preserve">Operating and maintenance costs disclosed in the categories of "Routine, Conditioned-Base and Corrective", has been determined on the basis of a quantitative assessment of each transaction. </t>
  </si>
  <si>
    <t>Critical accounting judgements and key sources of estimation uncertainty (cont.)</t>
  </si>
  <si>
    <t xml:space="preserve">Refer to tab called X. Email-Exemption to dis 4.16 </t>
  </si>
  <si>
    <t>On 21 September 2015, the Australian Energy Regulator granted an exemption from the disclosure</t>
  </si>
  <si>
    <t>requirement of clause 4.16.</t>
  </si>
  <si>
    <t xml:space="preserve">information concerning all related party transactions required by paragraph 4.14 of the guidelines has been </t>
  </si>
  <si>
    <r>
      <t xml:space="preserve">“the partners in the </t>
    </r>
    <r>
      <rPr>
        <sz val="10.5"/>
        <color rgb="FFFF0000"/>
        <rFont val="Century Gothic"/>
        <family val="2"/>
      </rPr>
      <t xml:space="preserve">joint venture </t>
    </r>
    <r>
      <rPr>
        <sz val="10.5"/>
        <color rgb="FF1F497D"/>
        <rFont val="Century Gothic"/>
        <family val="2"/>
      </rPr>
      <t xml:space="preserve">contributed the assets to the joint venture. The financing of the assets is accounted for in the books of the </t>
    </r>
    <r>
      <rPr>
        <sz val="10.5"/>
        <color rgb="FFFF0000"/>
        <rFont val="Century Gothic"/>
        <family val="2"/>
      </rPr>
      <t>joint venturers</t>
    </r>
    <r>
      <rPr>
        <sz val="10.5"/>
        <color rgb="FF1F497D"/>
        <rFont val="Century Gothic"/>
        <family val="2"/>
      </rPr>
      <t>”.</t>
    </r>
  </si>
  <si>
    <t>For the year ended 30 June 2017</t>
  </si>
  <si>
    <t>As at 30 June 2017</t>
  </si>
  <si>
    <t>are drawn up to present fairly the results of each business segment for the year ended 30 June 2017</t>
  </si>
  <si>
    <t xml:space="preserve">are drawn up to present fairly information concerning the state of affairs at 30 June 2017, of each business </t>
  </si>
  <si>
    <t>no third party benefit transactions arose during the year ended 30 June 2017 that require disclosure under paragraph 4.15 of the guidelines.</t>
  </si>
  <si>
    <t>Applicable for the financial year ended 30 June 2017:</t>
  </si>
  <si>
    <t>The Financial Year ended 30 June 2017, is the 2nd year of the current Regulatory Control Period which is for a 5 year period.</t>
  </si>
  <si>
    <t>CPI (December Tx)</t>
  </si>
  <si>
    <t>The accounting policies set out below have been applied in preparing the regulatory accounting statements for the year ended 30 June 2017.</t>
  </si>
  <si>
    <t>The Partners in the Joint Venture contributed the assets to the Joint Venture. The financing of these assets is accounted for in the books of the Joint Venturers.</t>
  </si>
  <si>
    <t xml:space="preserve">Note 1 </t>
  </si>
  <si>
    <r>
      <t>the regulatory accounting statements, other statements, schedules, and work papers set out on pages</t>
    </r>
    <r>
      <rPr>
        <sz val="10"/>
        <color indexed="8"/>
        <rFont val="Century Gothic"/>
        <family val="2"/>
      </rPr>
      <t xml:space="preserve"> 2 to 29, as required by the Australian Energy Regulator's </t>
    </r>
    <r>
      <rPr>
        <i/>
        <sz val="10"/>
        <color indexed="8"/>
        <rFont val="Century Gothic"/>
        <family val="2"/>
      </rPr>
      <t>Electricity Transmission Network Service Provider Information Guidelines</t>
    </r>
    <r>
      <rPr>
        <sz val="10"/>
        <color indexed="8"/>
        <rFont val="Century Gothic"/>
        <family val="2"/>
      </rPr>
      <t>, Version 2 issued 2 April 2015;</t>
    </r>
  </si>
  <si>
    <t xml:space="preserve">Profits  are allocated to the Joint Venturers based on their share in the joint venture. </t>
  </si>
</sst>
</file>

<file path=xl/styles.xml><?xml version="1.0" encoding="utf-8"?>
<styleSheet xmlns="http://schemas.openxmlformats.org/spreadsheetml/2006/main" xmlns:mc="http://schemas.openxmlformats.org/markup-compatibility/2006" xmlns:x14ac="http://schemas.microsoft.com/office/spreadsheetml/2009/9/ac" mc:Ignorable="x14ac">
  <numFmts count="67">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 #,##0.00_);_(* \(#,##0.00\);_(* &quot;-&quot;??_);_(@_)"/>
    <numFmt numFmtId="165" formatCode="_(* #,##0_);_(* \(#,##0\);_(* &quot;-&quot;_);_(@_)"/>
    <numFmt numFmtId="166" formatCode="_(&quot;$&quot;* #,##0.00_);_(&quot;$&quot;* \(#,##0.00\);_(&quot;$&quot;* &quot;-&quot;??_);_(@_)"/>
    <numFmt numFmtId="167" formatCode="_-* #,##0_-;\-* #,##0_-;_-* &quot;-&quot;??_-;_-@_-"/>
    <numFmt numFmtId="168" formatCode="0.0000"/>
    <numFmt numFmtId="169" formatCode="0.0"/>
    <numFmt numFmtId="170" formatCode="_(* #,##0_);_(* \(#,##0\);_(* &quot;-&quot;??_);_(@_)"/>
    <numFmt numFmtId="171" formatCode="#,##0;[Red]\(#,##0\)"/>
    <numFmt numFmtId="172" formatCode="_(&quot;$&quot;* #,##0_);_(&quot;$&quot;* \(#,##0\);_(&quot;$&quot;* &quot;-&quot;_);_(@_)"/>
    <numFmt numFmtId="173" formatCode="_(#,##0_);\(#,##0\);_(&quot;-&quot;_)"/>
    <numFmt numFmtId="174" formatCode="* \(#,##0\);* #,##0_);&quot;-&quot;??_);@"/>
    <numFmt numFmtId="175" formatCode="* #,##0_);* \(#,##0\);&quot;-&quot;??_);@"/>
    <numFmt numFmtId="176" formatCode="&quot;$&quot;#,##0\ ;\(&quot;$&quot;#,##0\)"/>
    <numFmt numFmtId="177" formatCode="_-* #,##0.00\ &quot;€&quot;_-;\-* #,##0.00\ &quot;€&quot;_-;_-* &quot;-&quot;??\ &quot;€&quot;_-;_-@_-"/>
    <numFmt numFmtId="178" formatCode="0.0%"/>
    <numFmt numFmtId="179" formatCode="_-* #,##0.0_-;\-* #,##0.0_-;_-* &quot;-&quot;??_-;_-@_-"/>
    <numFmt numFmtId="180" formatCode="#,###;\(#,###\)"/>
    <numFmt numFmtId="181" formatCode="_(&quot;$&quot;#,##0.0_);\(&quot;$&quot;#,##0.0\);_(&quot;$&quot;#,##0.0_)"/>
    <numFmt numFmtId="182" formatCode="d/m/yy"/>
    <numFmt numFmtId="183" formatCode="_(#,##0.0\x_);\(#,##0.0\x\);_(#,##0.0\x_)"/>
    <numFmt numFmtId="184" formatCode="_(#,##0.0_);\(#,##0.0\);_(#,##0.0_)"/>
    <numFmt numFmtId="185" formatCode="_(#,##0.0%_);\(#,##0.0%\);_(#,##0.0%_)"/>
    <numFmt numFmtId="186" formatCode="_(###0_);\(###0\);_(###0_)"/>
    <numFmt numFmtId="187" formatCode="_)d/m/yy_)"/>
    <numFmt numFmtId="188" formatCode="_(* #,##0.0_);_(* \(#,##0.0\);_(* &quot;-&quot;?_);@_)"/>
    <numFmt numFmtId="189" formatCode="#,##0;\-#,##0;&quot;-&quot;"/>
    <numFmt numFmtId="190" formatCode="#,##0.00_);\(#,##0.00\);\-_)"/>
    <numFmt numFmtId="191" formatCode="#\ ##0.0"/>
    <numFmt numFmtId="192" formatCode="#,##0_ ;\(#,##0\)_-;&quot;-&quot;"/>
    <numFmt numFmtId="193" formatCode="#,##0.0_);\(#,##0.0\)"/>
    <numFmt numFmtId="194" formatCode="_(#,##0_);\(#,##0\);_(#,##0_)"/>
    <numFmt numFmtId="195" formatCode="_ * #,##0.00_ ;_ * \-#,##0.00_ ;_ * &quot;-&quot;??_ ;_ @_ "/>
    <numFmt numFmtId="196" formatCode="&quot;On&quot;_);;&quot;Off&quot;_)"/>
    <numFmt numFmtId="197" formatCode="#,##0.000;[Red]\-#,##0.000"/>
    <numFmt numFmtId="198" formatCode="0.000E+00"/>
    <numFmt numFmtId="199" formatCode="0%;[Red]\(0%\)"/>
    <numFmt numFmtId="200" formatCode="0.00\ \ \x"/>
    <numFmt numFmtId="201" formatCode="_-* #,##0.0000_-;\-* #,##0.0000_-;_-* &quot;-&quot;??_-;_-@_-"/>
    <numFmt numFmtId="202" formatCode="#,##0.0000;[Red]\(#,##0.0000\)"/>
    <numFmt numFmtId="203" formatCode="&quot;$&quot;#,###"/>
    <numFmt numFmtId="204" formatCode="#,###_);\(#,###\)"/>
    <numFmt numFmtId="205" formatCode="&quot;$&quot;#,##0.000000_);\(&quot;$&quot;#,##0.00\)"/>
    <numFmt numFmtId="206" formatCode="&quot;$&quot;#,##0.0&quot;m&quot;;\-&quot;$&quot;#,##0.0&quot;m&quot;"/>
    <numFmt numFmtId="207" formatCode="#,##0.0&quot;¢&quot;;\-#,##0.0&quot;¢&quot;"/>
    <numFmt numFmtId="208" formatCode="000000"/>
    <numFmt numFmtId="209" formatCode="&quot;$&quot;#,##0.000;[Red]\-&quot;$&quot;#,##0.000"/>
    <numFmt numFmtId="210" formatCode="0.0%;\-0.0%;#"/>
    <numFmt numFmtId="211" formatCode="0_);\(0\)"/>
    <numFmt numFmtId="212" formatCode="#,##0.0&quot;x&quot;;\-#,##0.0&quot;x&quot;"/>
    <numFmt numFmtId="213" formatCode="#,##0;\(#,##0\)"/>
    <numFmt numFmtId="214" formatCode="&quot;$&quot;#,##0.00;\(&quot;$&quot;#,##0.00\)"/>
    <numFmt numFmtId="215" formatCode="dd\-mmm\-yy"/>
    <numFmt numFmtId="216" formatCode="_-* #,##0.00_-;\(#,##0.00\);_-* &quot;-&quot;??_-;_-@_-"/>
    <numFmt numFmtId="217" formatCode="#,##0&quot;m&quot;;\-#,##0&quot;m&quot;"/>
    <numFmt numFmtId="218" formatCode="_-&quot;$&quot;* #,##0.00000_-;\-&quot;$&quot;* #,##0.00000_-;_-&quot;$&quot;* &quot;-&quot;??_-;_-@_-"/>
    <numFmt numFmtId="219" formatCode="0.00%;\(0.00%\)"/>
    <numFmt numFmtId="220" formatCode="_-* #,##0_-;[Red]\(\ #,##0\);_-* &quot;-&quot;??_-;_-@_-"/>
    <numFmt numFmtId="221" formatCode="#,##0_-;\(#,##0\);&quot;-&quot;_-;_-@_-"/>
    <numFmt numFmtId="222" formatCode="&quot;$&quot;#,##0.0,,&quot;m&quot;;\-&quot;$&quot;#,##0.0,,&quot;m&quot;"/>
    <numFmt numFmtId="223" formatCode="#,##0.0,,;\-#,##0.0,,"/>
    <numFmt numFmtId="224" formatCode="&quot;$&quot;#,##0.0,,&quot;k&quot;;\-&quot;$&quot;#,##0.0,,&quot;k&quot;"/>
    <numFmt numFmtId="225" formatCode="#,##0.0,;\-#,##0.0,"/>
  </numFmts>
  <fonts count="232">
    <font>
      <sz val="10"/>
      <name val="Arial"/>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name val="Arial"/>
      <family val="2"/>
    </font>
    <font>
      <b/>
      <sz val="10"/>
      <name val="Arial"/>
      <family val="2"/>
    </font>
    <font>
      <u/>
      <sz val="10"/>
      <color indexed="12"/>
      <name val="MS Sans Serif"/>
      <family val="2"/>
    </font>
    <font>
      <sz val="8"/>
      <name val="Arial"/>
      <family val="2"/>
    </font>
    <font>
      <b/>
      <sz val="12"/>
      <name val="Arial"/>
      <family val="2"/>
    </font>
    <font>
      <sz val="10"/>
      <name val="Arial"/>
      <family val="2"/>
    </font>
    <font>
      <sz val="10"/>
      <name val="Arial Black"/>
      <family val="2"/>
    </font>
    <font>
      <sz val="10"/>
      <name val="Palatino"/>
      <family val="1"/>
    </font>
    <font>
      <sz val="8"/>
      <name val="Palatino"/>
      <family val="1"/>
    </font>
    <font>
      <sz val="10"/>
      <color indexed="8"/>
      <name val="Arial"/>
      <family val="2"/>
    </font>
    <font>
      <b/>
      <sz val="11"/>
      <name val="Arial"/>
      <family val="2"/>
    </font>
    <font>
      <sz val="11"/>
      <name val="Arial"/>
      <family val="2"/>
    </font>
    <font>
      <b/>
      <sz val="12"/>
      <color indexed="9"/>
      <name val="Arial"/>
      <family val="2"/>
    </font>
    <font>
      <b/>
      <sz val="14"/>
      <color indexed="18"/>
      <name val="Arial"/>
      <family val="2"/>
    </font>
    <font>
      <b/>
      <sz val="10"/>
      <color indexed="9"/>
      <name val="Arial"/>
      <family val="2"/>
    </font>
    <font>
      <b/>
      <sz val="12"/>
      <color indexed="51"/>
      <name val="Arial"/>
      <family val="2"/>
    </font>
    <font>
      <sz val="10"/>
      <color indexed="18"/>
      <name val="Arial"/>
      <family val="2"/>
    </font>
    <font>
      <b/>
      <i/>
      <sz val="10"/>
      <color indexed="9"/>
      <name val="Arial"/>
      <family val="2"/>
    </font>
    <font>
      <sz val="10"/>
      <color indexed="51"/>
      <name val="Arial"/>
      <family val="2"/>
    </font>
    <font>
      <sz val="10"/>
      <name val="Arial"/>
      <family val="2"/>
    </font>
    <font>
      <sz val="10"/>
      <color indexed="9"/>
      <name val="Arial"/>
      <family val="2"/>
    </font>
    <font>
      <sz val="9"/>
      <name val="Arial"/>
      <family val="2"/>
    </font>
    <font>
      <sz val="12"/>
      <name val="Arial"/>
      <family val="2"/>
    </font>
    <font>
      <sz val="12"/>
      <name val="Times New Roman"/>
      <family val="1"/>
    </font>
    <font>
      <sz val="12"/>
      <name val="Arial"/>
      <family val="2"/>
    </font>
    <font>
      <sz val="12"/>
      <name val="Arial Narrow"/>
      <family val="2"/>
    </font>
    <font>
      <sz val="12"/>
      <name val="Trebuchet MS"/>
      <family val="2"/>
    </font>
    <font>
      <b/>
      <sz val="10"/>
      <name val="Trebuchet MS"/>
      <family val="2"/>
    </font>
    <font>
      <sz val="8"/>
      <name val="Trebuchet MS"/>
      <family val="2"/>
    </font>
    <font>
      <sz val="10"/>
      <name val="Times New Roman"/>
      <family val="1"/>
    </font>
    <font>
      <sz val="11"/>
      <color indexed="8"/>
      <name val="Times New Roman"/>
      <family val="1"/>
    </font>
    <font>
      <sz val="10"/>
      <name val="Courier"/>
      <family val="3"/>
    </font>
    <font>
      <b/>
      <i/>
      <sz val="11"/>
      <name val="IQE Hlv Narrow"/>
    </font>
    <font>
      <i/>
      <sz val="11"/>
      <name val="IQE Hlv Narrow"/>
    </font>
    <font>
      <sz val="11"/>
      <name val="IQE Hlv Narrow"/>
    </font>
    <font>
      <b/>
      <sz val="14"/>
      <name val="IQE Hlv Narrow"/>
    </font>
    <font>
      <b/>
      <sz val="11"/>
      <name val="IQE Hlv Narrow"/>
    </font>
    <font>
      <b/>
      <i/>
      <sz val="13"/>
      <color indexed="9"/>
      <name val="IQE Garamond I Cd"/>
    </font>
    <font>
      <b/>
      <i/>
      <sz val="11"/>
      <color indexed="8"/>
      <name val="Times New Roman"/>
      <family val="1"/>
    </font>
    <font>
      <b/>
      <sz val="11"/>
      <color indexed="16"/>
      <name val="Times New Roman"/>
      <family val="1"/>
    </font>
    <font>
      <b/>
      <sz val="22"/>
      <color indexed="8"/>
      <name val="Times New Roman"/>
      <family val="1"/>
    </font>
    <font>
      <b/>
      <sz val="16"/>
      <name val="Arial"/>
      <family val="2"/>
    </font>
    <font>
      <sz val="9"/>
      <name val="SwitzerlandNarrow"/>
    </font>
    <font>
      <sz val="9"/>
      <color indexed="12"/>
      <name val="SwitzerlandNarrow"/>
    </font>
    <font>
      <b/>
      <sz val="8"/>
      <name val="Arial"/>
      <family val="2"/>
    </font>
    <font>
      <b/>
      <sz val="8.5"/>
      <name val="Trebuchet MS"/>
      <family val="2"/>
    </font>
    <font>
      <sz val="18"/>
      <name val="Arial"/>
      <family val="2"/>
    </font>
    <font>
      <sz val="10"/>
      <name val="Trebuchet MS"/>
      <family val="2"/>
    </font>
    <font>
      <u/>
      <sz val="10"/>
      <color indexed="12"/>
      <name val="Arial"/>
      <family val="2"/>
    </font>
    <font>
      <sz val="11"/>
      <color indexed="12"/>
      <name val="Arial"/>
      <family val="2"/>
    </font>
    <font>
      <u/>
      <sz val="10"/>
      <color indexed="12"/>
      <name val="MS Sans Serif"/>
      <family val="2"/>
    </font>
    <font>
      <sz val="9"/>
      <color indexed="81"/>
      <name val="Tahoma"/>
      <family val="2"/>
    </font>
    <font>
      <b/>
      <sz val="9"/>
      <color indexed="81"/>
      <name val="Tahoma"/>
      <family val="2"/>
    </font>
    <font>
      <sz val="10"/>
      <name val="Arial"/>
      <family val="2"/>
    </font>
    <font>
      <sz val="10"/>
      <name val="Arial"/>
      <family val="2"/>
    </font>
    <font>
      <b/>
      <sz val="14"/>
      <name val="Arial"/>
      <family val="2"/>
    </font>
    <font>
      <sz val="12"/>
      <name val="Helv"/>
    </font>
    <font>
      <sz val="10"/>
      <name val="Helvetica 45 Light"/>
      <family val="2"/>
    </font>
    <font>
      <sz val="10"/>
      <name val="Geneva"/>
    </font>
    <font>
      <sz val="10"/>
      <color indexed="22"/>
      <name val="Arial"/>
      <family val="2"/>
    </font>
    <font>
      <sz val="10"/>
      <color indexed="12"/>
      <name val="Palatino"/>
      <family val="1"/>
    </font>
    <font>
      <sz val="10"/>
      <name val="Bookman"/>
      <family val="1"/>
    </font>
    <font>
      <sz val="8"/>
      <name val="Times New Roman"/>
      <family val="1"/>
    </font>
    <font>
      <b/>
      <sz val="8"/>
      <color indexed="24"/>
      <name val="Arial"/>
      <family val="2"/>
    </font>
    <font>
      <b/>
      <sz val="9"/>
      <color indexed="24"/>
      <name val="Arial"/>
      <family val="2"/>
    </font>
    <font>
      <b/>
      <sz val="11"/>
      <color indexed="24"/>
      <name val="Arial"/>
      <family val="2"/>
    </font>
    <font>
      <sz val="8"/>
      <color indexed="8"/>
      <name val="Verdana"/>
      <family val="2"/>
    </font>
    <font>
      <sz val="12"/>
      <name val="Times"/>
      <family val="1"/>
    </font>
    <font>
      <sz val="10"/>
      <name val="Helv"/>
    </font>
    <font>
      <sz val="10"/>
      <name val="Times"/>
      <family val="1"/>
    </font>
    <font>
      <sz val="10"/>
      <color indexed="23"/>
      <name val="Arial"/>
      <family val="2"/>
    </font>
    <font>
      <sz val="9"/>
      <name val="Times New Roman"/>
      <family val="1"/>
    </font>
    <font>
      <sz val="9"/>
      <name val="Trebuchet MS"/>
      <family val="2"/>
    </font>
    <font>
      <b/>
      <sz val="9"/>
      <name val="Arial Narrow"/>
      <family val="2"/>
    </font>
    <font>
      <b/>
      <sz val="10"/>
      <name val="Tms Rmn"/>
    </font>
    <font>
      <b/>
      <sz val="10"/>
      <name val="Times New Roman"/>
      <family val="1"/>
    </font>
    <font>
      <b/>
      <sz val="18"/>
      <name val="Arial"/>
      <family val="2"/>
    </font>
    <font>
      <b/>
      <sz val="11"/>
      <name val="Trebuchet MS"/>
      <family val="2"/>
    </font>
    <font>
      <u/>
      <sz val="10"/>
      <color indexed="12"/>
      <name val="Trebuchet MS"/>
      <family val="2"/>
    </font>
    <font>
      <b/>
      <sz val="10"/>
      <color indexed="56"/>
      <name val="Wingdings"/>
      <charset val="2"/>
    </font>
    <font>
      <b/>
      <u/>
      <sz val="8"/>
      <color indexed="56"/>
      <name val="Arial"/>
      <family val="2"/>
    </font>
    <font>
      <sz val="7"/>
      <name val="Small Fonts"/>
      <family val="2"/>
    </font>
    <font>
      <sz val="7"/>
      <name val="Small Fonts"/>
      <family val="3"/>
      <charset val="128"/>
    </font>
    <font>
      <sz val="10"/>
      <name val="Tms Rmn"/>
    </font>
    <font>
      <sz val="10"/>
      <color indexed="14"/>
      <name val="Arial"/>
      <family val="2"/>
    </font>
    <font>
      <sz val="10"/>
      <name val="MS Sans Serif"/>
      <family val="2"/>
    </font>
    <font>
      <sz val="8"/>
      <color indexed="16"/>
      <name val="Century Schoolbook"/>
      <family val="1"/>
    </font>
    <font>
      <b/>
      <u/>
      <sz val="14"/>
      <name val="Helv"/>
    </font>
    <font>
      <b/>
      <sz val="14"/>
      <name val="Helv"/>
    </font>
    <font>
      <b/>
      <i/>
      <sz val="10"/>
      <name val="Times New Roman"/>
      <family val="1"/>
    </font>
    <font>
      <b/>
      <sz val="13"/>
      <name val="Arial"/>
      <family val="2"/>
    </font>
    <font>
      <sz val="10"/>
      <color indexed="12"/>
      <name val="Arial"/>
      <family val="2"/>
    </font>
    <font>
      <sz val="9.5"/>
      <name val="Trebuchet MS"/>
      <family val="2"/>
    </font>
    <font>
      <sz val="8.5"/>
      <name val="Trebuchet MS"/>
      <family val="2"/>
    </font>
    <font>
      <b/>
      <i/>
      <sz val="7"/>
      <name val="Trebuchet MS"/>
      <family val="2"/>
    </font>
    <font>
      <b/>
      <sz val="8"/>
      <name val="Trebuchet MS"/>
      <family val="2"/>
    </font>
    <font>
      <b/>
      <sz val="11"/>
      <name val="Times New Roman"/>
      <family val="1"/>
    </font>
    <font>
      <sz val="14"/>
      <name val="ＭＳ 明朝"/>
      <family val="1"/>
      <charset val="128"/>
    </font>
    <font>
      <b/>
      <sz val="18"/>
      <color indexed="56"/>
      <name val="Cambria"/>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1"/>
      <name val="Arial MT"/>
    </font>
    <font>
      <sz val="10"/>
      <color indexed="8"/>
      <name val="Arial"/>
      <family val="2"/>
    </font>
    <font>
      <sz val="10"/>
      <color indexed="8"/>
      <name val="Arial"/>
      <family val="2"/>
    </font>
    <font>
      <sz val="10"/>
      <color indexed="8"/>
      <name val="Arial"/>
      <family val="2"/>
    </font>
    <font>
      <sz val="10"/>
      <color indexed="8"/>
      <name val="Arial"/>
      <family val="2"/>
    </font>
    <font>
      <sz val="10"/>
      <color indexed="8"/>
      <name val="Arial"/>
      <family val="2"/>
    </font>
    <font>
      <sz val="10"/>
      <color indexed="8"/>
      <name val="Arial"/>
      <family val="2"/>
    </font>
    <font>
      <sz val="10"/>
      <color indexed="8"/>
      <name val="Arial"/>
      <family val="2"/>
    </font>
    <font>
      <sz val="10"/>
      <name val="Arial"/>
      <family val="2"/>
    </font>
    <font>
      <sz val="10"/>
      <color indexed="8"/>
      <name val="Arial"/>
      <family val="2"/>
    </font>
    <font>
      <sz val="10"/>
      <name val="Arial"/>
      <family val="2"/>
    </font>
    <font>
      <sz val="10"/>
      <name val="Arial"/>
      <family val="2"/>
    </font>
    <font>
      <b/>
      <sz val="14"/>
      <color indexed="18"/>
      <name val="Century Gothic"/>
      <family val="2"/>
    </font>
    <font>
      <sz val="14"/>
      <color indexed="18"/>
      <name val="Century Gothic"/>
      <family val="2"/>
    </font>
    <font>
      <i/>
      <sz val="11"/>
      <name val="Century Gothic"/>
      <family val="2"/>
    </font>
    <font>
      <sz val="11"/>
      <name val="Century Gothic"/>
      <family val="2"/>
    </font>
    <font>
      <i/>
      <sz val="10"/>
      <name val="Century Gothic"/>
      <family val="2"/>
    </font>
    <font>
      <b/>
      <sz val="11"/>
      <color indexed="51"/>
      <name val="Century Gothic"/>
      <family val="2"/>
    </font>
    <font>
      <sz val="10"/>
      <name val="Century Gothic"/>
      <family val="2"/>
    </font>
    <font>
      <b/>
      <sz val="10"/>
      <color indexed="9"/>
      <name val="Century Gothic"/>
      <family val="2"/>
    </font>
    <font>
      <b/>
      <sz val="10"/>
      <name val="Century Gothic"/>
      <family val="2"/>
    </font>
    <font>
      <u/>
      <sz val="10"/>
      <color indexed="12"/>
      <name val="Century Gothic"/>
      <family val="2"/>
    </font>
    <font>
      <u/>
      <sz val="10"/>
      <name val="Century Gothic"/>
      <family val="2"/>
    </font>
    <font>
      <b/>
      <sz val="13"/>
      <color indexed="18"/>
      <name val="Century Gothic"/>
      <family val="2"/>
    </font>
    <font>
      <sz val="12"/>
      <name val="Century Gothic"/>
      <family val="2"/>
    </font>
    <font>
      <sz val="8"/>
      <name val="Century Gothic"/>
      <family val="2"/>
    </font>
    <font>
      <sz val="10"/>
      <color indexed="8"/>
      <name val="Century Gothic"/>
      <family val="2"/>
    </font>
    <font>
      <i/>
      <sz val="10"/>
      <color indexed="8"/>
      <name val="Century Gothic"/>
      <family val="2"/>
    </font>
    <font>
      <sz val="10"/>
      <color indexed="12"/>
      <name val="Century Gothic"/>
      <family val="2"/>
    </font>
    <font>
      <b/>
      <sz val="11"/>
      <color indexed="8"/>
      <name val="Century Gothic"/>
      <family val="2"/>
    </font>
    <font>
      <sz val="11"/>
      <color indexed="8"/>
      <name val="Century Gothic"/>
      <family val="2"/>
    </font>
    <font>
      <sz val="10"/>
      <color indexed="10"/>
      <name val="Century Gothic"/>
      <family val="2"/>
    </font>
    <font>
      <b/>
      <sz val="11"/>
      <name val="Century Gothic"/>
      <family val="2"/>
    </font>
    <font>
      <b/>
      <sz val="12"/>
      <color indexed="51"/>
      <name val="Century Gothic"/>
      <family val="2"/>
    </font>
    <font>
      <b/>
      <i/>
      <sz val="10"/>
      <name val="Century Gothic"/>
      <family val="2"/>
    </font>
    <font>
      <sz val="10"/>
      <color indexed="18"/>
      <name val="Century Gothic"/>
      <family val="2"/>
    </font>
    <font>
      <b/>
      <sz val="14"/>
      <color indexed="9"/>
      <name val="Century Gothic"/>
      <family val="2"/>
    </font>
    <font>
      <sz val="14"/>
      <color indexed="9"/>
      <name val="Century Gothic"/>
      <family val="2"/>
    </font>
    <font>
      <b/>
      <sz val="12"/>
      <color indexed="9"/>
      <name val="Century Gothic"/>
      <family val="2"/>
    </font>
    <font>
      <sz val="10"/>
      <color indexed="9"/>
      <name val="Century Gothic"/>
      <family val="2"/>
    </font>
    <font>
      <b/>
      <i/>
      <sz val="10"/>
      <color indexed="9"/>
      <name val="Century Gothic"/>
      <family val="2"/>
    </font>
    <font>
      <i/>
      <sz val="10"/>
      <color indexed="9"/>
      <name val="Century Gothic"/>
      <family val="2"/>
    </font>
    <font>
      <b/>
      <i/>
      <u/>
      <sz val="10"/>
      <name val="Century Gothic"/>
      <family val="2"/>
    </font>
    <font>
      <b/>
      <sz val="10"/>
      <color indexed="8"/>
      <name val="Century Gothic"/>
      <family val="2"/>
    </font>
    <font>
      <i/>
      <sz val="8"/>
      <color indexed="8"/>
      <name val="Century Gothic"/>
      <family val="2"/>
    </font>
    <font>
      <b/>
      <sz val="14"/>
      <color indexed="62"/>
      <name val="Century Gothic"/>
      <family val="2"/>
    </font>
    <font>
      <sz val="10"/>
      <color indexed="62"/>
      <name val="Century Gothic"/>
      <family val="2"/>
    </font>
    <font>
      <b/>
      <sz val="12"/>
      <color indexed="8"/>
      <name val="Century Gothic"/>
      <family val="2"/>
    </font>
    <font>
      <sz val="10"/>
      <color indexed="51"/>
      <name val="Century Gothic"/>
      <family val="2"/>
    </font>
    <font>
      <b/>
      <sz val="12"/>
      <name val="Century Gothic"/>
      <family val="2"/>
    </font>
    <font>
      <b/>
      <sz val="10"/>
      <color indexed="10"/>
      <name val="Century Gothic"/>
      <family val="2"/>
    </font>
    <font>
      <sz val="11"/>
      <color indexed="56"/>
      <name val="Century Gothic"/>
      <family val="2"/>
    </font>
    <font>
      <b/>
      <sz val="16"/>
      <color indexed="18"/>
      <name val="Century Gothic"/>
      <family val="2"/>
    </font>
    <font>
      <b/>
      <u/>
      <sz val="10"/>
      <color indexed="9"/>
      <name val="Century Gothic"/>
      <family val="2"/>
    </font>
    <font>
      <b/>
      <u/>
      <sz val="10"/>
      <name val="Century Gothic"/>
      <family val="2"/>
    </font>
    <font>
      <sz val="10"/>
      <name val="Arial"/>
      <family val="2"/>
    </font>
    <font>
      <sz val="10"/>
      <color theme="1"/>
      <name val="Arial"/>
      <family val="2"/>
    </font>
    <font>
      <sz val="8"/>
      <color theme="1"/>
      <name val="Verdana"/>
      <family val="2"/>
    </font>
    <font>
      <sz val="10"/>
      <color theme="0"/>
      <name val="Arial"/>
      <family val="2"/>
    </font>
    <font>
      <sz val="8"/>
      <color theme="0"/>
      <name val="Verdana"/>
      <family val="2"/>
    </font>
    <font>
      <sz val="10"/>
      <color rgb="FF9C0006"/>
      <name val="Arial"/>
      <family val="2"/>
    </font>
    <font>
      <sz val="8"/>
      <color rgb="FF9C0006"/>
      <name val="Verdana"/>
      <family val="2"/>
    </font>
    <font>
      <b/>
      <sz val="10"/>
      <color rgb="FFFA7D00"/>
      <name val="Arial"/>
      <family val="2"/>
    </font>
    <font>
      <b/>
      <sz val="8"/>
      <color rgb="FFFA7D00"/>
      <name val="Verdana"/>
      <family val="2"/>
    </font>
    <font>
      <b/>
      <sz val="10"/>
      <color theme="0"/>
      <name val="Arial"/>
      <family val="2"/>
    </font>
    <font>
      <b/>
      <sz val="8"/>
      <color theme="0"/>
      <name val="Verdana"/>
      <family val="2"/>
    </font>
    <font>
      <i/>
      <sz val="10"/>
      <color rgb="FF7F7F7F"/>
      <name val="Arial"/>
      <family val="2"/>
    </font>
    <font>
      <i/>
      <sz val="8"/>
      <color rgb="FF7F7F7F"/>
      <name val="Verdana"/>
      <family val="2"/>
    </font>
    <font>
      <u/>
      <sz val="8"/>
      <color rgb="FF800080"/>
      <name val="Arial"/>
      <family val="2"/>
    </font>
    <font>
      <sz val="10"/>
      <color rgb="FF006100"/>
      <name val="Arial"/>
      <family val="2"/>
    </font>
    <font>
      <sz val="8"/>
      <color rgb="FF006100"/>
      <name val="Verdana"/>
      <family val="2"/>
    </font>
    <font>
      <b/>
      <sz val="15"/>
      <color theme="3"/>
      <name val="Arial"/>
      <family val="2"/>
    </font>
    <font>
      <b/>
      <sz val="15"/>
      <color theme="3"/>
      <name val="Verdana"/>
      <family val="2"/>
    </font>
    <font>
      <b/>
      <sz val="13"/>
      <color theme="3"/>
      <name val="Arial"/>
      <family val="2"/>
    </font>
    <font>
      <b/>
      <sz val="13"/>
      <color theme="3"/>
      <name val="Verdana"/>
      <family val="2"/>
    </font>
    <font>
      <b/>
      <sz val="11"/>
      <color theme="3"/>
      <name val="Arial"/>
      <family val="2"/>
    </font>
    <font>
      <b/>
      <sz val="11"/>
      <color theme="3"/>
      <name val="Verdana"/>
      <family val="2"/>
    </font>
    <font>
      <u/>
      <sz val="8"/>
      <color rgb="FF0000FF"/>
      <name val="Arial"/>
      <family val="2"/>
    </font>
    <font>
      <u/>
      <sz val="10"/>
      <color theme="10"/>
      <name val="Arial"/>
      <family val="2"/>
    </font>
    <font>
      <sz val="10"/>
      <color rgb="FF3F3F76"/>
      <name val="Arial"/>
      <family val="2"/>
    </font>
    <font>
      <sz val="8"/>
      <color rgb="FF3F3F76"/>
      <name val="Verdana"/>
      <family val="2"/>
    </font>
    <font>
      <sz val="10"/>
      <color rgb="FFFA7D00"/>
      <name val="Arial"/>
      <family val="2"/>
    </font>
    <font>
      <sz val="8"/>
      <color rgb="FFFA7D00"/>
      <name val="Verdana"/>
      <family val="2"/>
    </font>
    <font>
      <sz val="10"/>
      <color rgb="FF9C6500"/>
      <name val="Arial"/>
      <family val="2"/>
    </font>
    <font>
      <sz val="8"/>
      <color rgb="FF9C6500"/>
      <name val="Verdana"/>
      <family val="2"/>
    </font>
    <font>
      <sz val="11"/>
      <color theme="1"/>
      <name val="Calibri"/>
      <family val="2"/>
      <scheme val="minor"/>
    </font>
    <font>
      <b/>
      <sz val="10"/>
      <color rgb="FF3F3F3F"/>
      <name val="Arial"/>
      <family val="2"/>
    </font>
    <font>
      <b/>
      <sz val="8"/>
      <color rgb="FF3F3F3F"/>
      <name val="Verdana"/>
      <family val="2"/>
    </font>
    <font>
      <b/>
      <sz val="18"/>
      <color theme="3"/>
      <name val="Cambria"/>
      <family val="2"/>
      <scheme val="major"/>
    </font>
    <font>
      <b/>
      <sz val="10"/>
      <color theme="1"/>
      <name val="Arial"/>
      <family val="2"/>
    </font>
    <font>
      <b/>
      <sz val="8"/>
      <color theme="1"/>
      <name val="Verdana"/>
      <family val="2"/>
    </font>
    <font>
      <sz val="10"/>
      <color rgb="FFFF0000"/>
      <name val="Arial"/>
      <family val="2"/>
    </font>
    <font>
      <sz val="8"/>
      <color rgb="FFFF0000"/>
      <name val="Verdana"/>
      <family val="2"/>
    </font>
    <font>
      <sz val="10.5"/>
      <color rgb="FF1F497D"/>
      <name val="Century Gothic"/>
      <family val="2"/>
    </font>
    <font>
      <sz val="10.5"/>
      <color rgb="FFFF0000"/>
      <name val="Century Gothic"/>
      <family val="2"/>
    </font>
    <font>
      <sz val="11"/>
      <color theme="1"/>
      <name val="Calibri"/>
      <family val="2"/>
    </font>
    <font>
      <sz val="12"/>
      <name val="Weiss"/>
    </font>
    <font>
      <sz val="10"/>
      <color indexed="12"/>
      <name val="Times New Roman"/>
      <family val="1"/>
    </font>
    <font>
      <b/>
      <sz val="10"/>
      <name val="Arial Rounded MT Bold"/>
      <family val="2"/>
    </font>
    <font>
      <outline/>
      <sz val="14"/>
      <name val="N Helvetica Narrow"/>
    </font>
    <font>
      <sz val="10"/>
      <color indexed="12"/>
      <name val="Arial Narrow"/>
      <family val="2"/>
    </font>
    <font>
      <sz val="10"/>
      <name val="Arial Narrow"/>
      <family val="2"/>
    </font>
    <font>
      <b/>
      <sz val="9"/>
      <name val="Frutiger 45 Light"/>
      <family val="2"/>
    </font>
    <font>
      <b/>
      <sz val="10"/>
      <name val="MS Sans Serif"/>
      <family val="2"/>
    </font>
    <font>
      <b/>
      <i/>
      <sz val="14"/>
      <color indexed="9"/>
      <name val="Times New Roman"/>
      <family val="1"/>
    </font>
    <font>
      <b/>
      <sz val="10"/>
      <name val="Arial Narrow"/>
      <family val="2"/>
    </font>
    <font>
      <sz val="10"/>
      <color indexed="10"/>
      <name val="Arial Narrow"/>
      <family val="2"/>
    </font>
    <font>
      <sz val="12"/>
      <color indexed="9"/>
      <name val="Weiss"/>
    </font>
    <font>
      <sz val="10"/>
      <name val="Arial"/>
      <family val="2"/>
    </font>
    <font>
      <b/>
      <sz val="8"/>
      <name val="Century Gothic"/>
      <family val="2"/>
    </font>
  </fonts>
  <fills count="7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8"/>
        <bgColor indexed="64"/>
      </patternFill>
    </fill>
    <fill>
      <patternFill patternType="solid">
        <fgColor indexed="12"/>
        <bgColor indexed="64"/>
      </patternFill>
    </fill>
    <fill>
      <patternFill patternType="solid">
        <fgColor indexed="48"/>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lightGray">
        <fgColor indexed="17"/>
      </patternFill>
    </fill>
    <fill>
      <patternFill patternType="solid">
        <fgColor indexed="22"/>
      </patternFill>
    </fill>
    <fill>
      <patternFill patternType="solid">
        <fgColor indexed="55"/>
      </patternFill>
    </fill>
    <fill>
      <patternFill patternType="solid">
        <fgColor indexed="22"/>
        <bgColor indexed="64"/>
      </patternFill>
    </fill>
    <fill>
      <patternFill patternType="lightGray">
        <fgColor indexed="15"/>
      </patternFill>
    </fill>
    <fill>
      <patternFill patternType="solid">
        <fgColor indexed="17"/>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64"/>
      </patternFill>
    </fill>
    <fill>
      <patternFill patternType="gray125">
        <fgColor indexed="8"/>
      </patternFill>
    </fill>
    <fill>
      <patternFill patternType="solid">
        <fgColor indexed="65"/>
        <bgColor indexed="64"/>
      </patternFill>
    </fill>
    <fill>
      <patternFill patternType="solid">
        <fgColor indexed="18"/>
        <bgColor indexed="64"/>
      </patternFill>
    </fill>
    <fill>
      <patternFill patternType="mediumGray"/>
    </fill>
    <fill>
      <patternFill patternType="solid">
        <fgColor indexed="47"/>
        <bgColor indexed="64"/>
      </patternFill>
    </fill>
    <fill>
      <patternFill patternType="solid">
        <fgColor indexed="42"/>
        <bgColor indexed="64"/>
      </patternFill>
    </fill>
    <fill>
      <patternFill patternType="solid">
        <fgColor indexed="13"/>
        <bgColor indexed="64"/>
      </patternFill>
    </fill>
    <fill>
      <patternFill patternType="solid">
        <fgColor indexed="43"/>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gray0625">
        <bgColor indexed="22"/>
      </patternFill>
    </fill>
    <fill>
      <patternFill patternType="gray0625"/>
    </fill>
    <fill>
      <patternFill patternType="mediumGray">
        <fgColor indexed="22"/>
      </patternFill>
    </fill>
  </fills>
  <borders count="89">
    <border>
      <left/>
      <right/>
      <top/>
      <bottom/>
      <diagonal/>
    </border>
    <border>
      <left/>
      <right style="medium">
        <color indexed="64"/>
      </right>
      <top/>
      <bottom/>
      <diagonal/>
    </border>
    <border>
      <left style="medium">
        <color indexed="18"/>
      </left>
      <right style="medium">
        <color indexed="18"/>
      </right>
      <top style="medium">
        <color indexed="18"/>
      </top>
      <bottom style="medium">
        <color indexed="18"/>
      </bottom>
      <diagonal/>
    </border>
    <border>
      <left/>
      <right/>
      <top/>
      <bottom style="medium">
        <color indexed="64"/>
      </bottom>
      <diagonal/>
    </border>
    <border>
      <left/>
      <right/>
      <top/>
      <bottom style="thin">
        <color indexed="44"/>
      </bottom>
      <diagonal/>
    </border>
    <border>
      <left/>
      <right/>
      <top/>
      <bottom style="medium">
        <color indexed="2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8"/>
      </top>
      <bottom style="thin">
        <color indexed="8"/>
      </bottom>
      <diagonal/>
    </border>
    <border>
      <left/>
      <right/>
      <top style="hair">
        <color indexed="64"/>
      </top>
      <bottom style="thin">
        <color indexed="64"/>
      </bottom>
      <diagonal/>
    </border>
    <border>
      <left/>
      <right/>
      <top/>
      <bottom style="thin">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n">
        <color indexed="22"/>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style="thin">
        <color indexed="64"/>
      </left>
      <right/>
      <top style="thin">
        <color indexed="64"/>
      </top>
      <bottom style="thin">
        <color indexed="64"/>
      </bottom>
      <diagonal/>
    </border>
    <border>
      <left/>
      <right/>
      <top style="hair">
        <color indexed="64"/>
      </top>
      <bottom style="hair">
        <color indexed="64"/>
      </bottom>
      <diagonal/>
    </border>
    <border>
      <left style="dotted">
        <color indexed="64"/>
      </left>
      <right style="dotted">
        <color indexed="64"/>
      </right>
      <top style="dotted">
        <color indexed="64"/>
      </top>
      <bottom style="dotted">
        <color indexed="64"/>
      </bottom>
      <diagonal/>
    </border>
    <border>
      <left style="hair">
        <color indexed="64"/>
      </left>
      <right style="hair">
        <color indexed="64"/>
      </right>
      <top style="hair">
        <color indexed="64"/>
      </top>
      <bottom style="hair">
        <color indexed="64"/>
      </bottom>
      <diagonal/>
    </border>
    <border>
      <left style="double">
        <color indexed="64"/>
      </left>
      <right style="double">
        <color indexed="64"/>
      </right>
      <top style="hair">
        <color indexed="64"/>
      </top>
      <bottom style="hair">
        <color indexed="64"/>
      </bottom>
      <diagonal/>
    </border>
    <border>
      <left/>
      <right/>
      <top style="double">
        <color indexed="64"/>
      </top>
      <bottom/>
      <diagonal/>
    </border>
    <border>
      <left/>
      <right/>
      <top style="thin">
        <color indexed="62"/>
      </top>
      <bottom style="double">
        <color indexed="62"/>
      </bottom>
      <diagonal/>
    </border>
    <border>
      <left style="thin">
        <color indexed="64"/>
      </left>
      <right/>
      <top/>
      <bottom/>
      <diagonal/>
    </border>
    <border>
      <left style="thin">
        <color indexed="64"/>
      </left>
      <right style="thin">
        <color indexed="64"/>
      </right>
      <top/>
      <bottom/>
      <diagonal/>
    </border>
    <border>
      <left/>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right/>
      <top style="double">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style="double">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bottom style="double">
        <color indexed="64"/>
      </bottom>
      <diagonal/>
    </border>
    <border>
      <left style="thin">
        <color indexed="64"/>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hair">
        <color indexed="12"/>
      </left>
      <right style="hair">
        <color indexed="12"/>
      </right>
      <top style="hair">
        <color indexed="12"/>
      </top>
      <bottom style="hair">
        <color indexed="12"/>
      </bottom>
      <diagonal/>
    </border>
  </borders>
  <cellStyleXfs count="3417">
    <xf numFmtId="0" fontId="0" fillId="0" borderId="0" applyNumberFormat="0" applyFill="0" applyBorder="0" applyAlignment="0" applyProtection="0"/>
    <xf numFmtId="180" fontId="63"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4"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4"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4"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4"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4"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4" fillId="0" borderId="0" applyFill="0" applyBorder="0" applyAlignment="0" applyProtection="0"/>
    <xf numFmtId="0" fontId="12" fillId="0" borderId="0"/>
    <xf numFmtId="0" fontId="12" fillId="0" borderId="0"/>
    <xf numFmtId="0" fontId="64"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64" fillId="0" borderId="0" applyFill="0" applyBorder="0" applyAlignment="0" applyProtection="0"/>
    <xf numFmtId="0" fontId="64" fillId="0" borderId="0" applyFill="0" applyBorder="0" applyAlignment="0" applyProtection="0"/>
    <xf numFmtId="0" fontId="64"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xf numFmtId="0" fontId="12" fillId="0" borderId="0"/>
    <xf numFmtId="0" fontId="6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6" fillId="0" borderId="0" applyNumberFormat="0" applyFill="0" applyBorder="0" applyAlignment="0" applyProtection="0"/>
    <xf numFmtId="0" fontId="12" fillId="0" borderId="0" applyNumberFormat="0" applyFill="0" applyBorder="0" applyAlignment="0" applyProtection="0"/>
    <xf numFmtId="0" fontId="30" fillId="0" borderId="0" applyNumberFormat="0" applyFill="0" applyBorder="0" applyAlignment="0" applyProtection="0"/>
    <xf numFmtId="0" fontId="12" fillId="0" borderId="0" applyNumberFormat="0" applyFill="0" applyBorder="0" applyAlignment="0" applyProtection="0"/>
    <xf numFmtId="37" fontId="63" fillId="0" borderId="0" applyFont="0" applyFill="0" applyBorder="0" applyAlignment="0" applyProtection="0"/>
    <xf numFmtId="0" fontId="178" fillId="41" borderId="0" applyNumberFormat="0" applyBorder="0" applyAlignment="0" applyProtection="0"/>
    <xf numFmtId="0" fontId="178" fillId="41" borderId="0" applyNumberFormat="0" applyBorder="0" applyAlignment="0" applyProtection="0"/>
    <xf numFmtId="0" fontId="178" fillId="41" borderId="0" applyNumberFormat="0" applyBorder="0" applyAlignment="0" applyProtection="0"/>
    <xf numFmtId="0" fontId="179" fillId="41" borderId="0" applyNumberFormat="0" applyBorder="0" applyAlignment="0" applyProtection="0"/>
    <xf numFmtId="0" fontId="106" fillId="2" borderId="0" applyNumberFormat="0" applyBorder="0" applyAlignment="0" applyProtection="0"/>
    <xf numFmtId="0" fontId="178" fillId="42" borderId="0" applyNumberFormat="0" applyBorder="0" applyAlignment="0" applyProtection="0"/>
    <xf numFmtId="0" fontId="178" fillId="42" borderId="0" applyNumberFormat="0" applyBorder="0" applyAlignment="0" applyProtection="0"/>
    <xf numFmtId="0" fontId="178" fillId="42" borderId="0" applyNumberFormat="0" applyBorder="0" applyAlignment="0" applyProtection="0"/>
    <xf numFmtId="0" fontId="179" fillId="42" borderId="0" applyNumberFormat="0" applyBorder="0" applyAlignment="0" applyProtection="0"/>
    <xf numFmtId="0" fontId="106" fillId="3" borderId="0" applyNumberFormat="0" applyBorder="0" applyAlignment="0" applyProtection="0"/>
    <xf numFmtId="0" fontId="178" fillId="43" borderId="0" applyNumberFormat="0" applyBorder="0" applyAlignment="0" applyProtection="0"/>
    <xf numFmtId="0" fontId="178" fillId="43" borderId="0" applyNumberFormat="0" applyBorder="0" applyAlignment="0" applyProtection="0"/>
    <xf numFmtId="0" fontId="178" fillId="43" borderId="0" applyNumberFormat="0" applyBorder="0" applyAlignment="0" applyProtection="0"/>
    <xf numFmtId="0" fontId="179" fillId="43" borderId="0" applyNumberFormat="0" applyBorder="0" applyAlignment="0" applyProtection="0"/>
    <xf numFmtId="0" fontId="106" fillId="4" borderId="0" applyNumberFormat="0" applyBorder="0" applyAlignment="0" applyProtection="0"/>
    <xf numFmtId="0" fontId="178" fillId="44" borderId="0" applyNumberFormat="0" applyBorder="0" applyAlignment="0" applyProtection="0"/>
    <xf numFmtId="0" fontId="178" fillId="44" borderId="0" applyNumberFormat="0" applyBorder="0" applyAlignment="0" applyProtection="0"/>
    <xf numFmtId="0" fontId="178" fillId="44" borderId="0" applyNumberFormat="0" applyBorder="0" applyAlignment="0" applyProtection="0"/>
    <xf numFmtId="0" fontId="179" fillId="44" borderId="0" applyNumberFormat="0" applyBorder="0" applyAlignment="0" applyProtection="0"/>
    <xf numFmtId="0" fontId="106" fillId="5" borderId="0" applyNumberFormat="0" applyBorder="0" applyAlignment="0" applyProtection="0"/>
    <xf numFmtId="0" fontId="178" fillId="45" borderId="0" applyNumberFormat="0" applyBorder="0" applyAlignment="0" applyProtection="0"/>
    <xf numFmtId="0" fontId="178" fillId="45" borderId="0" applyNumberFormat="0" applyBorder="0" applyAlignment="0" applyProtection="0"/>
    <xf numFmtId="0" fontId="178" fillId="45" borderId="0" applyNumberFormat="0" applyBorder="0" applyAlignment="0" applyProtection="0"/>
    <xf numFmtId="0" fontId="179" fillId="45" borderId="0" applyNumberFormat="0" applyBorder="0" applyAlignment="0" applyProtection="0"/>
    <xf numFmtId="0" fontId="106" fillId="6" borderId="0" applyNumberFormat="0" applyBorder="0" applyAlignment="0" applyProtection="0"/>
    <xf numFmtId="0" fontId="178" fillId="46" borderId="0" applyNumberFormat="0" applyBorder="0" applyAlignment="0" applyProtection="0"/>
    <xf numFmtId="0" fontId="178" fillId="46" borderId="0" applyNumberFormat="0" applyBorder="0" applyAlignment="0" applyProtection="0"/>
    <xf numFmtId="0" fontId="178" fillId="46" borderId="0" applyNumberFormat="0" applyBorder="0" applyAlignment="0" applyProtection="0"/>
    <xf numFmtId="0" fontId="179" fillId="46" borderId="0" applyNumberFormat="0" applyBorder="0" applyAlignment="0" applyProtection="0"/>
    <xf numFmtId="0" fontId="106" fillId="7" borderId="0" applyNumberFormat="0" applyBorder="0" applyAlignment="0" applyProtection="0"/>
    <xf numFmtId="0" fontId="178" fillId="47" borderId="0" applyNumberFormat="0" applyBorder="0" applyAlignment="0" applyProtection="0"/>
    <xf numFmtId="0" fontId="178" fillId="47" borderId="0" applyNumberFormat="0" applyBorder="0" applyAlignment="0" applyProtection="0"/>
    <xf numFmtId="0" fontId="178" fillId="47" borderId="0" applyNumberFormat="0" applyBorder="0" applyAlignment="0" applyProtection="0"/>
    <xf numFmtId="0" fontId="179" fillId="47" borderId="0" applyNumberFormat="0" applyBorder="0" applyAlignment="0" applyProtection="0"/>
    <xf numFmtId="0" fontId="106" fillId="8" borderId="0" applyNumberFormat="0" applyBorder="0" applyAlignment="0" applyProtection="0"/>
    <xf numFmtId="0" fontId="178" fillId="48" borderId="0" applyNumberFormat="0" applyBorder="0" applyAlignment="0" applyProtection="0"/>
    <xf numFmtId="0" fontId="178" fillId="48" borderId="0" applyNumberFormat="0" applyBorder="0" applyAlignment="0" applyProtection="0"/>
    <xf numFmtId="0" fontId="178" fillId="48" borderId="0" applyNumberFormat="0" applyBorder="0" applyAlignment="0" applyProtection="0"/>
    <xf numFmtId="0" fontId="179" fillId="48" borderId="0" applyNumberFormat="0" applyBorder="0" applyAlignment="0" applyProtection="0"/>
    <xf numFmtId="0" fontId="106" fillId="9" borderId="0" applyNumberFormat="0" applyBorder="0" applyAlignment="0" applyProtection="0"/>
    <xf numFmtId="0" fontId="178" fillId="49" borderId="0" applyNumberFormat="0" applyBorder="0" applyAlignment="0" applyProtection="0"/>
    <xf numFmtId="0" fontId="178" fillId="49" borderId="0" applyNumberFormat="0" applyBorder="0" applyAlignment="0" applyProtection="0"/>
    <xf numFmtId="0" fontId="178" fillId="49" borderId="0" applyNumberFormat="0" applyBorder="0" applyAlignment="0" applyProtection="0"/>
    <xf numFmtId="0" fontId="179" fillId="49" borderId="0" applyNumberFormat="0" applyBorder="0" applyAlignment="0" applyProtection="0"/>
    <xf numFmtId="0" fontId="106" fillId="10" borderId="0" applyNumberFormat="0" applyBorder="0" applyAlignment="0" applyProtection="0"/>
    <xf numFmtId="0" fontId="178" fillId="50" borderId="0" applyNumberFormat="0" applyBorder="0" applyAlignment="0" applyProtection="0"/>
    <xf numFmtId="0" fontId="178" fillId="50" borderId="0" applyNumberFormat="0" applyBorder="0" applyAlignment="0" applyProtection="0"/>
    <xf numFmtId="0" fontId="178" fillId="50" borderId="0" applyNumberFormat="0" applyBorder="0" applyAlignment="0" applyProtection="0"/>
    <xf numFmtId="0" fontId="179" fillId="50" borderId="0" applyNumberFormat="0" applyBorder="0" applyAlignment="0" applyProtection="0"/>
    <xf numFmtId="0" fontId="106" fillId="5" borderId="0" applyNumberFormat="0" applyBorder="0" applyAlignment="0" applyProtection="0"/>
    <xf numFmtId="0" fontId="178" fillId="51" borderId="0" applyNumberFormat="0" applyBorder="0" applyAlignment="0" applyProtection="0"/>
    <xf numFmtId="0" fontId="178" fillId="51" borderId="0" applyNumberFormat="0" applyBorder="0" applyAlignment="0" applyProtection="0"/>
    <xf numFmtId="0" fontId="178" fillId="51" borderId="0" applyNumberFormat="0" applyBorder="0" applyAlignment="0" applyProtection="0"/>
    <xf numFmtId="0" fontId="179" fillId="51" borderId="0" applyNumberFormat="0" applyBorder="0" applyAlignment="0" applyProtection="0"/>
    <xf numFmtId="0" fontId="106" fillId="8" borderId="0" applyNumberFormat="0" applyBorder="0" applyAlignment="0" applyProtection="0"/>
    <xf numFmtId="0" fontId="178" fillId="52" borderId="0" applyNumberFormat="0" applyBorder="0" applyAlignment="0" applyProtection="0"/>
    <xf numFmtId="0" fontId="178" fillId="52" borderId="0" applyNumberFormat="0" applyBorder="0" applyAlignment="0" applyProtection="0"/>
    <xf numFmtId="0" fontId="178" fillId="52" borderId="0" applyNumberFormat="0" applyBorder="0" applyAlignment="0" applyProtection="0"/>
    <xf numFmtId="0" fontId="179" fillId="52" borderId="0" applyNumberFormat="0" applyBorder="0" applyAlignment="0" applyProtection="0"/>
    <xf numFmtId="0" fontId="106" fillId="11" borderId="0" applyNumberFormat="0" applyBorder="0" applyAlignment="0" applyProtection="0"/>
    <xf numFmtId="0" fontId="180" fillId="53" borderId="0" applyNumberFormat="0" applyBorder="0" applyAlignment="0" applyProtection="0"/>
    <xf numFmtId="0" fontId="180" fillId="53" borderId="0" applyNumberFormat="0" applyBorder="0" applyAlignment="0" applyProtection="0"/>
    <xf numFmtId="0" fontId="180" fillId="53" borderId="0" applyNumberFormat="0" applyBorder="0" applyAlignment="0" applyProtection="0"/>
    <xf numFmtId="0" fontId="181" fillId="53" borderId="0" applyNumberFormat="0" applyBorder="0" applyAlignment="0" applyProtection="0"/>
    <xf numFmtId="0" fontId="107" fillId="12" borderId="0" applyNumberFormat="0" applyBorder="0" applyAlignment="0" applyProtection="0"/>
    <xf numFmtId="0" fontId="180" fillId="54" borderId="0" applyNumberFormat="0" applyBorder="0" applyAlignment="0" applyProtection="0"/>
    <xf numFmtId="0" fontId="180" fillId="54" borderId="0" applyNumberFormat="0" applyBorder="0" applyAlignment="0" applyProtection="0"/>
    <xf numFmtId="0" fontId="180" fillId="54" borderId="0" applyNumberFormat="0" applyBorder="0" applyAlignment="0" applyProtection="0"/>
    <xf numFmtId="0" fontId="181" fillId="54" borderId="0" applyNumberFormat="0" applyBorder="0" applyAlignment="0" applyProtection="0"/>
    <xf numFmtId="0" fontId="107" fillId="9" borderId="0" applyNumberFormat="0" applyBorder="0" applyAlignment="0" applyProtection="0"/>
    <xf numFmtId="0" fontId="180" fillId="55" borderId="0" applyNumberFormat="0" applyBorder="0" applyAlignment="0" applyProtection="0"/>
    <xf numFmtId="0" fontId="180" fillId="55" borderId="0" applyNumberFormat="0" applyBorder="0" applyAlignment="0" applyProtection="0"/>
    <xf numFmtId="0" fontId="180" fillId="55" borderId="0" applyNumberFormat="0" applyBorder="0" applyAlignment="0" applyProtection="0"/>
    <xf numFmtId="0" fontId="181" fillId="55" borderId="0" applyNumberFormat="0" applyBorder="0" applyAlignment="0" applyProtection="0"/>
    <xf numFmtId="0" fontId="107" fillId="10" borderId="0" applyNumberFormat="0" applyBorder="0" applyAlignment="0" applyProtection="0"/>
    <xf numFmtId="0" fontId="180" fillId="56" borderId="0" applyNumberFormat="0" applyBorder="0" applyAlignment="0" applyProtection="0"/>
    <xf numFmtId="0" fontId="180" fillId="56" borderId="0" applyNumberFormat="0" applyBorder="0" applyAlignment="0" applyProtection="0"/>
    <xf numFmtId="0" fontId="180" fillId="56" borderId="0" applyNumberFormat="0" applyBorder="0" applyAlignment="0" applyProtection="0"/>
    <xf numFmtId="0" fontId="181" fillId="56" borderId="0" applyNumberFormat="0" applyBorder="0" applyAlignment="0" applyProtection="0"/>
    <xf numFmtId="0" fontId="107" fillId="13" borderId="0" applyNumberFormat="0" applyBorder="0" applyAlignment="0" applyProtection="0"/>
    <xf numFmtId="0" fontId="180" fillId="57" borderId="0" applyNumberFormat="0" applyBorder="0" applyAlignment="0" applyProtection="0"/>
    <xf numFmtId="0" fontId="180" fillId="57" borderId="0" applyNumberFormat="0" applyBorder="0" applyAlignment="0" applyProtection="0"/>
    <xf numFmtId="0" fontId="180" fillId="57" borderId="0" applyNumberFormat="0" applyBorder="0" applyAlignment="0" applyProtection="0"/>
    <xf numFmtId="0" fontId="181" fillId="57" borderId="0" applyNumberFormat="0" applyBorder="0" applyAlignment="0" applyProtection="0"/>
    <xf numFmtId="0" fontId="107" fillId="14" borderId="0" applyNumberFormat="0" applyBorder="0" applyAlignment="0" applyProtection="0"/>
    <xf numFmtId="0" fontId="180" fillId="58" borderId="0" applyNumberFormat="0" applyBorder="0" applyAlignment="0" applyProtection="0"/>
    <xf numFmtId="0" fontId="180" fillId="58" borderId="0" applyNumberFormat="0" applyBorder="0" applyAlignment="0" applyProtection="0"/>
    <xf numFmtId="0" fontId="180" fillId="58" borderId="0" applyNumberFormat="0" applyBorder="0" applyAlignment="0" applyProtection="0"/>
    <xf numFmtId="0" fontId="181" fillId="58" borderId="0" applyNumberFormat="0" applyBorder="0" applyAlignment="0" applyProtection="0"/>
    <xf numFmtId="0" fontId="107" fillId="15" borderId="0" applyNumberFormat="0" applyBorder="0" applyAlignment="0" applyProtection="0"/>
    <xf numFmtId="0" fontId="21" fillId="16" borderId="1" applyNumberFormat="0" applyBorder="0" applyProtection="0">
      <alignment horizontal="left" vertical="center"/>
    </xf>
    <xf numFmtId="0" fontId="19" fillId="17" borderId="0" applyNumberFormat="0" applyBorder="0" applyAlignment="0" applyProtection="0"/>
    <xf numFmtId="0" fontId="27" fillId="18" borderId="0" applyNumberFormat="0" applyBorder="0" applyAlignment="0" applyProtection="0"/>
    <xf numFmtId="0" fontId="180" fillId="59" borderId="0" applyNumberFormat="0" applyBorder="0" applyAlignment="0" applyProtection="0"/>
    <xf numFmtId="0" fontId="180" fillId="59" borderId="0" applyNumberFormat="0" applyBorder="0" applyAlignment="0" applyProtection="0"/>
    <xf numFmtId="0" fontId="180" fillId="59" borderId="0" applyNumberFormat="0" applyBorder="0" applyAlignment="0" applyProtection="0"/>
    <xf numFmtId="0" fontId="181" fillId="59" borderId="0" applyNumberFormat="0" applyBorder="0" applyAlignment="0" applyProtection="0"/>
    <xf numFmtId="0" fontId="107" fillId="19" borderId="0" applyNumberFormat="0" applyBorder="0" applyAlignment="0" applyProtection="0"/>
    <xf numFmtId="0" fontId="180" fillId="60" borderId="0" applyNumberFormat="0" applyBorder="0" applyAlignment="0" applyProtection="0"/>
    <xf numFmtId="0" fontId="180" fillId="60" borderId="0" applyNumberFormat="0" applyBorder="0" applyAlignment="0" applyProtection="0"/>
    <xf numFmtId="0" fontId="180" fillId="60" borderId="0" applyNumberFormat="0" applyBorder="0" applyAlignment="0" applyProtection="0"/>
    <xf numFmtId="0" fontId="181" fillId="60" borderId="0" applyNumberFormat="0" applyBorder="0" applyAlignment="0" applyProtection="0"/>
    <xf numFmtId="0" fontId="107" fillId="20" borderId="0" applyNumberFormat="0" applyBorder="0" applyAlignment="0" applyProtection="0"/>
    <xf numFmtId="0" fontId="180" fillId="61" borderId="0" applyNumberFormat="0" applyBorder="0" applyAlignment="0" applyProtection="0"/>
    <xf numFmtId="0" fontId="180" fillId="61" borderId="0" applyNumberFormat="0" applyBorder="0" applyAlignment="0" applyProtection="0"/>
    <xf numFmtId="0" fontId="180" fillId="61" borderId="0" applyNumberFormat="0" applyBorder="0" applyAlignment="0" applyProtection="0"/>
    <xf numFmtId="0" fontId="181" fillId="61" borderId="0" applyNumberFormat="0" applyBorder="0" applyAlignment="0" applyProtection="0"/>
    <xf numFmtId="0" fontId="107" fillId="21" borderId="0" applyNumberFormat="0" applyBorder="0" applyAlignment="0" applyProtection="0"/>
    <xf numFmtId="0" fontId="180" fillId="62" borderId="0" applyNumberFormat="0" applyBorder="0" applyAlignment="0" applyProtection="0"/>
    <xf numFmtId="0" fontId="180" fillId="62" borderId="0" applyNumberFormat="0" applyBorder="0" applyAlignment="0" applyProtection="0"/>
    <xf numFmtId="0" fontId="180" fillId="62" borderId="0" applyNumberFormat="0" applyBorder="0" applyAlignment="0" applyProtection="0"/>
    <xf numFmtId="0" fontId="181" fillId="62" borderId="0" applyNumberFormat="0" applyBorder="0" applyAlignment="0" applyProtection="0"/>
    <xf numFmtId="0" fontId="107" fillId="13" borderId="0" applyNumberFormat="0" applyBorder="0" applyAlignment="0" applyProtection="0"/>
    <xf numFmtId="0" fontId="180" fillId="63" borderId="0" applyNumberFormat="0" applyBorder="0" applyAlignment="0" applyProtection="0"/>
    <xf numFmtId="0" fontId="180" fillId="63" borderId="0" applyNumberFormat="0" applyBorder="0" applyAlignment="0" applyProtection="0"/>
    <xf numFmtId="0" fontId="180" fillId="63" borderId="0" applyNumberFormat="0" applyBorder="0" applyAlignment="0" applyProtection="0"/>
    <xf numFmtId="0" fontId="181" fillId="63" borderId="0" applyNumberFormat="0" applyBorder="0" applyAlignment="0" applyProtection="0"/>
    <xf numFmtId="0" fontId="107" fillId="14" borderId="0" applyNumberFormat="0" applyBorder="0" applyAlignment="0" applyProtection="0"/>
    <xf numFmtId="0" fontId="180" fillId="64" borderId="0" applyNumberFormat="0" applyBorder="0" applyAlignment="0" applyProtection="0"/>
    <xf numFmtId="0" fontId="180" fillId="64" borderId="0" applyNumberFormat="0" applyBorder="0" applyAlignment="0" applyProtection="0"/>
    <xf numFmtId="0" fontId="180" fillId="64" borderId="0" applyNumberFormat="0" applyBorder="0" applyAlignment="0" applyProtection="0"/>
    <xf numFmtId="0" fontId="181" fillId="64" borderId="0" applyNumberFormat="0" applyBorder="0" applyAlignment="0" applyProtection="0"/>
    <xf numFmtId="0" fontId="107" fillId="22" borderId="0" applyNumberFormat="0" applyBorder="0" applyAlignment="0" applyProtection="0"/>
    <xf numFmtId="181" fontId="10" fillId="0" borderId="2">
      <alignment horizontal="center" vertical="center"/>
      <protection locked="0"/>
    </xf>
    <xf numFmtId="182" fontId="10" fillId="0" borderId="2">
      <alignment horizontal="center" vertical="center"/>
      <protection locked="0"/>
    </xf>
    <xf numFmtId="183" fontId="10" fillId="0" borderId="2">
      <alignment horizontal="center" vertical="center"/>
      <protection locked="0"/>
    </xf>
    <xf numFmtId="184" fontId="10" fillId="0" borderId="2">
      <alignment horizontal="center" vertical="center"/>
      <protection locked="0"/>
    </xf>
    <xf numFmtId="185" fontId="10" fillId="0" borderId="2">
      <alignment horizontal="center" vertical="center"/>
      <protection locked="0"/>
    </xf>
    <xf numFmtId="186" fontId="10" fillId="0" borderId="2">
      <alignment horizontal="center" vertical="center"/>
      <protection locked="0"/>
    </xf>
    <xf numFmtId="0" fontId="10" fillId="0" borderId="2" applyAlignment="0">
      <protection locked="0"/>
    </xf>
    <xf numFmtId="181" fontId="10" fillId="0" borderId="2">
      <alignment vertical="center"/>
      <protection locked="0"/>
    </xf>
    <xf numFmtId="187" fontId="10" fillId="0" borderId="2">
      <alignment horizontal="right" vertical="center"/>
      <protection locked="0"/>
    </xf>
    <xf numFmtId="183" fontId="10" fillId="0" borderId="2">
      <alignment vertical="center"/>
      <protection locked="0"/>
    </xf>
    <xf numFmtId="173" fontId="10" fillId="0" borderId="2">
      <alignment vertical="center"/>
      <protection locked="0"/>
    </xf>
    <xf numFmtId="185" fontId="10" fillId="0" borderId="2">
      <alignment vertical="center"/>
      <protection locked="0"/>
    </xf>
    <xf numFmtId="186" fontId="10" fillId="0" borderId="2">
      <alignment horizontal="right" vertical="center"/>
      <protection locked="0"/>
    </xf>
    <xf numFmtId="0" fontId="66" fillId="23" borderId="0" applyNumberFormat="0" applyFont="0" applyBorder="0" applyAlignment="0" applyProtection="0"/>
    <xf numFmtId="0" fontId="182" fillId="65" borderId="0" applyNumberFormat="0" applyBorder="0" applyAlignment="0" applyProtection="0"/>
    <xf numFmtId="0" fontId="182" fillId="65" borderId="0" applyNumberFormat="0" applyBorder="0" applyAlignment="0" applyProtection="0"/>
    <xf numFmtId="0" fontId="182" fillId="65" borderId="0" applyNumberFormat="0" applyBorder="0" applyAlignment="0" applyProtection="0"/>
    <xf numFmtId="0" fontId="183" fillId="65" borderId="0" applyNumberFormat="0" applyBorder="0" applyAlignment="0" applyProtection="0"/>
    <xf numFmtId="0" fontId="108" fillId="3" borderId="0" applyNumberFormat="0" applyBorder="0" applyAlignment="0" applyProtection="0"/>
    <xf numFmtId="9" fontId="67" fillId="0" borderId="0">
      <alignment horizontal="center"/>
    </xf>
    <xf numFmtId="3" fontId="41" fillId="0" borderId="0"/>
    <xf numFmtId="0" fontId="35" fillId="0" borderId="0">
      <protection locked="0"/>
    </xf>
    <xf numFmtId="3" fontId="41" fillId="0" borderId="0"/>
    <xf numFmtId="0" fontId="68" fillId="0" borderId="0"/>
    <xf numFmtId="0" fontId="69" fillId="0" borderId="3" applyNumberFormat="0" applyFont="0" applyFill="0" applyAlignment="0" applyProtection="0"/>
    <xf numFmtId="0" fontId="69" fillId="0" borderId="4" applyNumberFormat="0" applyFont="0" applyFill="0" applyAlignment="0" applyProtection="0"/>
    <xf numFmtId="49" fontId="70" fillId="0" borderId="0" applyFont="0" applyFill="0" applyBorder="0" applyAlignment="0" applyProtection="0">
      <alignment horizontal="left"/>
    </xf>
    <xf numFmtId="49" fontId="70" fillId="0" borderId="0" applyFont="0" applyFill="0" applyBorder="0" applyAlignment="0" applyProtection="0">
      <alignment horizontal="left"/>
    </xf>
    <xf numFmtId="49" fontId="70" fillId="0" borderId="0" applyFont="0" applyFill="0" applyBorder="0" applyAlignment="0" applyProtection="0">
      <alignment horizontal="left"/>
    </xf>
    <xf numFmtId="188" fontId="28" fillId="0" borderId="0" applyAlignment="0" applyProtection="0"/>
    <xf numFmtId="188" fontId="28" fillId="0" borderId="0" applyAlignment="0" applyProtection="0"/>
    <xf numFmtId="188" fontId="28" fillId="0" borderId="0" applyAlignment="0" applyProtection="0"/>
    <xf numFmtId="188" fontId="28" fillId="0" borderId="0" applyAlignment="0" applyProtection="0"/>
    <xf numFmtId="178" fontId="10" fillId="0" borderId="0" applyFill="0" applyBorder="0" applyAlignment="0" applyProtection="0"/>
    <xf numFmtId="178" fontId="10" fillId="0" borderId="0" applyFill="0" applyBorder="0" applyAlignment="0" applyProtection="0"/>
    <xf numFmtId="178" fontId="10" fillId="0" borderId="0" applyFill="0" applyBorder="0" applyAlignment="0" applyProtection="0"/>
    <xf numFmtId="178" fontId="10" fillId="0" borderId="0" applyFill="0" applyBorder="0" applyAlignment="0" applyProtection="0"/>
    <xf numFmtId="49" fontId="10" fillId="0" borderId="0" applyNumberFormat="0" applyAlignment="0" applyProtection="0">
      <alignment horizontal="left"/>
    </xf>
    <xf numFmtId="49" fontId="10" fillId="0" borderId="0" applyNumberFormat="0" applyAlignment="0" applyProtection="0">
      <alignment horizontal="left"/>
    </xf>
    <xf numFmtId="49" fontId="10" fillId="0" borderId="0" applyNumberFormat="0" applyAlignment="0" applyProtection="0">
      <alignment horizontal="left"/>
    </xf>
    <xf numFmtId="49" fontId="10" fillId="0" borderId="0" applyNumberFormat="0" applyAlignment="0" applyProtection="0">
      <alignment horizontal="left"/>
    </xf>
    <xf numFmtId="49" fontId="71" fillId="0" borderId="5" applyNumberFormat="0" applyAlignment="0" applyProtection="0">
      <alignment horizontal="left" wrapText="1"/>
    </xf>
    <xf numFmtId="49" fontId="71" fillId="0" borderId="5" applyNumberFormat="0" applyAlignment="0" applyProtection="0">
      <alignment horizontal="left" wrapText="1"/>
    </xf>
    <xf numFmtId="49" fontId="71" fillId="0" borderId="5" applyNumberFormat="0" applyAlignment="0" applyProtection="0">
      <alignment horizontal="left" wrapText="1"/>
    </xf>
    <xf numFmtId="49" fontId="71" fillId="0" borderId="5" applyNumberFormat="0" applyAlignment="0" applyProtection="0">
      <alignment horizontal="left" wrapText="1"/>
    </xf>
    <xf numFmtId="49" fontId="71" fillId="0" borderId="0" applyNumberFormat="0" applyAlignment="0" applyProtection="0">
      <alignment horizontal="left" wrapText="1"/>
    </xf>
    <xf numFmtId="49" fontId="71" fillId="0" borderId="0" applyNumberFormat="0" applyAlignment="0" applyProtection="0">
      <alignment horizontal="left" wrapText="1"/>
    </xf>
    <xf numFmtId="49" fontId="71" fillId="0" borderId="0" applyNumberFormat="0" applyAlignment="0" applyProtection="0">
      <alignment horizontal="left" wrapText="1"/>
    </xf>
    <xf numFmtId="49" fontId="71" fillId="0" borderId="0" applyNumberFormat="0" applyAlignment="0" applyProtection="0">
      <alignment horizontal="left" wrapText="1"/>
    </xf>
    <xf numFmtId="49" fontId="72" fillId="0" borderId="0" applyAlignment="0" applyProtection="0">
      <alignment horizontal="left"/>
    </xf>
    <xf numFmtId="49" fontId="72" fillId="0" borderId="0" applyAlignment="0" applyProtection="0">
      <alignment horizontal="left"/>
    </xf>
    <xf numFmtId="49" fontId="72" fillId="0" borderId="0" applyAlignment="0" applyProtection="0">
      <alignment horizontal="left"/>
    </xf>
    <xf numFmtId="49" fontId="72" fillId="0" borderId="0" applyAlignment="0" applyProtection="0">
      <alignment horizontal="left"/>
    </xf>
    <xf numFmtId="189" fontId="16" fillId="0" borderId="0" applyFill="0" applyBorder="0" applyAlignment="0"/>
    <xf numFmtId="0" fontId="184" fillId="66" borderId="79" applyNumberFormat="0" applyAlignment="0" applyProtection="0"/>
    <xf numFmtId="0" fontId="184" fillId="66" borderId="79" applyNumberFormat="0" applyAlignment="0" applyProtection="0"/>
    <xf numFmtId="0" fontId="184" fillId="66" borderId="79" applyNumberFormat="0" applyAlignment="0" applyProtection="0"/>
    <xf numFmtId="0" fontId="185" fillId="66" borderId="79" applyNumberFormat="0" applyAlignment="0" applyProtection="0"/>
    <xf numFmtId="0" fontId="109" fillId="24" borderId="6" applyNumberFormat="0" applyAlignment="0" applyProtection="0"/>
    <xf numFmtId="0" fontId="10" fillId="0" borderId="0" applyNumberFormat="0" applyFont="0" applyFill="0" applyBorder="0">
      <alignment horizontal="center" vertical="center"/>
      <protection locked="0"/>
    </xf>
    <xf numFmtId="181" fontId="10" fillId="0" borderId="0" applyFill="0" applyBorder="0">
      <alignment horizontal="center" vertical="center"/>
    </xf>
    <xf numFmtId="182" fontId="10" fillId="0" borderId="0" applyFill="0" applyBorder="0">
      <alignment horizontal="center" vertical="center"/>
    </xf>
    <xf numFmtId="183" fontId="10" fillId="0" borderId="0" applyFill="0" applyBorder="0">
      <alignment horizontal="center" vertical="center"/>
    </xf>
    <xf numFmtId="184" fontId="10" fillId="0" borderId="0" applyFill="0" applyBorder="0">
      <alignment horizontal="center" vertical="center"/>
    </xf>
    <xf numFmtId="185" fontId="10" fillId="0" borderId="0" applyFill="0" applyBorder="0">
      <alignment horizontal="center" vertical="center"/>
    </xf>
    <xf numFmtId="186" fontId="10" fillId="0" borderId="0" applyFill="0" applyBorder="0">
      <alignment horizontal="center" vertical="center"/>
    </xf>
    <xf numFmtId="0" fontId="186" fillId="67" borderId="80" applyNumberFormat="0" applyAlignment="0" applyProtection="0"/>
    <xf numFmtId="0" fontId="186" fillId="67" borderId="80" applyNumberFormat="0" applyAlignment="0" applyProtection="0"/>
    <xf numFmtId="0" fontId="186" fillId="67" borderId="80" applyNumberFormat="0" applyAlignment="0" applyProtection="0"/>
    <xf numFmtId="0" fontId="187" fillId="67" borderId="80" applyNumberFormat="0" applyAlignment="0" applyProtection="0"/>
    <xf numFmtId="0" fontId="110" fillId="25" borderId="7" applyNumberFormat="0" applyAlignment="0" applyProtection="0"/>
    <xf numFmtId="43" fontId="7" fillId="0" borderId="0" applyFont="0" applyFill="0" applyBorder="0" applyAlignment="0" applyProtection="0"/>
    <xf numFmtId="43" fontId="12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6" fillId="0" borderId="0" applyFont="0" applyFill="0" applyBorder="0" applyAlignment="0" applyProtection="0"/>
    <xf numFmtId="43" fontId="126" fillId="0" borderId="0" applyFont="0" applyFill="0" applyBorder="0" applyAlignment="0" applyProtection="0"/>
    <xf numFmtId="43" fontId="12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27" fillId="0" borderId="0" applyFont="0" applyFill="0" applyBorder="0" applyAlignment="0" applyProtection="0"/>
    <xf numFmtId="43" fontId="130" fillId="0" borderId="0" applyFont="0" applyFill="0" applyBorder="0" applyAlignment="0" applyProtection="0"/>
    <xf numFmtId="43" fontId="12" fillId="0" borderId="0" applyFont="0" applyFill="0" applyBorder="0" applyAlignment="0" applyProtection="0"/>
    <xf numFmtId="43" fontId="16" fillId="0" borderId="0" applyFont="0" applyFill="0" applyBorder="0" applyAlignment="0" applyProtection="0"/>
    <xf numFmtId="43" fontId="12" fillId="0" borderId="0" applyFont="0" applyFill="0" applyBorder="0" applyAlignment="0" applyProtection="0"/>
    <xf numFmtId="43" fontId="129" fillId="0" borderId="0" applyFont="0" applyFill="0" applyBorder="0" applyAlignment="0" applyProtection="0"/>
    <xf numFmtId="43" fontId="16" fillId="0" borderId="0" applyFont="0" applyFill="0" applyBorder="0" applyAlignment="0" applyProtection="0"/>
    <xf numFmtId="43" fontId="130" fillId="0" borderId="0" applyFont="0" applyFill="0" applyBorder="0" applyAlignment="0" applyProtection="0"/>
    <xf numFmtId="43" fontId="12" fillId="0" borderId="0" applyFont="0" applyFill="0" applyBorder="0" applyAlignment="0" applyProtection="0"/>
    <xf numFmtId="43" fontId="131" fillId="0" borderId="0" applyFont="0" applyFill="0" applyBorder="0" applyAlignment="0" applyProtection="0"/>
    <xf numFmtId="43" fontId="16" fillId="0" borderId="0" applyFont="0" applyFill="0" applyBorder="0" applyAlignment="0" applyProtection="0"/>
    <xf numFmtId="43" fontId="132" fillId="0" borderId="0" applyFont="0" applyFill="0" applyBorder="0" applyAlignment="0" applyProtection="0"/>
    <xf numFmtId="43" fontId="12" fillId="0" borderId="0" applyFont="0" applyFill="0" applyBorder="0" applyAlignment="0" applyProtection="0"/>
    <xf numFmtId="43" fontId="177" fillId="0" borderId="0" applyFont="0" applyFill="0" applyBorder="0" applyAlignment="0" applyProtection="0"/>
    <xf numFmtId="43" fontId="12" fillId="0" borderId="0" applyFont="0" applyFill="0" applyBorder="0" applyAlignment="0" applyProtection="0"/>
    <xf numFmtId="164" fontId="10" fillId="0" borderId="0" applyFont="0" applyFill="0" applyBorder="0" applyAlignment="0" applyProtection="0"/>
    <xf numFmtId="43" fontId="32" fillId="0" borderId="0" applyFont="0" applyFill="0" applyBorder="0" applyAlignment="0" applyProtection="0"/>
    <xf numFmtId="43" fontId="60" fillId="0" borderId="0" applyFont="0" applyFill="0" applyBorder="0" applyAlignment="0" applyProtection="0"/>
    <xf numFmtId="43" fontId="123" fillId="0" borderId="0" applyFont="0" applyFill="0" applyBorder="0" applyAlignment="0" applyProtection="0"/>
    <xf numFmtId="43" fontId="16" fillId="0" borderId="0" applyFont="0" applyFill="0" applyBorder="0" applyAlignment="0" applyProtection="0"/>
    <xf numFmtId="43" fontId="32" fillId="0" borderId="0" applyFont="0" applyFill="0" applyBorder="0" applyAlignment="0" applyProtection="0"/>
    <xf numFmtId="43" fontId="12" fillId="0" borderId="0" applyFont="0" applyFill="0" applyBorder="0" applyAlignment="0" applyProtection="0"/>
    <xf numFmtId="43" fontId="61" fillId="0" borderId="0" applyFont="0" applyFill="0" applyBorder="0" applyAlignment="0" applyProtection="0"/>
    <xf numFmtId="43" fontId="123" fillId="0" borderId="0" applyFont="0" applyFill="0" applyBorder="0" applyAlignment="0" applyProtection="0"/>
    <xf numFmtId="43" fontId="16" fillId="0" borderId="0" applyFont="0" applyFill="0" applyBorder="0" applyAlignment="0" applyProtection="0"/>
    <xf numFmtId="43" fontId="32" fillId="0" borderId="0" applyFont="0" applyFill="0" applyBorder="0" applyAlignment="0" applyProtection="0"/>
    <xf numFmtId="43" fontId="12" fillId="0" borderId="0" applyFont="0" applyFill="0" applyBorder="0" applyAlignment="0" applyProtection="0"/>
    <xf numFmtId="164" fontId="54" fillId="0" borderId="0" applyFont="0" applyFill="0" applyBorder="0" applyAlignment="0" applyProtection="0"/>
    <xf numFmtId="43" fontId="123" fillId="0" borderId="0" applyFont="0" applyFill="0" applyBorder="0" applyAlignment="0" applyProtection="0"/>
    <xf numFmtId="43" fontId="1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73" fillId="0" borderId="0" applyFont="0" applyFill="0" applyBorder="0" applyAlignment="0" applyProtection="0"/>
    <xf numFmtId="164" fontId="16" fillId="0" borderId="0" applyFont="0" applyFill="0" applyBorder="0" applyAlignment="0" applyProtection="0"/>
    <xf numFmtId="164" fontId="14" fillId="0" borderId="0" applyFont="0" applyFill="0" applyBorder="0" applyAlignment="0" applyProtection="0"/>
    <xf numFmtId="3" fontId="31" fillId="0" borderId="0" applyFont="0" applyFill="0" applyBorder="0" applyAlignment="0" applyProtection="0"/>
    <xf numFmtId="0" fontId="74" fillId="0" borderId="0"/>
    <xf numFmtId="3" fontId="29" fillId="0" borderId="0" applyFont="0" applyFill="0" applyBorder="0" applyAlignment="0" applyProtection="0"/>
    <xf numFmtId="3" fontId="29" fillId="0" borderId="0" applyFont="0" applyFill="0" applyBorder="0" applyAlignment="0" applyProtection="0"/>
    <xf numFmtId="3" fontId="29" fillId="0" borderId="0" applyFont="0" applyFill="0" applyBorder="0" applyAlignment="0" applyProtection="0"/>
    <xf numFmtId="3" fontId="29" fillId="0" borderId="0" applyFont="0" applyFill="0" applyBorder="0" applyAlignment="0" applyProtection="0"/>
    <xf numFmtId="3" fontId="29" fillId="0" borderId="0" applyFont="0" applyFill="0" applyBorder="0" applyAlignment="0" applyProtection="0"/>
    <xf numFmtId="3" fontId="29" fillId="0" borderId="0" applyFont="0" applyFill="0" applyBorder="0" applyAlignment="0" applyProtection="0"/>
    <xf numFmtId="3" fontId="29" fillId="0" borderId="0" applyFont="0" applyFill="0" applyBorder="0" applyAlignment="0" applyProtection="0"/>
    <xf numFmtId="3" fontId="29" fillId="0" borderId="0" applyFont="0" applyFill="0" applyBorder="0" applyAlignment="0" applyProtection="0"/>
    <xf numFmtId="3" fontId="29" fillId="0" borderId="0" applyFont="0" applyFill="0" applyBorder="0" applyAlignment="0" applyProtection="0"/>
    <xf numFmtId="3" fontId="29" fillId="0" borderId="0" applyFont="0" applyFill="0" applyBorder="0" applyAlignment="0" applyProtection="0"/>
    <xf numFmtId="3" fontId="29" fillId="0" borderId="0" applyFont="0" applyFill="0" applyBorder="0" applyAlignment="0" applyProtection="0"/>
    <xf numFmtId="3" fontId="29" fillId="0" borderId="0" applyFont="0" applyFill="0" applyBorder="0" applyAlignment="0" applyProtection="0"/>
    <xf numFmtId="3" fontId="29" fillId="0" borderId="0" applyFont="0" applyFill="0" applyBorder="0" applyAlignment="0" applyProtection="0"/>
    <xf numFmtId="3" fontId="29" fillId="0" borderId="0" applyFont="0" applyFill="0" applyBorder="0" applyAlignment="0" applyProtection="0"/>
    <xf numFmtId="3" fontId="29" fillId="0" borderId="0" applyFont="0" applyFill="0" applyBorder="0" applyAlignment="0" applyProtection="0"/>
    <xf numFmtId="3" fontId="29" fillId="0" borderId="0" applyFont="0" applyFill="0" applyBorder="0" applyAlignment="0" applyProtection="0"/>
    <xf numFmtId="3" fontId="29" fillId="0" borderId="0" applyFont="0" applyFill="0" applyBorder="0" applyAlignment="0" applyProtection="0"/>
    <xf numFmtId="3" fontId="29" fillId="0" borderId="0" applyFont="0" applyFill="0" applyBorder="0" applyAlignment="0" applyProtection="0"/>
    <xf numFmtId="3" fontId="29" fillId="0" borderId="0" applyFont="0" applyFill="0" applyBorder="0" applyAlignment="0" applyProtection="0"/>
    <xf numFmtId="3" fontId="29" fillId="0" borderId="0" applyFont="0" applyFill="0" applyBorder="0" applyAlignment="0" applyProtection="0"/>
    <xf numFmtId="3" fontId="29" fillId="0" borderId="0" applyFont="0" applyFill="0" applyBorder="0" applyAlignment="0" applyProtection="0"/>
    <xf numFmtId="3" fontId="12" fillId="0" borderId="0" applyFont="0" applyFill="0" applyBorder="0" applyAlignment="0" applyProtection="0"/>
    <xf numFmtId="3" fontId="29" fillId="0" borderId="0" applyFont="0" applyFill="0" applyBorder="0" applyAlignment="0" applyProtection="0"/>
    <xf numFmtId="3" fontId="29" fillId="0" borderId="0" applyFont="0" applyFill="0" applyBorder="0" applyAlignment="0" applyProtection="0"/>
    <xf numFmtId="3" fontId="29" fillId="0" borderId="0" applyFont="0" applyFill="0" applyBorder="0" applyAlignment="0" applyProtection="0"/>
    <xf numFmtId="3" fontId="29" fillId="0" borderId="0" applyFont="0" applyFill="0" applyBorder="0" applyAlignment="0" applyProtection="0"/>
    <xf numFmtId="3" fontId="29" fillId="0" borderId="0" applyFont="0" applyFill="0" applyBorder="0" applyAlignment="0" applyProtection="0"/>
    <xf numFmtId="3" fontId="29" fillId="0" borderId="0" applyFont="0" applyFill="0" applyBorder="0" applyAlignment="0" applyProtection="0"/>
    <xf numFmtId="3" fontId="29" fillId="0" borderId="0" applyFont="0" applyFill="0" applyBorder="0" applyAlignment="0" applyProtection="0"/>
    <xf numFmtId="3" fontId="29" fillId="0" borderId="0" applyFont="0" applyFill="0" applyBorder="0" applyAlignment="0" applyProtection="0"/>
    <xf numFmtId="3" fontId="29" fillId="0" borderId="0" applyFont="0" applyFill="0" applyBorder="0" applyAlignment="0" applyProtection="0"/>
    <xf numFmtId="3" fontId="29" fillId="0" borderId="0" applyFont="0" applyFill="0" applyBorder="0" applyAlignment="0" applyProtection="0"/>
    <xf numFmtId="0" fontId="75" fillId="0" borderId="0"/>
    <xf numFmtId="174" fontId="36" fillId="0" borderId="0" applyFill="0" applyBorder="0" applyProtection="0"/>
    <xf numFmtId="0" fontId="76" fillId="0" borderId="0"/>
    <xf numFmtId="44" fontId="12" fillId="0" borderId="0" applyFont="0" applyFill="0" applyBorder="0" applyAlignment="0" applyProtection="0"/>
    <xf numFmtId="44" fontId="32" fillId="0" borderId="0" applyFont="0" applyFill="0" applyBorder="0" applyAlignment="0" applyProtection="0"/>
    <xf numFmtId="44" fontId="60" fillId="0" borderId="0" applyFont="0" applyFill="0" applyBorder="0" applyAlignment="0" applyProtection="0"/>
    <xf numFmtId="166" fontId="54" fillId="0" borderId="0" applyFont="0" applyFill="0" applyBorder="0" applyAlignment="0" applyProtection="0"/>
    <xf numFmtId="44" fontId="12" fillId="0" borderId="0" applyFont="0" applyFill="0" applyBorder="0" applyAlignment="0" applyProtection="0"/>
    <xf numFmtId="44" fontId="6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0" fillId="0" borderId="0" applyFont="0" applyFill="0" applyBorder="0" applyAlignment="0" applyProtection="0"/>
    <xf numFmtId="44" fontId="12" fillId="0" borderId="0" applyFont="0" applyFill="0" applyBorder="0" applyAlignment="0" applyProtection="0"/>
    <xf numFmtId="44" fontId="130" fillId="0" borderId="0" applyFont="0" applyFill="0" applyBorder="0" applyAlignment="0" applyProtection="0"/>
    <xf numFmtId="44" fontId="12" fillId="0" borderId="0" applyFont="0" applyFill="0" applyBorder="0" applyAlignment="0" applyProtection="0"/>
    <xf numFmtId="44" fontId="177" fillId="0" borderId="0" applyFont="0" applyFill="0" applyBorder="0" applyAlignment="0" applyProtection="0"/>
    <xf numFmtId="176" fontId="31" fillId="0" borderId="0" applyFont="0" applyFill="0" applyBorder="0" applyAlignment="0" applyProtection="0"/>
    <xf numFmtId="176" fontId="29" fillId="0" borderId="0" applyFont="0" applyFill="0" applyBorder="0" applyAlignment="0" applyProtection="0"/>
    <xf numFmtId="176" fontId="12" fillId="0" borderId="0" applyFont="0" applyFill="0" applyBorder="0" applyAlignment="0" applyProtection="0"/>
    <xf numFmtId="0" fontId="31" fillId="0" borderId="0" applyFont="0" applyFill="0" applyBorder="0" applyAlignment="0" applyProtection="0"/>
    <xf numFmtId="0" fontId="29" fillId="0" borderId="0" applyFont="0" applyFill="0" applyBorder="0" applyAlignment="0" applyProtection="0"/>
    <xf numFmtId="15" fontId="12" fillId="0" borderId="0"/>
    <xf numFmtId="15" fontId="12" fillId="0" borderId="0"/>
    <xf numFmtId="0" fontId="12" fillId="0" borderId="0" applyFont="0" applyFill="0" applyBorder="0" applyAlignment="0" applyProtection="0"/>
    <xf numFmtId="0" fontId="29" fillId="0" borderId="0" applyFont="0" applyFill="0" applyBorder="0" applyAlignment="0" applyProtection="0"/>
    <xf numFmtId="15" fontId="12" fillId="0" borderId="0"/>
    <xf numFmtId="175" fontId="36" fillId="0" borderId="0" applyFill="0" applyBorder="0" applyProtection="0"/>
    <xf numFmtId="190" fontId="12" fillId="0" borderId="0" applyFont="0" applyFill="0" applyBorder="0" applyAlignment="0" applyProtection="0"/>
    <xf numFmtId="190" fontId="12" fillId="0" borderId="0" applyFont="0" applyFill="0" applyBorder="0" applyAlignment="0" applyProtection="0"/>
    <xf numFmtId="190" fontId="12" fillId="0" borderId="0" applyFont="0" applyFill="0" applyBorder="0" applyAlignment="0" applyProtection="0"/>
    <xf numFmtId="49" fontId="77" fillId="0" borderId="0"/>
    <xf numFmtId="0" fontId="78" fillId="0" borderId="0">
      <alignment horizontal="left"/>
    </xf>
    <xf numFmtId="177" fontId="7" fillId="0" borderId="0" applyFont="0" applyFill="0" applyBorder="0" applyAlignment="0" applyProtection="0"/>
    <xf numFmtId="177" fontId="60"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30" fillId="0" borderId="0" applyFont="0" applyFill="0" applyBorder="0" applyAlignment="0" applyProtection="0"/>
    <xf numFmtId="177" fontId="12" fillId="0" borderId="0" applyFont="0" applyFill="0" applyBorder="0" applyAlignment="0" applyProtection="0"/>
    <xf numFmtId="177" fontId="130" fillId="0" borderId="0" applyFont="0" applyFill="0" applyBorder="0" applyAlignment="0" applyProtection="0"/>
    <xf numFmtId="177" fontId="12" fillId="0" borderId="0" applyFont="0" applyFill="0" applyBorder="0" applyAlignment="0" applyProtection="0"/>
    <xf numFmtId="177" fontId="177" fillId="0" borderId="0" applyFont="0" applyFill="0" applyBorder="0" applyAlignment="0" applyProtection="0"/>
    <xf numFmtId="0" fontId="188" fillId="0" borderId="0" applyNumberFormat="0" applyFill="0" applyBorder="0" applyAlignment="0" applyProtection="0"/>
    <xf numFmtId="0" fontId="188" fillId="0" borderId="0" applyNumberFormat="0" applyFill="0" applyBorder="0" applyAlignment="0" applyProtection="0"/>
    <xf numFmtId="0" fontId="188" fillId="0" borderId="0" applyNumberFormat="0" applyFill="0" applyBorder="0" applyAlignment="0" applyProtection="0"/>
    <xf numFmtId="0" fontId="189" fillId="0" borderId="0" applyNumberFormat="0" applyFill="0" applyBorder="0" applyAlignment="0" applyProtection="0"/>
    <xf numFmtId="0" fontId="111" fillId="0" borderId="0" applyNumberFormat="0" applyFill="0" applyBorder="0" applyAlignment="0" applyProtection="0"/>
    <xf numFmtId="0" fontId="79" fillId="0" borderId="0">
      <alignment horizontal="right"/>
      <protection locked="0"/>
    </xf>
    <xf numFmtId="0" fontId="80" fillId="0" borderId="0">
      <alignment horizontal="left" vertical="top" indent="1"/>
      <protection locked="0"/>
    </xf>
    <xf numFmtId="0" fontId="79" fillId="0" borderId="0">
      <alignment horizontal="left" vertical="top" indent="1"/>
      <protection locked="0"/>
    </xf>
    <xf numFmtId="2" fontId="31" fillId="0" borderId="0" applyFont="0" applyFill="0" applyBorder="0" applyAlignment="0" applyProtection="0"/>
    <xf numFmtId="2" fontId="29" fillId="0" borderId="0" applyFont="0" applyFill="0" applyBorder="0" applyAlignment="0" applyProtection="0"/>
    <xf numFmtId="2" fontId="12" fillId="0" borderId="0" applyFont="0" applyFill="0" applyBorder="0" applyAlignment="0" applyProtection="0"/>
    <xf numFmtId="0" fontId="190" fillId="0" borderId="0" applyNumberFormat="0" applyFill="0" applyBorder="0" applyAlignment="0" applyProtection="0"/>
    <xf numFmtId="0" fontId="10" fillId="0" borderId="0"/>
    <xf numFmtId="0" fontId="10" fillId="0" borderId="0"/>
    <xf numFmtId="0" fontId="10" fillId="0" borderId="0"/>
    <xf numFmtId="0" fontId="10" fillId="0" borderId="0"/>
    <xf numFmtId="0" fontId="191" fillId="68" borderId="0" applyNumberFormat="0" applyBorder="0" applyAlignment="0" applyProtection="0"/>
    <xf numFmtId="0" fontId="191" fillId="68" borderId="0" applyNumberFormat="0" applyBorder="0" applyAlignment="0" applyProtection="0"/>
    <xf numFmtId="0" fontId="191" fillId="68" borderId="0" applyNumberFormat="0" applyBorder="0" applyAlignment="0" applyProtection="0"/>
    <xf numFmtId="0" fontId="192" fillId="68" borderId="0" applyNumberFormat="0" applyBorder="0" applyAlignment="0" applyProtection="0"/>
    <xf numFmtId="0" fontId="112" fillId="4" borderId="0" applyNumberFormat="0" applyBorder="0" applyAlignment="0" applyProtection="0"/>
    <xf numFmtId="0" fontId="81" fillId="0" borderId="8"/>
    <xf numFmtId="191" fontId="82" fillId="0" borderId="9"/>
    <xf numFmtId="191" fontId="82" fillId="0" borderId="9"/>
    <xf numFmtId="191" fontId="82" fillId="0" borderId="9"/>
    <xf numFmtId="191" fontId="82" fillId="0" borderId="9"/>
    <xf numFmtId="0" fontId="38" fillId="0" borderId="0"/>
    <xf numFmtId="38" fontId="10" fillId="26" borderId="0" applyNumberFormat="0" applyBorder="0" applyAlignment="0" applyProtection="0"/>
    <xf numFmtId="0" fontId="39" fillId="0" borderId="10">
      <alignment horizontal="left"/>
    </xf>
    <xf numFmtId="0" fontId="40" fillId="0" borderId="0">
      <alignment horizontal="right"/>
    </xf>
    <xf numFmtId="37" fontId="41" fillId="0" borderId="0">
      <alignment horizontal="right"/>
    </xf>
    <xf numFmtId="0" fontId="42" fillId="0" borderId="0">
      <alignment horizontal="left"/>
    </xf>
    <xf numFmtId="37" fontId="43" fillId="0" borderId="0">
      <alignment horizontal="right"/>
    </xf>
    <xf numFmtId="0" fontId="11" fillId="0" borderId="11" applyNumberFormat="0" applyAlignment="0" applyProtection="0">
      <alignment horizontal="left" vertical="center"/>
    </xf>
    <xf numFmtId="0" fontId="11" fillId="0" borderId="12">
      <alignment horizontal="left" vertical="center"/>
    </xf>
    <xf numFmtId="0" fontId="44" fillId="16" borderId="0"/>
    <xf numFmtId="0" fontId="53" fillId="0" borderId="0" applyNumberFormat="0" applyFill="0" applyBorder="0" applyAlignment="0" applyProtection="0"/>
    <xf numFmtId="0" fontId="193" fillId="0" borderId="81" applyNumberFormat="0" applyFill="0" applyAlignment="0" applyProtection="0"/>
    <xf numFmtId="0" fontId="193" fillId="0" borderId="81" applyNumberFormat="0" applyFill="0" applyAlignment="0" applyProtection="0"/>
    <xf numFmtId="0" fontId="83" fillId="0" borderId="0"/>
    <xf numFmtId="0" fontId="194" fillId="0" borderId="81" applyNumberFormat="0" applyFill="0" applyAlignment="0" applyProtection="0"/>
    <xf numFmtId="0" fontId="113" fillId="0" borderId="13" applyNumberFormat="0" applyFill="0" applyAlignment="0" applyProtection="0"/>
    <xf numFmtId="0" fontId="10" fillId="0" borderId="0" applyNumberFormat="0" applyFill="0" applyBorder="0" applyAlignment="0" applyProtection="0"/>
    <xf numFmtId="0" fontId="195" fillId="0" borderId="82" applyNumberFormat="0" applyFill="0" applyAlignment="0" applyProtection="0"/>
    <xf numFmtId="0" fontId="195" fillId="0" borderId="82" applyNumberFormat="0" applyFill="0" applyAlignment="0" applyProtection="0"/>
    <xf numFmtId="0" fontId="11" fillId="0" borderId="0"/>
    <xf numFmtId="0" fontId="196" fillId="0" borderId="82" applyNumberFormat="0" applyFill="0" applyAlignment="0" applyProtection="0"/>
    <xf numFmtId="0" fontId="114" fillId="0" borderId="14" applyNumberFormat="0" applyFill="0" applyAlignment="0" applyProtection="0"/>
    <xf numFmtId="0" fontId="197" fillId="0" borderId="83" applyNumberFormat="0" applyFill="0" applyAlignment="0" applyProtection="0"/>
    <xf numFmtId="0" fontId="197" fillId="0" borderId="83" applyNumberFormat="0" applyFill="0" applyAlignment="0" applyProtection="0"/>
    <xf numFmtId="0" fontId="197" fillId="0" borderId="83" applyNumberFormat="0" applyFill="0" applyAlignment="0" applyProtection="0"/>
    <xf numFmtId="3" fontId="8" fillId="0" borderId="0"/>
    <xf numFmtId="0" fontId="198" fillId="0" borderId="83" applyNumberFormat="0" applyFill="0" applyAlignment="0" applyProtection="0"/>
    <xf numFmtId="0" fontId="115" fillId="0" borderId="15" applyNumberFormat="0" applyFill="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8" fillId="0" borderId="0" applyNumberFormat="0" applyFill="0" applyBorder="0" applyAlignment="0" applyProtection="0"/>
    <xf numFmtId="0" fontId="115" fillId="0" borderId="0" applyNumberFormat="0" applyFill="0" applyBorder="0" applyAlignment="0" applyProtection="0"/>
    <xf numFmtId="0" fontId="17" fillId="0" borderId="0" applyFill="0" applyAlignment="0" applyProtection="0">
      <protection locked="0"/>
    </xf>
    <xf numFmtId="192" fontId="16" fillId="0" borderId="0">
      <alignment horizontal="left"/>
    </xf>
    <xf numFmtId="0" fontId="33" fillId="0" borderId="16">
      <protection locked="0"/>
    </xf>
    <xf numFmtId="0" fontId="84" fillId="0" borderId="0"/>
    <xf numFmtId="0" fontId="34" fillId="0" borderId="0" applyProtection="0"/>
    <xf numFmtId="0" fontId="52" fillId="0" borderId="0" applyProtection="0"/>
    <xf numFmtId="193" fontId="8" fillId="0" borderId="0" applyProtection="0"/>
    <xf numFmtId="193" fontId="8" fillId="0" borderId="0" applyProtection="0"/>
    <xf numFmtId="193" fontId="8" fillId="0" borderId="0" applyProtection="0"/>
    <xf numFmtId="193" fontId="8" fillId="0" borderId="0" applyProtection="0"/>
    <xf numFmtId="0" fontId="66" fillId="27" borderId="0" applyNumberFormat="0" applyFont="0" applyBorder="0" applyAlignment="0" applyProtection="0"/>
    <xf numFmtId="0" fontId="9" fillId="0" borderId="0" applyNumberFormat="0" applyFill="0" applyBorder="0" applyAlignment="0" applyProtection="0"/>
    <xf numFmtId="0" fontId="55" fillId="0" borderId="0" applyNumberFormat="0" applyFill="0" applyBorder="0" applyAlignment="0" applyProtection="0">
      <alignment vertical="top"/>
      <protection locked="0"/>
    </xf>
    <xf numFmtId="0" fontId="199" fillId="0" borderId="0" applyNumberFormat="0" applyFill="0" applyBorder="0" applyAlignment="0" applyProtection="0"/>
    <xf numFmtId="0" fontId="57" fillId="0" borderId="0" applyNumberFormat="0" applyFill="0" applyBorder="0" applyAlignment="0" applyProtection="0"/>
    <xf numFmtId="0" fontId="199" fillId="0" borderId="0" applyNumberFormat="0" applyFill="0" applyBorder="0" applyAlignment="0" applyProtection="0"/>
    <xf numFmtId="0" fontId="9" fillId="0" borderId="0" applyNumberFormat="0" applyFill="0" applyBorder="0" applyAlignment="0" applyProtection="0"/>
    <xf numFmtId="0" fontId="85" fillId="0" borderId="0" applyNumberFormat="0" applyFill="0" applyBorder="0" applyAlignment="0" applyProtection="0">
      <alignment vertical="top"/>
      <protection locked="0"/>
    </xf>
    <xf numFmtId="0" fontId="199" fillId="0" borderId="0" applyNumberFormat="0" applyFill="0" applyBorder="0" applyAlignment="0" applyProtection="0"/>
    <xf numFmtId="0" fontId="200" fillId="0" borderId="0" applyNumberFormat="0" applyFill="0" applyBorder="0" applyAlignment="0" applyProtection="0"/>
    <xf numFmtId="0" fontId="86" fillId="0" borderId="0" applyFill="0" applyBorder="0" applyAlignment="0">
      <protection locked="0"/>
    </xf>
    <xf numFmtId="0" fontId="87" fillId="0" borderId="0" applyFill="0" applyBorder="0" applyAlignment="0">
      <protection locked="0"/>
    </xf>
    <xf numFmtId="3" fontId="27" fillId="28" borderId="0"/>
    <xf numFmtId="178" fontId="27" fillId="28" borderId="0"/>
    <xf numFmtId="15" fontId="27" fillId="28" borderId="0"/>
    <xf numFmtId="0" fontId="201" fillId="69" borderId="79" applyNumberFormat="0" applyAlignment="0" applyProtection="0"/>
    <xf numFmtId="10" fontId="10" fillId="29" borderId="17" applyNumberFormat="0" applyBorder="0" applyAlignment="0" applyProtection="0"/>
    <xf numFmtId="0" fontId="201" fillId="69" borderId="79" applyNumberFormat="0" applyAlignment="0" applyProtection="0"/>
    <xf numFmtId="0" fontId="201" fillId="69" borderId="79" applyNumberFormat="0" applyAlignment="0" applyProtection="0"/>
    <xf numFmtId="0" fontId="201" fillId="69" borderId="79" applyNumberFormat="0" applyAlignment="0" applyProtection="0"/>
    <xf numFmtId="0" fontId="201" fillId="69" borderId="79" applyNumberFormat="0" applyAlignment="0" applyProtection="0"/>
    <xf numFmtId="0" fontId="201" fillId="69" borderId="79" applyNumberFormat="0" applyAlignment="0" applyProtection="0"/>
    <xf numFmtId="0" fontId="201" fillId="69" borderId="79" applyNumberFormat="0" applyAlignment="0" applyProtection="0"/>
    <xf numFmtId="0" fontId="201" fillId="69" borderId="79" applyNumberFormat="0" applyAlignment="0" applyProtection="0"/>
    <xf numFmtId="0" fontId="201" fillId="69" borderId="79" applyNumberFormat="0" applyAlignment="0" applyProtection="0"/>
    <xf numFmtId="0" fontId="201" fillId="69" borderId="79" applyNumberFormat="0" applyAlignment="0" applyProtection="0"/>
    <xf numFmtId="0" fontId="201" fillId="69" borderId="79" applyNumberFormat="0" applyAlignment="0" applyProtection="0"/>
    <xf numFmtId="0" fontId="201" fillId="69" borderId="79" applyNumberFormat="0" applyAlignment="0" applyProtection="0"/>
    <xf numFmtId="0" fontId="201" fillId="69" borderId="79" applyNumberFormat="0" applyAlignment="0" applyProtection="0"/>
    <xf numFmtId="0" fontId="201" fillId="69" borderId="79" applyNumberFormat="0" applyAlignment="0" applyProtection="0"/>
    <xf numFmtId="0" fontId="201" fillId="69" borderId="79" applyNumberFormat="0" applyAlignment="0" applyProtection="0"/>
    <xf numFmtId="0" fontId="201" fillId="69" borderId="79" applyNumberFormat="0" applyAlignment="0" applyProtection="0"/>
    <xf numFmtId="0" fontId="201" fillId="69" borderId="79" applyNumberFormat="0" applyAlignment="0" applyProtection="0"/>
    <xf numFmtId="0" fontId="201" fillId="69" borderId="79" applyNumberFormat="0" applyAlignment="0" applyProtection="0"/>
    <xf numFmtId="0" fontId="201" fillId="69" borderId="79" applyNumberFormat="0" applyAlignment="0" applyProtection="0"/>
    <xf numFmtId="0" fontId="201" fillId="69" borderId="79" applyNumberFormat="0" applyAlignment="0" applyProtection="0"/>
    <xf numFmtId="0" fontId="201" fillId="69" borderId="79" applyNumberFormat="0" applyAlignment="0" applyProtection="0"/>
    <xf numFmtId="0" fontId="201" fillId="69" borderId="79" applyNumberFormat="0" applyAlignment="0" applyProtection="0"/>
    <xf numFmtId="0" fontId="201" fillId="69" borderId="79" applyNumberFormat="0" applyAlignment="0" applyProtection="0"/>
    <xf numFmtId="0" fontId="201" fillId="69" borderId="79" applyNumberFormat="0" applyAlignment="0" applyProtection="0"/>
    <xf numFmtId="0" fontId="201" fillId="69" borderId="79" applyNumberFormat="0" applyAlignment="0" applyProtection="0"/>
    <xf numFmtId="0" fontId="201" fillId="69" borderId="79" applyNumberFormat="0" applyAlignment="0" applyProtection="0"/>
    <xf numFmtId="0" fontId="201" fillId="69" borderId="79" applyNumberFormat="0" applyAlignment="0" applyProtection="0"/>
    <xf numFmtId="0" fontId="201" fillId="69" borderId="79" applyNumberFormat="0" applyAlignment="0" applyProtection="0"/>
    <xf numFmtId="0" fontId="201" fillId="69" borderId="79" applyNumberFormat="0" applyAlignment="0" applyProtection="0"/>
    <xf numFmtId="0" fontId="201" fillId="69" borderId="79" applyNumberFormat="0" applyAlignment="0" applyProtection="0"/>
    <xf numFmtId="0" fontId="201" fillId="69" borderId="79" applyNumberFormat="0" applyAlignment="0" applyProtection="0"/>
    <xf numFmtId="0" fontId="201" fillId="69" borderId="79" applyNumberFormat="0" applyAlignment="0" applyProtection="0"/>
    <xf numFmtId="0" fontId="201" fillId="69" borderId="79" applyNumberFormat="0" applyAlignment="0" applyProtection="0"/>
    <xf numFmtId="0" fontId="201" fillId="69" borderId="79" applyNumberFormat="0" applyAlignment="0" applyProtection="0"/>
    <xf numFmtId="0" fontId="201" fillId="69" borderId="79" applyNumberFormat="0" applyAlignment="0" applyProtection="0"/>
    <xf numFmtId="0" fontId="201" fillId="69" borderId="79" applyNumberFormat="0" applyAlignment="0" applyProtection="0"/>
    <xf numFmtId="0" fontId="201" fillId="69" borderId="79" applyNumberFormat="0" applyAlignment="0" applyProtection="0"/>
    <xf numFmtId="0" fontId="201" fillId="69" borderId="79" applyNumberFormat="0" applyAlignment="0" applyProtection="0"/>
    <xf numFmtId="0" fontId="201" fillId="69" borderId="79" applyNumberFormat="0" applyAlignment="0" applyProtection="0"/>
    <xf numFmtId="0" fontId="201" fillId="69" borderId="79" applyNumberFormat="0" applyAlignment="0" applyProtection="0"/>
    <xf numFmtId="0" fontId="201" fillId="69" borderId="79" applyNumberFormat="0" applyAlignment="0" applyProtection="0"/>
    <xf numFmtId="0" fontId="201" fillId="69" borderId="79" applyNumberFormat="0" applyAlignment="0" applyProtection="0"/>
    <xf numFmtId="0" fontId="202" fillId="69" borderId="79" applyNumberFormat="0" applyAlignment="0" applyProtection="0"/>
    <xf numFmtId="0" fontId="201" fillId="69" borderId="79" applyNumberFormat="0" applyAlignment="0" applyProtection="0"/>
    <xf numFmtId="0" fontId="201" fillId="69" borderId="79" applyNumberFormat="0" applyAlignment="0" applyProtection="0"/>
    <xf numFmtId="0" fontId="116" fillId="7" borderId="6" applyNumberFormat="0" applyAlignment="0" applyProtection="0"/>
    <xf numFmtId="0" fontId="201" fillId="69" borderId="79" applyNumberFormat="0" applyAlignment="0" applyProtection="0"/>
    <xf numFmtId="0" fontId="201" fillId="69" borderId="79" applyNumberFormat="0" applyAlignment="0" applyProtection="0"/>
    <xf numFmtId="0" fontId="201" fillId="69" borderId="79" applyNumberFormat="0" applyAlignment="0" applyProtection="0"/>
    <xf numFmtId="0" fontId="201" fillId="69" borderId="79" applyNumberFormat="0" applyAlignment="0" applyProtection="0"/>
    <xf numFmtId="3" fontId="27" fillId="28" borderId="0"/>
    <xf numFmtId="169" fontId="27" fillId="28" borderId="0"/>
    <xf numFmtId="178" fontId="27" fillId="28" borderId="0"/>
    <xf numFmtId="4" fontId="27" fillId="28" borderId="0"/>
    <xf numFmtId="10" fontId="27" fillId="28" borderId="0"/>
    <xf numFmtId="1" fontId="10" fillId="0" borderId="0"/>
    <xf numFmtId="1" fontId="10" fillId="0" borderId="0"/>
    <xf numFmtId="1" fontId="10" fillId="0" borderId="0"/>
    <xf numFmtId="1" fontId="10" fillId="0" borderId="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4" fillId="0" borderId="84" applyNumberFormat="0" applyFill="0" applyAlignment="0" applyProtection="0"/>
    <xf numFmtId="0" fontId="117" fillId="0" borderId="18" applyNumberFormat="0" applyFill="0" applyAlignment="0" applyProtection="0"/>
    <xf numFmtId="0" fontId="51" fillId="0" borderId="17" applyFill="0">
      <alignment horizontal="center" vertical="center"/>
    </xf>
    <xf numFmtId="0" fontId="10" fillId="0" borderId="17" applyFill="0">
      <alignment horizontal="center" vertical="center"/>
    </xf>
    <xf numFmtId="194" fontId="10" fillId="0" borderId="17" applyFill="0">
      <alignment horizontal="center" vertical="center"/>
    </xf>
    <xf numFmtId="0" fontId="63" fillId="0" borderId="0"/>
    <xf numFmtId="195" fontId="12" fillId="0" borderId="0" applyFont="0" applyFill="0" applyBorder="0" applyAlignment="0" applyProtection="0"/>
    <xf numFmtId="0" fontId="11" fillId="0" borderId="0" applyFill="0" applyBorder="0" applyAlignment="0"/>
    <xf numFmtId="0" fontId="205" fillId="70" borderId="0" applyNumberFormat="0" applyBorder="0" applyAlignment="0" applyProtection="0"/>
    <xf numFmtId="0" fontId="205" fillId="70" borderId="0" applyNumberFormat="0" applyBorder="0" applyAlignment="0" applyProtection="0"/>
    <xf numFmtId="0" fontId="205" fillId="70" borderId="0" applyNumberFormat="0" applyBorder="0" applyAlignment="0" applyProtection="0"/>
    <xf numFmtId="0" fontId="206" fillId="70" borderId="0" applyNumberFormat="0" applyBorder="0" applyAlignment="0" applyProtection="0"/>
    <xf numFmtId="0" fontId="118" fillId="30" borderId="0" applyNumberFormat="0" applyBorder="0" applyAlignment="0" applyProtection="0"/>
    <xf numFmtId="37" fontId="88" fillId="0" borderId="0"/>
    <xf numFmtId="37" fontId="88" fillId="0" borderId="0"/>
    <xf numFmtId="37" fontId="88" fillId="0" borderId="0"/>
    <xf numFmtId="37" fontId="89" fillId="0" borderId="0"/>
    <xf numFmtId="0" fontId="12" fillId="0" borderId="0"/>
    <xf numFmtId="0" fontId="81" fillId="0" borderId="0"/>
    <xf numFmtId="0" fontId="75" fillId="0" borderId="0"/>
    <xf numFmtId="0" fontId="178" fillId="0" borderId="0"/>
    <xf numFmtId="0" fontId="12" fillId="0" borderId="0" applyNumberFormat="0" applyFill="0" applyBorder="0" applyAlignment="0" applyProtection="0"/>
    <xf numFmtId="0" fontId="178" fillId="0" borderId="0"/>
    <xf numFmtId="0" fontId="178" fillId="0" borderId="0"/>
    <xf numFmtId="0" fontId="178" fillId="0" borderId="0"/>
    <xf numFmtId="0" fontId="12"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2" fillId="0" borderId="0"/>
    <xf numFmtId="0" fontId="12" fillId="0" borderId="0"/>
    <xf numFmtId="37" fontId="122" fillId="0" borderId="0"/>
    <xf numFmtId="0" fontId="32" fillId="0" borderId="0"/>
    <xf numFmtId="0" fontId="12" fillId="0" borderId="0"/>
    <xf numFmtId="0" fontId="34" fillId="0" borderId="0" applyProtection="0"/>
    <xf numFmtId="0" fontId="34" fillId="0" borderId="0" applyProtection="0"/>
    <xf numFmtId="0" fontId="16" fillId="0" borderId="0"/>
    <xf numFmtId="0" fontId="12"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60" fillId="0" borderId="0"/>
    <xf numFmtId="0" fontId="54" fillId="0" borderId="0"/>
    <xf numFmtId="0" fontId="12"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61" fillId="0" borderId="0"/>
    <xf numFmtId="0" fontId="178" fillId="0" borderId="0"/>
    <xf numFmtId="0" fontId="54" fillId="0" borderId="0"/>
    <xf numFmtId="0" fontId="12"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32" fillId="0" borderId="0"/>
    <xf numFmtId="0" fontId="178" fillId="0" borderId="0"/>
    <xf numFmtId="0" fontId="178" fillId="0" borderId="0"/>
    <xf numFmtId="0" fontId="178" fillId="0" borderId="0"/>
    <xf numFmtId="0" fontId="178" fillId="0" borderId="0"/>
    <xf numFmtId="0" fontId="178" fillId="0" borderId="0"/>
    <xf numFmtId="0" fontId="12" fillId="0" borderId="0"/>
    <xf numFmtId="0" fontId="179" fillId="0" borderId="0"/>
    <xf numFmtId="0" fontId="179" fillId="0" borderId="0"/>
    <xf numFmtId="0" fontId="178" fillId="0" borderId="0"/>
    <xf numFmtId="0" fontId="178" fillId="0" borderId="0"/>
    <xf numFmtId="0" fontId="12" fillId="0" borderId="0" applyNumberFormat="0" applyFill="0" applyBorder="0" applyAlignment="0" applyProtection="0"/>
    <xf numFmtId="0" fontId="178" fillId="0" borderId="0"/>
    <xf numFmtId="0" fontId="12" fillId="0" borderId="0" applyNumberFormat="0" applyFill="0" applyBorder="0" applyAlignment="0" applyProtection="0"/>
    <xf numFmtId="0" fontId="207" fillId="0" borderId="0"/>
    <xf numFmtId="0" fontId="12" fillId="0" borderId="0"/>
    <xf numFmtId="0" fontId="178" fillId="0" borderId="0"/>
    <xf numFmtId="0" fontId="12" fillId="0" borderId="0"/>
    <xf numFmtId="0" fontId="178" fillId="0" borderId="0"/>
    <xf numFmtId="0" fontId="12" fillId="0" borderId="0"/>
    <xf numFmtId="0" fontId="178" fillId="0" borderId="0"/>
    <xf numFmtId="0" fontId="12" fillId="0" borderId="0"/>
    <xf numFmtId="0" fontId="178" fillId="0" borderId="0"/>
    <xf numFmtId="0" fontId="12" fillId="0" borderId="0"/>
    <xf numFmtId="0" fontId="178" fillId="0" borderId="0"/>
    <xf numFmtId="0" fontId="12"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78" fillId="0" borderId="0"/>
    <xf numFmtId="0" fontId="12" fillId="0" borderId="0"/>
    <xf numFmtId="0" fontId="12" fillId="0" borderId="0"/>
    <xf numFmtId="0" fontId="130"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78"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32" fillId="0" borderId="0"/>
    <xf numFmtId="0" fontId="12" fillId="0" borderId="0"/>
    <xf numFmtId="0" fontId="133" fillId="0" borderId="0"/>
    <xf numFmtId="0" fontId="12" fillId="0" borderId="0"/>
    <xf numFmtId="0" fontId="12" fillId="0" borderId="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91" fontId="82" fillId="0" borderId="0"/>
    <xf numFmtId="191" fontId="82" fillId="0" borderId="0"/>
    <xf numFmtId="191" fontId="82" fillId="0" borderId="0"/>
    <xf numFmtId="191" fontId="82" fillId="0" borderId="0"/>
    <xf numFmtId="0" fontId="12" fillId="0" borderId="0"/>
    <xf numFmtId="0" fontId="30" fillId="0" borderId="0"/>
    <xf numFmtId="0" fontId="14" fillId="0" borderId="0"/>
    <xf numFmtId="0" fontId="34" fillId="0" borderId="0" applyProtection="0"/>
    <xf numFmtId="0" fontId="32" fillId="0" borderId="0"/>
    <xf numFmtId="0" fontId="7" fillId="0" borderId="0"/>
    <xf numFmtId="0" fontId="7" fillId="0" borderId="0"/>
    <xf numFmtId="0" fontId="90" fillId="0" borderId="0"/>
    <xf numFmtId="0" fontId="16" fillId="71" borderId="85" applyNumberFormat="0" applyFont="0" applyAlignment="0" applyProtection="0"/>
    <xf numFmtId="0" fontId="16" fillId="71" borderId="85" applyNumberFormat="0" applyFont="0" applyAlignment="0" applyProtection="0"/>
    <xf numFmtId="0" fontId="16" fillId="71" borderId="85" applyNumberFormat="0" applyFont="0" applyAlignment="0" applyProtection="0"/>
    <xf numFmtId="0" fontId="16" fillId="71" borderId="85" applyNumberFormat="0" applyFont="0" applyAlignment="0" applyProtection="0"/>
    <xf numFmtId="0" fontId="16" fillId="71" borderId="85" applyNumberFormat="0" applyFont="0" applyAlignment="0" applyProtection="0"/>
    <xf numFmtId="0" fontId="16" fillId="71" borderId="85" applyNumberFormat="0" applyFont="0" applyAlignment="0" applyProtection="0"/>
    <xf numFmtId="0" fontId="16" fillId="71" borderId="85" applyNumberFormat="0" applyFont="0" applyAlignment="0" applyProtection="0"/>
    <xf numFmtId="0" fontId="16" fillId="71" borderId="85" applyNumberFormat="0" applyFont="0" applyAlignment="0" applyProtection="0"/>
    <xf numFmtId="0" fontId="16" fillId="71" borderId="85" applyNumberFormat="0" applyFont="0" applyAlignment="0" applyProtection="0"/>
    <xf numFmtId="0" fontId="16" fillId="71" borderId="85" applyNumberFormat="0" applyFont="0" applyAlignment="0" applyProtection="0"/>
    <xf numFmtId="0" fontId="16" fillId="71" borderId="85" applyNumberFormat="0" applyFont="0" applyAlignment="0" applyProtection="0"/>
    <xf numFmtId="0" fontId="16" fillId="71" borderId="85" applyNumberFormat="0" applyFont="0" applyAlignment="0" applyProtection="0"/>
    <xf numFmtId="0" fontId="16" fillId="71" borderId="85" applyNumberFormat="0" applyFont="0" applyAlignment="0" applyProtection="0"/>
    <xf numFmtId="0" fontId="16" fillId="71" borderId="85" applyNumberFormat="0" applyFont="0" applyAlignment="0" applyProtection="0"/>
    <xf numFmtId="0" fontId="16" fillId="71" borderId="85" applyNumberFormat="0" applyFont="0" applyAlignment="0" applyProtection="0"/>
    <xf numFmtId="0" fontId="16" fillId="71" borderId="85" applyNumberFormat="0" applyFont="0" applyAlignment="0" applyProtection="0"/>
    <xf numFmtId="0" fontId="16" fillId="71" borderId="85" applyNumberFormat="0" applyFont="0" applyAlignment="0" applyProtection="0"/>
    <xf numFmtId="0" fontId="16" fillId="71" borderId="85" applyNumberFormat="0" applyFont="0" applyAlignment="0" applyProtection="0"/>
    <xf numFmtId="0" fontId="16" fillId="71" borderId="85" applyNumberFormat="0" applyFont="0" applyAlignment="0" applyProtection="0"/>
    <xf numFmtId="0" fontId="16" fillId="71" borderId="85" applyNumberFormat="0" applyFont="0" applyAlignment="0" applyProtection="0"/>
    <xf numFmtId="0" fontId="16" fillId="71" borderId="85" applyNumberFormat="0" applyFont="0" applyAlignment="0" applyProtection="0"/>
    <xf numFmtId="0" fontId="16" fillId="71" borderId="85" applyNumberFormat="0" applyFont="0" applyAlignment="0" applyProtection="0"/>
    <xf numFmtId="0" fontId="16" fillId="71" borderId="85" applyNumberFormat="0" applyFont="0" applyAlignment="0" applyProtection="0"/>
    <xf numFmtId="0" fontId="16" fillId="71" borderId="85" applyNumberFormat="0" applyFont="0" applyAlignment="0" applyProtection="0"/>
    <xf numFmtId="0" fontId="16" fillId="71" borderId="85" applyNumberFormat="0" applyFont="0" applyAlignment="0" applyProtection="0"/>
    <xf numFmtId="0" fontId="16" fillId="71" borderId="85" applyNumberFormat="0" applyFont="0" applyAlignment="0" applyProtection="0"/>
    <xf numFmtId="0" fontId="16" fillId="71" borderId="85" applyNumberFormat="0" applyFont="0" applyAlignment="0" applyProtection="0"/>
    <xf numFmtId="0" fontId="16" fillId="71" borderId="85" applyNumberFormat="0" applyFont="0" applyAlignment="0" applyProtection="0"/>
    <xf numFmtId="0" fontId="16" fillId="71" borderId="85" applyNumberFormat="0" applyFont="0" applyAlignment="0" applyProtection="0"/>
    <xf numFmtId="0" fontId="16" fillId="71" borderId="85" applyNumberFormat="0" applyFont="0" applyAlignment="0" applyProtection="0"/>
    <xf numFmtId="0" fontId="16" fillId="71" borderId="85" applyNumberFormat="0" applyFont="0" applyAlignment="0" applyProtection="0"/>
    <xf numFmtId="0" fontId="16" fillId="71" borderId="85" applyNumberFormat="0" applyFont="0" applyAlignment="0" applyProtection="0"/>
    <xf numFmtId="0" fontId="16" fillId="71" borderId="85" applyNumberFormat="0" applyFont="0" applyAlignment="0" applyProtection="0"/>
    <xf numFmtId="0" fontId="16" fillId="71" borderId="85" applyNumberFormat="0" applyFont="0" applyAlignment="0" applyProtection="0"/>
    <xf numFmtId="0" fontId="16" fillId="71" borderId="85" applyNumberFormat="0" applyFont="0" applyAlignment="0" applyProtection="0"/>
    <xf numFmtId="0" fontId="16" fillId="71" borderId="85" applyNumberFormat="0" applyFont="0" applyAlignment="0" applyProtection="0"/>
    <xf numFmtId="0" fontId="16" fillId="71" borderId="85" applyNumberFormat="0" applyFont="0" applyAlignment="0" applyProtection="0"/>
    <xf numFmtId="0" fontId="16" fillId="71" borderId="85" applyNumberFormat="0" applyFont="0" applyAlignment="0" applyProtection="0"/>
    <xf numFmtId="0" fontId="16" fillId="71" borderId="85" applyNumberFormat="0" applyFont="0" applyAlignment="0" applyProtection="0"/>
    <xf numFmtId="0" fontId="16" fillId="71" borderId="85" applyNumberFormat="0" applyFont="0" applyAlignment="0" applyProtection="0"/>
    <xf numFmtId="0" fontId="16" fillId="71" borderId="85" applyNumberFormat="0" applyFont="0" applyAlignment="0" applyProtection="0"/>
    <xf numFmtId="0" fontId="73" fillId="71" borderId="85" applyNumberFormat="0" applyFont="0" applyAlignment="0" applyProtection="0"/>
    <xf numFmtId="0" fontId="16" fillId="71" borderId="85" applyNumberFormat="0" applyFont="0" applyAlignment="0" applyProtection="0"/>
    <xf numFmtId="0" fontId="16" fillId="71" borderId="85" applyNumberFormat="0" applyFont="0" applyAlignment="0" applyProtection="0"/>
    <xf numFmtId="0" fontId="106" fillId="31" borderId="19" applyNumberFormat="0" applyFont="0" applyAlignment="0" applyProtection="0"/>
    <xf numFmtId="0" fontId="16" fillId="71" borderId="85" applyNumberFormat="0" applyFont="0" applyAlignment="0" applyProtection="0"/>
    <xf numFmtId="0" fontId="128" fillId="71" borderId="85" applyNumberFormat="0" applyFont="0" applyAlignment="0" applyProtection="0"/>
    <xf numFmtId="0" fontId="16" fillId="71" borderId="85" applyNumberFormat="0" applyFont="0" applyAlignment="0" applyProtection="0"/>
    <xf numFmtId="0" fontId="124" fillId="71" borderId="85" applyNumberFormat="0" applyFont="0" applyAlignment="0" applyProtection="0"/>
    <xf numFmtId="0" fontId="16" fillId="71" borderId="85" applyNumberFormat="0" applyFont="0" applyAlignment="0" applyProtection="0"/>
    <xf numFmtId="0" fontId="124" fillId="71" borderId="85" applyNumberFormat="0" applyFont="0" applyAlignment="0" applyProtection="0"/>
    <xf numFmtId="0" fontId="16" fillId="71" borderId="85" applyNumberFormat="0" applyFont="0" applyAlignment="0" applyProtection="0"/>
    <xf numFmtId="0" fontId="124" fillId="71" borderId="85" applyNumberFormat="0" applyFont="0" applyAlignment="0" applyProtection="0"/>
    <xf numFmtId="0" fontId="16" fillId="71" borderId="85" applyNumberFormat="0" applyFont="0" applyAlignment="0" applyProtection="0"/>
    <xf numFmtId="0" fontId="124" fillId="71" borderId="85" applyNumberFormat="0" applyFont="0" applyAlignment="0" applyProtection="0"/>
    <xf numFmtId="0" fontId="16" fillId="71" borderId="85" applyNumberFormat="0" applyFont="0" applyAlignment="0" applyProtection="0"/>
    <xf numFmtId="0" fontId="124" fillId="71" borderId="85" applyNumberFormat="0" applyFont="0" applyAlignment="0" applyProtection="0"/>
    <xf numFmtId="0" fontId="16" fillId="71" borderId="85" applyNumberFormat="0" applyFont="0" applyAlignment="0" applyProtection="0"/>
    <xf numFmtId="0" fontId="124" fillId="71" borderId="85" applyNumberFormat="0" applyFont="0" applyAlignment="0" applyProtection="0"/>
    <xf numFmtId="0" fontId="16" fillId="71" borderId="85" applyNumberFormat="0" applyFont="0" applyAlignment="0" applyProtection="0"/>
    <xf numFmtId="0" fontId="124" fillId="71" borderId="85" applyNumberFormat="0" applyFont="0" applyAlignment="0" applyProtection="0"/>
    <xf numFmtId="0" fontId="16" fillId="71" borderId="85" applyNumberFormat="0" applyFont="0" applyAlignment="0" applyProtection="0"/>
    <xf numFmtId="0" fontId="124" fillId="71" borderId="85" applyNumberFormat="0" applyFont="0" applyAlignment="0" applyProtection="0"/>
    <xf numFmtId="0" fontId="16" fillId="71" borderId="85" applyNumberFormat="0" applyFont="0" applyAlignment="0" applyProtection="0"/>
    <xf numFmtId="0" fontId="124" fillId="71" borderId="85" applyNumberFormat="0" applyFont="0" applyAlignment="0" applyProtection="0"/>
    <xf numFmtId="0" fontId="16" fillId="71" borderId="85" applyNumberFormat="0" applyFont="0" applyAlignment="0" applyProtection="0"/>
    <xf numFmtId="0" fontId="16" fillId="71" borderId="85" applyNumberFormat="0" applyFont="0" applyAlignment="0" applyProtection="0"/>
    <xf numFmtId="0" fontId="125" fillId="71" borderId="85" applyNumberFormat="0" applyFont="0" applyAlignment="0" applyProtection="0"/>
    <xf numFmtId="0" fontId="16" fillId="71" borderId="85" applyNumberFormat="0" applyFont="0" applyAlignment="0" applyProtection="0"/>
    <xf numFmtId="0" fontId="125" fillId="71" borderId="85" applyNumberFormat="0" applyFont="0" applyAlignment="0" applyProtection="0"/>
    <xf numFmtId="0" fontId="16" fillId="71" borderId="85" applyNumberFormat="0" applyFont="0" applyAlignment="0" applyProtection="0"/>
    <xf numFmtId="0" fontId="125" fillId="71" borderId="85" applyNumberFormat="0" applyFont="0" applyAlignment="0" applyProtection="0"/>
    <xf numFmtId="0" fontId="16" fillId="71" borderId="85" applyNumberFormat="0" applyFont="0" applyAlignment="0" applyProtection="0"/>
    <xf numFmtId="0" fontId="16" fillId="71" borderId="85" applyNumberFormat="0" applyFont="0" applyAlignment="0" applyProtection="0"/>
    <xf numFmtId="0" fontId="16" fillId="71" borderId="85" applyNumberFormat="0" applyFont="0" applyAlignment="0" applyProtection="0"/>
    <xf numFmtId="0" fontId="16" fillId="71" borderId="85" applyNumberFormat="0" applyFont="0" applyAlignment="0" applyProtection="0"/>
    <xf numFmtId="0" fontId="91" fillId="0" borderId="0">
      <alignment horizontal="left"/>
    </xf>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5" fontId="12" fillId="0" borderId="0"/>
    <xf numFmtId="15" fontId="12" fillId="0" borderId="0"/>
    <xf numFmtId="15" fontId="12" fillId="0" borderId="0"/>
    <xf numFmtId="15" fontId="12" fillId="0" borderId="0"/>
    <xf numFmtId="0" fontId="208" fillId="66" borderId="86" applyNumberFormat="0" applyAlignment="0" applyProtection="0"/>
    <xf numFmtId="0" fontId="208" fillId="66" borderId="86" applyNumberFormat="0" applyAlignment="0" applyProtection="0"/>
    <xf numFmtId="0" fontId="208" fillId="66" borderId="86" applyNumberFormat="0" applyAlignment="0" applyProtection="0"/>
    <xf numFmtId="0" fontId="209" fillId="66" borderId="86" applyNumberFormat="0" applyAlignment="0" applyProtection="0"/>
    <xf numFmtId="0" fontId="119" fillId="24" borderId="20" applyNumberFormat="0" applyAlignment="0" applyProtection="0"/>
    <xf numFmtId="40" fontId="37" fillId="32" borderId="0">
      <alignment horizontal="right"/>
    </xf>
    <xf numFmtId="0" fontId="45" fillId="32" borderId="0">
      <alignment horizontal="right"/>
    </xf>
    <xf numFmtId="0" fontId="46" fillId="32" borderId="21"/>
    <xf numFmtId="0" fontId="46" fillId="0" borderId="0" applyBorder="0">
      <alignment horizontal="centerContinuous"/>
    </xf>
    <xf numFmtId="0" fontId="47" fillId="0" borderId="0" applyBorder="0">
      <alignment horizontal="centerContinuous"/>
    </xf>
    <xf numFmtId="38" fontId="12" fillId="0" borderId="0"/>
    <xf numFmtId="38" fontId="12" fillId="0" borderId="0"/>
    <xf numFmtId="38" fontId="12" fillId="0" borderId="0"/>
    <xf numFmtId="38" fontId="12" fillId="0" borderId="0"/>
    <xf numFmtId="179" fontId="12" fillId="0" borderId="0"/>
    <xf numFmtId="179" fontId="12" fillId="0" borderId="0"/>
    <xf numFmtId="179" fontId="12" fillId="0" borderId="0"/>
    <xf numFmtId="179" fontId="12" fillId="0" borderId="0"/>
    <xf numFmtId="10" fontId="12" fillId="0" borderId="0"/>
    <xf numFmtId="10" fontId="12" fillId="0" borderId="0"/>
    <xf numFmtId="10" fontId="12" fillId="0" borderId="0"/>
    <xf numFmtId="10" fontId="12" fillId="0" borderId="0"/>
    <xf numFmtId="197" fontId="12" fillId="0" borderId="0"/>
    <xf numFmtId="197" fontId="12" fillId="0" borderId="0"/>
    <xf numFmtId="197" fontId="12" fillId="0" borderId="0"/>
    <xf numFmtId="197" fontId="12" fillId="0" borderId="0"/>
    <xf numFmtId="198" fontId="12" fillId="0" borderId="0"/>
    <xf numFmtId="198" fontId="12" fillId="0" borderId="0"/>
    <xf numFmtId="198" fontId="12" fillId="0" borderId="0"/>
    <xf numFmtId="198" fontId="12" fillId="0" borderId="0"/>
    <xf numFmtId="168" fontId="12" fillId="0" borderId="0"/>
    <xf numFmtId="168" fontId="12" fillId="0" borderId="0"/>
    <xf numFmtId="168" fontId="12" fillId="0" borderId="0"/>
    <xf numFmtId="168" fontId="12" fillId="0" borderId="0"/>
    <xf numFmtId="199" fontId="12" fillId="0" borderId="0" applyFont="0" applyFill="0" applyBorder="0" applyAlignment="0"/>
    <xf numFmtId="199" fontId="12" fillId="0" borderId="0" applyFont="0" applyFill="0" applyBorder="0" applyAlignment="0"/>
    <xf numFmtId="199" fontId="12" fillId="0" borderId="0" applyFont="0" applyFill="0" applyBorder="0" applyAlignment="0"/>
    <xf numFmtId="10" fontId="12" fillId="0" borderId="0" applyFont="0" applyFill="0" applyBorder="0" applyAlignment="0" applyProtection="0"/>
    <xf numFmtId="10" fontId="12" fillId="0" borderId="0" applyFont="0" applyFill="0" applyBorder="0" applyAlignment="0" applyProtection="0"/>
    <xf numFmtId="10"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30"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30" fillId="0" borderId="0" applyFont="0" applyFill="0" applyBorder="0" applyAlignment="0" applyProtection="0"/>
    <xf numFmtId="9" fontId="12" fillId="0" borderId="0" applyFont="0" applyFill="0" applyBorder="0" applyAlignment="0" applyProtection="0"/>
    <xf numFmtId="9" fontId="132" fillId="0" borderId="0" applyFont="0" applyFill="0" applyBorder="0" applyAlignment="0" applyProtection="0"/>
    <xf numFmtId="9" fontId="12" fillId="0" borderId="0" applyFont="0" applyFill="0" applyBorder="0" applyAlignment="0" applyProtection="0"/>
    <xf numFmtId="9" fontId="6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1"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51" fillId="0" borderId="0" applyFill="0" applyBorder="0">
      <alignment horizontal="right" vertical="center"/>
    </xf>
    <xf numFmtId="4" fontId="78" fillId="0" borderId="0">
      <alignment horizontal="right"/>
    </xf>
    <xf numFmtId="0" fontId="92" fillId="0" borderId="0" applyNumberFormat="0" applyFont="0" applyFill="0" applyBorder="0" applyAlignment="0" applyProtection="0">
      <alignment horizontal="left"/>
    </xf>
    <xf numFmtId="200" fontId="12" fillId="0" borderId="0"/>
    <xf numFmtId="200" fontId="12" fillId="0" borderId="0"/>
    <xf numFmtId="200" fontId="12" fillId="0" borderId="0"/>
    <xf numFmtId="200" fontId="12" fillId="0" borderId="0"/>
    <xf numFmtId="4" fontId="93" fillId="0" borderId="0">
      <alignment horizontal="right"/>
    </xf>
    <xf numFmtId="181" fontId="10" fillId="0" borderId="0" applyFill="0" applyBorder="0">
      <alignment horizontal="right" vertical="center"/>
    </xf>
    <xf numFmtId="187" fontId="10" fillId="0" borderId="0" applyFill="0" applyBorder="0">
      <alignment horizontal="right" vertical="center"/>
    </xf>
    <xf numFmtId="183" fontId="10" fillId="0" borderId="0" applyFill="0" applyBorder="0">
      <alignment horizontal="right" vertical="center"/>
    </xf>
    <xf numFmtId="184" fontId="10" fillId="0" borderId="0" applyFill="0" applyBorder="0">
      <alignment horizontal="right" vertical="center"/>
    </xf>
    <xf numFmtId="185" fontId="10" fillId="0" borderId="0" applyFill="0" applyBorder="0">
      <alignment horizontal="right" vertical="center"/>
    </xf>
    <xf numFmtId="186" fontId="10" fillId="0" borderId="0" applyFill="0" applyBorder="0">
      <alignment horizontal="right" vertical="center"/>
    </xf>
    <xf numFmtId="0" fontId="94" fillId="0" borderId="0"/>
    <xf numFmtId="0" fontId="95" fillId="0" borderId="0"/>
    <xf numFmtId="0" fontId="96" fillId="0" borderId="0">
      <alignment horizontal="left"/>
    </xf>
    <xf numFmtId="0" fontId="97" fillId="0" borderId="0" applyFill="0" applyBorder="0" applyAlignment="0"/>
    <xf numFmtId="0" fontId="62" fillId="0" borderId="0" applyFill="0" applyBorder="0" applyAlignment="0"/>
    <xf numFmtId="0" fontId="48" fillId="0" borderId="0"/>
    <xf numFmtId="0" fontId="38" fillId="33" borderId="0"/>
    <xf numFmtId="0" fontId="7" fillId="0" borderId="0"/>
    <xf numFmtId="0" fontId="12" fillId="0" borderId="0"/>
    <xf numFmtId="0" fontId="12" fillId="0" borderId="0"/>
    <xf numFmtId="0" fontId="12" fillId="0" borderId="0"/>
    <xf numFmtId="170" fontId="16" fillId="0" borderId="0"/>
    <xf numFmtId="192" fontId="12" fillId="0" borderId="0"/>
    <xf numFmtId="192" fontId="12" fillId="0" borderId="0"/>
    <xf numFmtId="192" fontId="12" fillId="0" borderId="0"/>
    <xf numFmtId="0" fontId="8" fillId="26" borderId="22" applyFont="0" applyBorder="0"/>
    <xf numFmtId="192" fontId="98" fillId="0" borderId="0"/>
    <xf numFmtId="0" fontId="11" fillId="0" borderId="0"/>
    <xf numFmtId="0" fontId="62" fillId="0" borderId="0"/>
    <xf numFmtId="15" fontId="12" fillId="0" borderId="0"/>
    <xf numFmtId="10" fontId="12" fillId="0" borderId="0"/>
    <xf numFmtId="0" fontId="90" fillId="0" borderId="0"/>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90" fillId="0" borderId="8"/>
    <xf numFmtId="191" fontId="36" fillId="0" borderId="23"/>
    <xf numFmtId="191" fontId="36" fillId="0" borderId="23"/>
    <xf numFmtId="191" fontId="36" fillId="0" borderId="23"/>
    <xf numFmtId="191" fontId="36" fillId="0" borderId="23"/>
    <xf numFmtId="3" fontId="49" fillId="0" borderId="0"/>
    <xf numFmtId="3" fontId="50" fillId="0" borderId="24"/>
    <xf numFmtId="3" fontId="50" fillId="0" borderId="25"/>
    <xf numFmtId="3" fontId="50" fillId="0" borderId="26"/>
    <xf numFmtId="3" fontId="49" fillId="0" borderId="0"/>
    <xf numFmtId="0" fontId="99" fillId="0" borderId="0" applyProtection="0">
      <alignment horizontal="left" vertical="center" indent="4"/>
    </xf>
    <xf numFmtId="0" fontId="99" fillId="0" borderId="0" applyProtection="0">
      <alignment horizontal="center"/>
    </xf>
    <xf numFmtId="0" fontId="100" fillId="0" borderId="0" applyProtection="0">
      <alignment horizontal="center"/>
    </xf>
    <xf numFmtId="0" fontId="80" fillId="0" borderId="0">
      <protection locked="0"/>
    </xf>
    <xf numFmtId="0" fontId="101" fillId="0" borderId="0">
      <protection locked="0"/>
    </xf>
    <xf numFmtId="0" fontId="35" fillId="0" borderId="0">
      <alignment horizontal="left" indent="1"/>
      <protection locked="0"/>
    </xf>
    <xf numFmtId="0" fontId="79" fillId="0" borderId="0">
      <alignment horizontal="center"/>
      <protection locked="0"/>
    </xf>
    <xf numFmtId="0" fontId="79" fillId="0" borderId="0">
      <alignment readingOrder="1"/>
      <protection locked="0"/>
    </xf>
    <xf numFmtId="165" fontId="79" fillId="0" borderId="0">
      <alignment horizontal="right"/>
      <protection locked="0"/>
    </xf>
    <xf numFmtId="0" fontId="8" fillId="0" borderId="0" applyFill="0" applyBorder="0" applyProtection="0">
      <alignment horizontal="left"/>
    </xf>
    <xf numFmtId="0" fontId="102" fillId="0" borderId="0">
      <protection locked="0"/>
    </xf>
    <xf numFmtId="40" fontId="103" fillId="0" borderId="0"/>
    <xf numFmtId="0" fontId="210" fillId="0" borderId="0" applyNumberFormat="0" applyFill="0" applyBorder="0" applyAlignment="0" applyProtection="0"/>
    <xf numFmtId="0" fontId="90" fillId="0" borderId="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105"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31" fillId="0" borderId="27" applyNumberFormat="0" applyFont="0" applyFill="0" applyAlignment="0" applyProtection="0"/>
    <xf numFmtId="0" fontId="29" fillId="0" borderId="27" applyNumberFormat="0" applyFont="0" applyFill="0" applyAlignment="0" applyProtection="0"/>
    <xf numFmtId="0" fontId="211" fillId="0" borderId="87" applyNumberFormat="0" applyFill="0" applyAlignment="0" applyProtection="0"/>
    <xf numFmtId="0" fontId="211" fillId="0" borderId="87" applyNumberFormat="0" applyFill="0" applyAlignment="0" applyProtection="0"/>
    <xf numFmtId="0" fontId="212" fillId="0" borderId="87" applyNumberFormat="0" applyFill="0" applyAlignment="0" applyProtection="0"/>
    <xf numFmtId="0" fontId="120" fillId="0" borderId="28" applyNumberFormat="0" applyFill="0" applyAlignment="0" applyProtection="0"/>
    <xf numFmtId="0" fontId="29" fillId="0" borderId="27" applyNumberFormat="0" applyFont="0" applyFill="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4" fillId="0" borderId="0" applyNumberFormat="0" applyFill="0" applyBorder="0" applyAlignment="0" applyProtection="0"/>
    <xf numFmtId="0" fontId="121" fillId="0" borderId="0" applyNumberFormat="0" applyFill="0" applyBorder="0" applyAlignment="0" applyProtection="0"/>
    <xf numFmtId="9" fontId="12" fillId="0" borderId="0" applyFont="0" applyFill="0" applyBorder="0" applyAlignment="0" applyProtection="0"/>
    <xf numFmtId="0" fontId="104" fillId="0" borderId="0"/>
    <xf numFmtId="43" fontId="12" fillId="0" borderId="0" applyFont="0" applyFill="0" applyBorder="0" applyAlignment="0" applyProtection="0"/>
    <xf numFmtId="41" fontId="12" fillId="0" borderId="0" applyFont="0" applyFill="0" applyBorder="0" applyAlignment="0" applyProtection="0"/>
    <xf numFmtId="0" fontId="12" fillId="0" borderId="0"/>
    <xf numFmtId="0" fontId="12" fillId="0" borderId="0"/>
    <xf numFmtId="44" fontId="12" fillId="0" borderId="0" applyFont="0" applyFill="0" applyBorder="0" applyAlignment="0" applyProtection="0"/>
    <xf numFmtId="42" fontId="12" fillId="0" borderId="0" applyFont="0" applyFill="0" applyBorder="0" applyAlignment="0" applyProtection="0"/>
    <xf numFmtId="0" fontId="7"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3" fontId="29" fillId="0" borderId="0" applyFont="0" applyFill="0" applyBorder="0" applyAlignment="0" applyProtection="0"/>
    <xf numFmtId="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6" fontId="7" fillId="0" borderId="0" applyFont="0" applyFill="0" applyBorder="0" applyAlignment="0" applyProtection="0"/>
    <xf numFmtId="15" fontId="7" fillId="0" borderId="0"/>
    <xf numFmtId="15" fontId="7" fillId="0" borderId="0"/>
    <xf numFmtId="0" fontId="7" fillId="0" borderId="0" applyFont="0" applyFill="0" applyBorder="0" applyAlignment="0" applyProtection="0"/>
    <xf numFmtId="190" fontId="7" fillId="0" borderId="0" applyFont="0" applyFill="0" applyBorder="0" applyAlignment="0" applyProtection="0"/>
    <xf numFmtId="190" fontId="7" fillId="0" borderId="0" applyFont="0" applyFill="0" applyBorder="0" applyAlignment="0" applyProtection="0"/>
    <xf numFmtId="190"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2" fontId="7" fillId="0" borderId="0" applyFont="0" applyFill="0" applyBorder="0" applyAlignment="0" applyProtection="0"/>
    <xf numFmtId="0" fontId="7" fillId="0" borderId="0"/>
    <xf numFmtId="0" fontId="6" fillId="0" borderId="0"/>
    <xf numFmtId="0" fontId="7" fillId="0" borderId="0" applyNumberFormat="0" applyFill="0" applyBorder="0" applyAlignment="0" applyProtection="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7" fillId="0" borderId="0" applyNumberFormat="0" applyFill="0" applyBorder="0" applyAlignment="0" applyProtection="0"/>
    <xf numFmtId="0" fontId="6" fillId="0" borderId="0"/>
    <xf numFmtId="0" fontId="7" fillId="0" borderId="0" applyNumberFormat="0" applyFill="0" applyBorder="0" applyAlignment="0" applyProtection="0"/>
    <xf numFmtId="0" fontId="7" fillId="0" borderId="0"/>
    <xf numFmtId="0" fontId="6" fillId="0" borderId="0"/>
    <xf numFmtId="0" fontId="7" fillId="0" borderId="0"/>
    <xf numFmtId="0" fontId="6" fillId="0" borderId="0"/>
    <xf numFmtId="0" fontId="7" fillId="0" borderId="0"/>
    <xf numFmtId="0" fontId="6" fillId="0" borderId="0"/>
    <xf numFmtId="0" fontId="7" fillId="0" borderId="0"/>
    <xf numFmtId="0" fontId="6" fillId="0" borderId="0"/>
    <xf numFmtId="0" fontId="7"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7" fillId="0" borderId="0"/>
    <xf numFmtId="0" fontId="7" fillId="0" borderId="0"/>
    <xf numFmtId="0" fontId="7" fillId="0" borderId="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applyNumberFormat="0" applyFill="0" applyBorder="0" applyAlignment="0" applyProtection="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5" fontId="7" fillId="0" borderId="0"/>
    <xf numFmtId="15" fontId="7" fillId="0" borderId="0"/>
    <xf numFmtId="15" fontId="7" fillId="0" borderId="0"/>
    <xf numFmtId="38" fontId="7" fillId="0" borderId="0"/>
    <xf numFmtId="38" fontId="7" fillId="0" borderId="0"/>
    <xf numFmtId="38" fontId="7" fillId="0" borderId="0"/>
    <xf numFmtId="179" fontId="7" fillId="0" borderId="0"/>
    <xf numFmtId="179" fontId="7" fillId="0" borderId="0"/>
    <xf numFmtId="179" fontId="7" fillId="0" borderId="0"/>
    <xf numFmtId="10" fontId="7" fillId="0" borderId="0"/>
    <xf numFmtId="10" fontId="7" fillId="0" borderId="0"/>
    <xf numFmtId="10" fontId="7" fillId="0" borderId="0"/>
    <xf numFmtId="197" fontId="7" fillId="0" borderId="0"/>
    <xf numFmtId="197" fontId="7" fillId="0" borderId="0"/>
    <xf numFmtId="197" fontId="7" fillId="0" borderId="0"/>
    <xf numFmtId="198" fontId="7" fillId="0" borderId="0"/>
    <xf numFmtId="198" fontId="7" fillId="0" borderId="0"/>
    <xf numFmtId="198" fontId="7" fillId="0" borderId="0"/>
    <xf numFmtId="168" fontId="7" fillId="0" borderId="0"/>
    <xf numFmtId="168" fontId="7" fillId="0" borderId="0"/>
    <xf numFmtId="168" fontId="7" fillId="0" borderId="0"/>
    <xf numFmtId="199" fontId="7" fillId="0" borderId="0" applyFont="0" applyFill="0" applyBorder="0" applyAlignment="0"/>
    <xf numFmtId="199" fontId="7" fillId="0" borderId="0" applyFont="0" applyFill="0" applyBorder="0" applyAlignment="0"/>
    <xf numFmtId="199" fontId="7" fillId="0" borderId="0" applyFont="0" applyFill="0" applyBorder="0" applyAlignment="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200" fontId="7" fillId="0" borderId="0"/>
    <xf numFmtId="200" fontId="7" fillId="0" borderId="0"/>
    <xf numFmtId="200" fontId="7" fillId="0" borderId="0"/>
    <xf numFmtId="0" fontId="7" fillId="0" borderId="0"/>
    <xf numFmtId="0" fontId="7" fillId="0" borderId="0"/>
    <xf numFmtId="192" fontId="7" fillId="0" borderId="0"/>
    <xf numFmtId="192" fontId="7" fillId="0" borderId="0"/>
    <xf numFmtId="15" fontId="7" fillId="0" borderId="0"/>
    <xf numFmtId="10" fontId="7" fillId="0" borderId="0"/>
    <xf numFmtId="0" fontId="7" fillId="0" borderId="0" applyNumberFormat="0" applyFill="0" applyBorder="0" applyAlignment="0" applyProtection="0"/>
    <xf numFmtId="9" fontId="7" fillId="0" borderId="0" applyFont="0" applyFill="0" applyBorder="0" applyAlignment="0" applyProtection="0"/>
    <xf numFmtId="0" fontId="7" fillId="0" borderId="0"/>
    <xf numFmtId="0" fontId="7" fillId="0" borderId="0"/>
    <xf numFmtId="3" fontId="29" fillId="0" borderId="0" applyFont="0" applyFill="0" applyBorder="0" applyAlignment="0" applyProtection="0"/>
    <xf numFmtId="0" fontId="217" fillId="0" borderId="0"/>
    <xf numFmtId="0" fontId="5" fillId="0" borderId="0"/>
    <xf numFmtId="203" fontId="36" fillId="0" borderId="0" applyFont="0" applyFill="0" applyBorder="0" applyAlignment="0" applyProtection="0"/>
    <xf numFmtId="203" fontId="36" fillId="0" borderId="0" applyFont="0" applyFill="0" applyBorder="0" applyAlignment="0" applyProtection="0"/>
    <xf numFmtId="203" fontId="36" fillId="0" borderId="0" applyFont="0" applyFill="0" applyBorder="0" applyAlignment="0" applyProtection="0"/>
    <xf numFmtId="203" fontId="36" fillId="0" borderId="0" applyFont="0" applyFill="0" applyBorder="0" applyAlignment="0" applyProtection="0"/>
    <xf numFmtId="203" fontId="36" fillId="0" borderId="0" applyFont="0" applyFill="0" applyBorder="0" applyAlignment="0" applyProtection="0"/>
    <xf numFmtId="204" fontId="218" fillId="0" borderId="0" applyFont="0" applyFill="0" applyBorder="0" applyAlignment="0" applyProtection="0"/>
    <xf numFmtId="205" fontId="36" fillId="0" borderId="0" applyFont="0" applyFill="0" applyBorder="0" applyAlignment="0" applyProtection="0"/>
    <xf numFmtId="203" fontId="36" fillId="0" borderId="0" applyFont="0" applyFill="0" applyBorder="0" applyAlignment="0" applyProtection="0"/>
    <xf numFmtId="206" fontId="218" fillId="0" borderId="0" applyFont="0" applyFill="0" applyBorder="0" applyAlignment="0" applyProtection="0"/>
    <xf numFmtId="207" fontId="218" fillId="0" borderId="0" applyFont="0" applyFill="0" applyBorder="0" applyAlignment="0" applyProtection="0"/>
    <xf numFmtId="208" fontId="36" fillId="0" borderId="0" applyFont="0" applyFill="0" applyBorder="0" applyAlignment="0" applyProtection="0"/>
    <xf numFmtId="208" fontId="36" fillId="0" borderId="0" applyFont="0" applyFill="0" applyBorder="0" applyAlignment="0" applyProtection="0"/>
    <xf numFmtId="208" fontId="36" fillId="0" borderId="0" applyFont="0" applyFill="0" applyBorder="0" applyAlignment="0" applyProtection="0"/>
    <xf numFmtId="208" fontId="36" fillId="0" borderId="0" applyFont="0" applyFill="0" applyBorder="0" applyAlignment="0" applyProtection="0"/>
    <xf numFmtId="208" fontId="36" fillId="0" borderId="0" applyFont="0" applyFill="0" applyBorder="0" applyAlignment="0" applyProtection="0"/>
    <xf numFmtId="207" fontId="218" fillId="0" borderId="0" applyFont="0" applyFill="0" applyBorder="0" applyAlignment="0" applyProtection="0"/>
    <xf numFmtId="209" fontId="36" fillId="0" borderId="0" applyFont="0" applyFill="0" applyBorder="0" applyAlignment="0" applyProtection="0"/>
    <xf numFmtId="208" fontId="36" fillId="0" borderId="0" applyFont="0" applyFill="0" applyBorder="0" applyAlignment="0" applyProtection="0"/>
    <xf numFmtId="210" fontId="218" fillId="0" borderId="0" applyFont="0" applyFill="0" applyBorder="0" applyAlignment="0" applyProtection="0"/>
    <xf numFmtId="211" fontId="218" fillId="0" borderId="0" applyFont="0" applyFill="0" applyBorder="0" applyAlignment="0" applyProtection="0"/>
    <xf numFmtId="212" fontId="7" fillId="0" borderId="0" applyFont="0" applyFill="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30" fillId="0" borderId="0"/>
    <xf numFmtId="3" fontId="219" fillId="40" borderId="17">
      <alignment horizontal="center"/>
      <protection locked="0"/>
    </xf>
    <xf numFmtId="3" fontId="219" fillId="40" borderId="0">
      <alignment horizontal="center"/>
      <protection locked="0"/>
    </xf>
    <xf numFmtId="17" fontId="98" fillId="40" borderId="17">
      <alignment horizontal="center"/>
      <protection locked="0"/>
    </xf>
    <xf numFmtId="0" fontId="220" fillId="0" borderId="0" applyNumberFormat="0" applyFill="0" applyBorder="0" applyAlignment="0" applyProtection="0"/>
    <xf numFmtId="37" fontId="218" fillId="0" borderId="10" applyNumberFormat="0" applyFont="0" applyFill="0" applyAlignment="0" applyProtection="0"/>
    <xf numFmtId="204" fontId="221" fillId="0" borderId="0" applyFill="0" applyBorder="0" applyAlignment="0" applyProtection="0"/>
    <xf numFmtId="213" fontId="222" fillId="0" borderId="0" applyFill="0" applyBorder="0">
      <protection locked="0"/>
    </xf>
    <xf numFmtId="214" fontId="223" fillId="0" borderId="0" applyFill="0" applyBorder="0"/>
    <xf numFmtId="214" fontId="222" fillId="0" borderId="0" applyFill="0" applyBorder="0">
      <protection locked="0"/>
    </xf>
    <xf numFmtId="15" fontId="222" fillId="0" borderId="0" applyFill="0" applyBorder="0">
      <protection locked="0"/>
    </xf>
    <xf numFmtId="1" fontId="223" fillId="0" borderId="0" applyFill="0" applyBorder="0">
      <alignment horizontal="right"/>
    </xf>
    <xf numFmtId="2" fontId="223" fillId="0" borderId="0" applyFill="0" applyBorder="0">
      <alignment horizontal="right"/>
    </xf>
    <xf numFmtId="2" fontId="222" fillId="0" borderId="0" applyFill="0" applyBorder="0">
      <protection locked="0"/>
    </xf>
    <xf numFmtId="168" fontId="223" fillId="0" borderId="0" applyFill="0" applyBorder="0">
      <alignment horizontal="right"/>
    </xf>
    <xf numFmtId="168" fontId="222" fillId="0" borderId="0" applyFill="0" applyBorder="0">
      <protection locked="0"/>
    </xf>
    <xf numFmtId="0" fontId="69" fillId="0" borderId="0" applyFill="0" applyBorder="0" applyProtection="0">
      <alignment horizontal="left"/>
    </xf>
    <xf numFmtId="9" fontId="98" fillId="40" borderId="0">
      <alignment horizontal="right"/>
      <protection locked="0"/>
    </xf>
    <xf numFmtId="0" fontId="7" fillId="72" borderId="0"/>
    <xf numFmtId="215" fontId="219" fillId="37" borderId="88"/>
    <xf numFmtId="216" fontId="219" fillId="40" borderId="88"/>
    <xf numFmtId="217" fontId="7" fillId="0" borderId="0" applyFont="0" applyFill="0" applyBorder="0" applyAlignment="0" applyProtection="0"/>
    <xf numFmtId="218" fontId="36" fillId="0" borderId="0" applyFont="0" applyFill="0" applyBorder="0" applyAlignment="0" applyProtection="0"/>
    <xf numFmtId="218" fontId="36" fillId="0" borderId="0" applyFont="0" applyFill="0" applyBorder="0" applyAlignment="0" applyProtection="0"/>
    <xf numFmtId="218" fontId="36" fillId="0" borderId="0" applyFont="0" applyFill="0" applyBorder="0" applyAlignment="0" applyProtection="0"/>
    <xf numFmtId="218" fontId="36" fillId="0" borderId="0" applyFont="0" applyFill="0" applyBorder="0" applyAlignment="0" applyProtection="0"/>
    <xf numFmtId="218" fontId="36" fillId="0" borderId="0" applyFont="0" applyFill="0" applyBorder="0" applyAlignment="0" applyProtection="0"/>
    <xf numFmtId="217" fontId="7" fillId="0" borderId="0" applyFont="0" applyFill="0" applyBorder="0" applyAlignment="0" applyProtection="0"/>
    <xf numFmtId="202" fontId="36" fillId="0" borderId="0" applyFont="0" applyFill="0" applyBorder="0" applyAlignment="0" applyProtection="0"/>
    <xf numFmtId="218" fontId="36" fillId="0" borderId="0" applyFont="0" applyFill="0" applyBorder="0" applyAlignment="0" applyProtection="0"/>
    <xf numFmtId="17" fontId="218" fillId="0" borderId="0" applyFont="0" applyFill="0" applyBorder="0" applyAlignment="0" applyProtection="0"/>
    <xf numFmtId="0" fontId="222" fillId="0" borderId="0" applyFill="0" applyBorder="0">
      <protection locked="0"/>
    </xf>
    <xf numFmtId="8" fontId="218" fillId="73" borderId="0" applyNumberFormat="0" applyFont="0" applyBorder="0" applyAlignment="0" applyProtection="0"/>
    <xf numFmtId="0" fontId="224" fillId="0" borderId="0" applyNumberFormat="0">
      <alignment horizontal="center" vertical="center"/>
    </xf>
    <xf numFmtId="219" fontId="222" fillId="0" borderId="0" applyFill="0" applyBorder="0">
      <protection locked="0"/>
    </xf>
    <xf numFmtId="10" fontId="7" fillId="0" borderId="0" applyFont="0" applyFill="0" applyBorder="0" applyAlignment="0" applyProtection="0"/>
    <xf numFmtId="0" fontId="92" fillId="0" borderId="0" applyNumberFormat="0" applyFont="0" applyFill="0" applyBorder="0" applyAlignment="0" applyProtection="0">
      <alignment horizontal="left"/>
    </xf>
    <xf numFmtId="15" fontId="92" fillId="0" borderId="0" applyFont="0" applyFill="0" applyBorder="0" applyAlignment="0" applyProtection="0"/>
    <xf numFmtId="15" fontId="92" fillId="0" borderId="0" applyFont="0" applyFill="0" applyBorder="0" applyAlignment="0" applyProtection="0"/>
    <xf numFmtId="4" fontId="92" fillId="0" borderId="0" applyFont="0" applyFill="0" applyBorder="0" applyAlignment="0" applyProtection="0"/>
    <xf numFmtId="4" fontId="92" fillId="0" borderId="0" applyFont="0" applyFill="0" applyBorder="0" applyAlignment="0" applyProtection="0"/>
    <xf numFmtId="0" fontId="225" fillId="0" borderId="3">
      <alignment horizontal="center"/>
    </xf>
    <xf numFmtId="3" fontId="92" fillId="0" borderId="0" applyFont="0" applyFill="0" applyBorder="0" applyAlignment="0" applyProtection="0"/>
    <xf numFmtId="0" fontId="92" fillId="74" borderId="0" applyNumberFormat="0" applyFont="0" applyBorder="0" applyAlignment="0" applyProtection="0"/>
    <xf numFmtId="220" fontId="98" fillId="0" borderId="17">
      <alignment horizontal="right"/>
    </xf>
    <xf numFmtId="41" fontId="219" fillId="40" borderId="0">
      <alignment horizontal="center"/>
      <protection locked="0"/>
    </xf>
    <xf numFmtId="0" fontId="51" fillId="0" borderId="0" applyBorder="0" applyProtection="0">
      <alignment horizontal="left"/>
    </xf>
    <xf numFmtId="0" fontId="10" fillId="0" borderId="29" applyFill="0" applyBorder="0" applyProtection="0">
      <alignment horizontal="left" vertical="top"/>
    </xf>
    <xf numFmtId="221" fontId="7" fillId="0" borderId="0" applyFill="0" applyBorder="0"/>
    <xf numFmtId="0" fontId="226" fillId="35" borderId="0"/>
    <xf numFmtId="213" fontId="227" fillId="0" borderId="12" applyFill="0"/>
    <xf numFmtId="213" fontId="223" fillId="0" borderId="31" applyFill="0"/>
    <xf numFmtId="41" fontId="7" fillId="0" borderId="0" applyFont="0" applyFill="0" applyBorder="0" applyAlignment="0" applyProtection="0"/>
    <xf numFmtId="43" fontId="7" fillId="0" borderId="0" applyFont="0" applyFill="0" applyBorder="0" applyAlignment="0" applyProtection="0"/>
    <xf numFmtId="37" fontId="7" fillId="0" borderId="0" applyNumberFormat="0" applyFill="0" applyBorder="0" applyAlignment="0" applyProtection="0"/>
    <xf numFmtId="220" fontId="98" fillId="38" borderId="17">
      <alignment horizontal="right"/>
    </xf>
    <xf numFmtId="37" fontId="218" fillId="0" borderId="0" applyNumberFormat="0" applyFont="0" applyBorder="0" applyAlignment="0" applyProtection="0"/>
    <xf numFmtId="37" fontId="218" fillId="0" borderId="0" applyNumberFormat="0" applyFont="0" applyFill="0" applyBorder="0" applyProtection="0"/>
    <xf numFmtId="220" fontId="98" fillId="0" borderId="17">
      <alignment horizontal="right"/>
    </xf>
    <xf numFmtId="42" fontId="7" fillId="0" borderId="0" applyFont="0" applyFill="0" applyBorder="0" applyAlignment="0" applyProtection="0"/>
    <xf numFmtId="44" fontId="7" fillId="0" borderId="0" applyFont="0" applyFill="0" applyBorder="0" applyAlignment="0" applyProtection="0"/>
    <xf numFmtId="0" fontId="228" fillId="0" borderId="0" applyNumberFormat="0" applyFill="0" applyBorder="0"/>
    <xf numFmtId="37" fontId="229" fillId="0" borderId="0" applyNumberFormat="0" applyFill="0" applyBorder="0" applyAlignment="0" applyProtection="0"/>
    <xf numFmtId="37" fontId="218" fillId="0" borderId="0" applyNumberFormat="0" applyFont="0" applyFill="0" applyBorder="0" applyProtection="0">
      <alignment horizontal="right" vertical="top" wrapText="1"/>
    </xf>
    <xf numFmtId="222" fontId="63" fillId="0" borderId="0" applyFont="0" applyFill="0" applyBorder="0" applyAlignment="0" applyProtection="0"/>
    <xf numFmtId="223" fontId="218" fillId="0" borderId="0" applyFont="0" applyFill="0" applyBorder="0" applyAlignment="0" applyProtection="0"/>
    <xf numFmtId="224" fontId="63" fillId="0" borderId="0" applyFont="0" applyFill="0" applyBorder="0" applyAlignment="0" applyProtection="0"/>
    <xf numFmtId="225" fontId="218" fillId="0" borderId="0" applyFont="0" applyFill="0" applyBorder="0" applyAlignment="0" applyProtection="0"/>
    <xf numFmtId="0" fontId="7" fillId="0" borderId="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3" fontId="29"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30" fillId="0" borderId="0" applyFont="0" applyFill="0" applyBorder="0" applyAlignment="0" applyProtection="0"/>
    <xf numFmtId="0" fontId="230" fillId="0" borderId="0"/>
    <xf numFmtId="3" fontId="29" fillId="0" borderId="0" applyFont="0" applyFill="0" applyBorder="0" applyAlignment="0" applyProtection="0"/>
    <xf numFmtId="3" fontId="29" fillId="0" borderId="0" applyFont="0" applyFill="0" applyBorder="0" applyAlignment="0" applyProtection="0"/>
    <xf numFmtId="0" fontId="7" fillId="0" borderId="0"/>
    <xf numFmtId="0" fontId="7" fillId="0" borderId="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7" fillId="0" borderId="0"/>
    <xf numFmtId="0" fontId="7" fillId="0" borderId="0"/>
    <xf numFmtId="3" fontId="29" fillId="0" borderId="0" applyFont="0" applyFill="0" applyBorder="0" applyAlignment="0" applyProtection="0"/>
    <xf numFmtId="3" fontId="29"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applyNumberFormat="0" applyFill="0" applyBorder="0" applyAlignment="0" applyProtection="0"/>
    <xf numFmtId="0" fontId="7" fillId="0" borderId="0" applyNumberFormat="0" applyFill="0" applyBorder="0" applyAlignment="0" applyProtection="0"/>
    <xf numFmtId="43" fontId="3" fillId="0" borderId="0" applyFont="0" applyFill="0" applyBorder="0" applyAlignment="0" applyProtection="0"/>
    <xf numFmtId="0" fontId="2" fillId="0" borderId="0"/>
    <xf numFmtId="3" fontId="29" fillId="0" borderId="0" applyFont="0" applyFill="0" applyBorder="0" applyAlignment="0" applyProtection="0"/>
    <xf numFmtId="0" fontId="7" fillId="0" borderId="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7" fillId="0" borderId="0"/>
    <xf numFmtId="3" fontId="2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033">
    <xf numFmtId="0" fontId="0" fillId="0" borderId="0" xfId="0"/>
    <xf numFmtId="0" fontId="12" fillId="0" borderId="0" xfId="1510" applyFont="1"/>
    <xf numFmtId="0" fontId="18" fillId="0" borderId="0" xfId="1510" applyFont="1"/>
    <xf numFmtId="0" fontId="8" fillId="0" borderId="0" xfId="1510" applyFont="1"/>
    <xf numFmtId="0" fontId="18" fillId="0" borderId="0" xfId="1510" applyFont="1" applyBorder="1"/>
    <xf numFmtId="169" fontId="8" fillId="0" borderId="0" xfId="1510" applyNumberFormat="1" applyFont="1" applyBorder="1" applyAlignment="1">
      <alignment horizontal="left"/>
    </xf>
    <xf numFmtId="0" fontId="12" fillId="0" borderId="0" xfId="1510" applyFont="1" applyBorder="1"/>
    <xf numFmtId="0" fontId="12" fillId="0" borderId="0" xfId="1510" applyFont="1" applyBorder="1" applyAlignment="1">
      <alignment vertical="top"/>
    </xf>
    <xf numFmtId="0" fontId="18" fillId="0" borderId="0" xfId="1510" applyFont="1" applyBorder="1" applyAlignment="1">
      <alignment horizontal="right"/>
    </xf>
    <xf numFmtId="49" fontId="8" fillId="0" borderId="0" xfId="1510" applyNumberFormat="1" applyFont="1" applyBorder="1" applyAlignment="1">
      <alignment horizontal="left"/>
    </xf>
    <xf numFmtId="37" fontId="12" fillId="0" borderId="0" xfId="1510" applyNumberFormat="1" applyFont="1" applyBorder="1"/>
    <xf numFmtId="37" fontId="12" fillId="0" borderId="0" xfId="1510" applyNumberFormat="1" applyFont="1"/>
    <xf numFmtId="37" fontId="18" fillId="0" borderId="0" xfId="1510" applyNumberFormat="1" applyFont="1" applyBorder="1"/>
    <xf numFmtId="0" fontId="17" fillId="0" borderId="0" xfId="1510" applyFont="1" applyFill="1" applyBorder="1" applyAlignment="1">
      <alignment horizontal="center"/>
    </xf>
    <xf numFmtId="169" fontId="19" fillId="0" borderId="0" xfId="1510" applyNumberFormat="1" applyFont="1" applyFill="1" applyBorder="1" applyAlignment="1">
      <alignment horizontal="left" vertical="top"/>
    </xf>
    <xf numFmtId="0" fontId="12" fillId="32" borderId="0" xfId="1510" applyFont="1" applyFill="1" applyBorder="1" applyAlignment="1">
      <alignment vertical="top"/>
    </xf>
    <xf numFmtId="0" fontId="12" fillId="0" borderId="29" xfId="1510" applyFont="1" applyBorder="1"/>
    <xf numFmtId="0" fontId="12" fillId="0" borderId="10" xfId="1510" applyFont="1" applyBorder="1"/>
    <xf numFmtId="0" fontId="12" fillId="0" borderId="32" xfId="1510" applyFont="1" applyBorder="1"/>
    <xf numFmtId="0" fontId="12" fillId="0" borderId="33" xfId="1510" applyFont="1" applyBorder="1"/>
    <xf numFmtId="0" fontId="13" fillId="0" borderId="0" xfId="1282" applyFont="1" applyFill="1" applyBorder="1" applyAlignment="1">
      <alignment horizontal="center" vertical="center"/>
    </xf>
    <xf numFmtId="0" fontId="12" fillId="0" borderId="21" xfId="1510" applyFont="1" applyBorder="1"/>
    <xf numFmtId="165" fontId="12" fillId="0" borderId="36" xfId="1136" applyNumberFormat="1" applyFont="1" applyBorder="1" applyAlignment="1">
      <alignment horizontal="center"/>
    </xf>
    <xf numFmtId="0" fontId="12" fillId="0" borderId="21" xfId="1510" applyFont="1" applyBorder="1" applyAlignment="1">
      <alignment horizontal="center"/>
    </xf>
    <xf numFmtId="0" fontId="12" fillId="0" borderId="21" xfId="1510" applyFont="1" applyFill="1" applyBorder="1"/>
    <xf numFmtId="0" fontId="8" fillId="0" borderId="0" xfId="1510" applyFont="1" applyBorder="1"/>
    <xf numFmtId="164" fontId="12" fillId="0" borderId="21" xfId="1136" applyFont="1" applyBorder="1"/>
    <xf numFmtId="0" fontId="8" fillId="0" borderId="29" xfId="1510" applyFont="1" applyBorder="1"/>
    <xf numFmtId="0" fontId="12" fillId="0" borderId="0" xfId="1510" applyFont="1" applyFill="1" applyBorder="1"/>
    <xf numFmtId="0" fontId="8" fillId="0" borderId="21" xfId="1510" applyFont="1" applyBorder="1"/>
    <xf numFmtId="37" fontId="12" fillId="0" borderId="10" xfId="1510" applyNumberFormat="1" applyFont="1" applyBorder="1"/>
    <xf numFmtId="37" fontId="12" fillId="0" borderId="32" xfId="1510" applyNumberFormat="1" applyFont="1" applyBorder="1"/>
    <xf numFmtId="0" fontId="8" fillId="0" borderId="10" xfId="1510" applyFont="1" applyBorder="1"/>
    <xf numFmtId="0" fontId="8" fillId="0" borderId="32" xfId="1510" applyFont="1" applyBorder="1"/>
    <xf numFmtId="0" fontId="14" fillId="0" borderId="0" xfId="1510"/>
    <xf numFmtId="0" fontId="17" fillId="0" borderId="0" xfId="1510" applyFont="1" applyBorder="1" applyAlignment="1">
      <alignment horizontal="right"/>
    </xf>
    <xf numFmtId="0" fontId="12" fillId="0" borderId="29" xfId="1510" applyFont="1" applyBorder="1" applyAlignment="1">
      <alignment horizontal="center"/>
    </xf>
    <xf numFmtId="37" fontId="18" fillId="0" borderId="0" xfId="1510" applyNumberFormat="1" applyFont="1"/>
    <xf numFmtId="37" fontId="12" fillId="0" borderId="29" xfId="1510" applyNumberFormat="1" applyFont="1" applyBorder="1"/>
    <xf numFmtId="37" fontId="12" fillId="0" borderId="21" xfId="1510" applyNumberFormat="1" applyFont="1" applyBorder="1"/>
    <xf numFmtId="0" fontId="14" fillId="0" borderId="0" xfId="1510" applyBorder="1"/>
    <xf numFmtId="0" fontId="12" fillId="0" borderId="0" xfId="1510" applyFont="1" applyBorder="1" applyAlignment="1">
      <alignment horizontal="center"/>
    </xf>
    <xf numFmtId="0" fontId="16" fillId="0" borderId="0" xfId="1513" applyFont="1" applyBorder="1" applyAlignment="1">
      <alignment wrapText="1"/>
    </xf>
    <xf numFmtId="0" fontId="7" fillId="0" borderId="0" xfId="1513" applyFill="1" applyBorder="1" applyAlignment="1">
      <alignment wrapText="1"/>
    </xf>
    <xf numFmtId="0" fontId="7" fillId="0" borderId="0" xfId="1513" applyAlignment="1">
      <alignment horizontal="center" wrapText="1"/>
    </xf>
    <xf numFmtId="0" fontId="7" fillId="0" borderId="0" xfId="1513" applyAlignment="1">
      <alignment wrapText="1"/>
    </xf>
    <xf numFmtId="0" fontId="7" fillId="0" borderId="0" xfId="1513" applyBorder="1" applyAlignment="1">
      <alignment wrapText="1"/>
    </xf>
    <xf numFmtId="0" fontId="7" fillId="32" borderId="0" xfId="1513" applyFill="1" applyBorder="1" applyAlignment="1">
      <alignment wrapText="1"/>
    </xf>
    <xf numFmtId="0" fontId="16" fillId="0" borderId="0" xfId="1513" applyFont="1" applyFill="1" applyBorder="1" applyAlignment="1">
      <alignment horizontal="left" vertical="top"/>
    </xf>
    <xf numFmtId="0" fontId="12" fillId="35" borderId="22" xfId="1510" applyFont="1" applyFill="1" applyBorder="1" applyAlignment="1">
      <alignment vertical="top"/>
    </xf>
    <xf numFmtId="0" fontId="12" fillId="35" borderId="12" xfId="1510" applyFont="1" applyFill="1" applyBorder="1"/>
    <xf numFmtId="0" fontId="8" fillId="35" borderId="35" xfId="1510" quotePrefix="1" applyFont="1" applyFill="1" applyBorder="1" applyAlignment="1">
      <alignment horizontal="left" vertical="top" wrapText="1"/>
    </xf>
    <xf numFmtId="165" fontId="8" fillId="35" borderId="22" xfId="1510" applyNumberFormat="1" applyFont="1" applyFill="1" applyBorder="1" applyAlignment="1">
      <alignment horizontal="center" vertical="top" wrapText="1"/>
    </xf>
    <xf numFmtId="165" fontId="8" fillId="35" borderId="12" xfId="1510" applyNumberFormat="1" applyFont="1" applyFill="1" applyBorder="1" applyAlignment="1">
      <alignment horizontal="center" vertical="top" wrapText="1"/>
    </xf>
    <xf numFmtId="2" fontId="8" fillId="35" borderId="12" xfId="1510" applyNumberFormat="1" applyFont="1" applyFill="1" applyBorder="1" applyAlignment="1">
      <alignment horizontal="center" vertical="top" wrapText="1"/>
    </xf>
    <xf numFmtId="2" fontId="8" fillId="35" borderId="35" xfId="1510" applyNumberFormat="1" applyFont="1" applyFill="1" applyBorder="1" applyAlignment="1">
      <alignment horizontal="center" vertical="top" wrapText="1"/>
    </xf>
    <xf numFmtId="165" fontId="12" fillId="0" borderId="31" xfId="1136" applyNumberFormat="1" applyFont="1" applyBorder="1" applyAlignment="1">
      <alignment horizontal="center"/>
    </xf>
    <xf numFmtId="0" fontId="12" fillId="0" borderId="39" xfId="1510" applyFont="1" applyBorder="1" applyAlignment="1">
      <alignment horizontal="center"/>
    </xf>
    <xf numFmtId="37" fontId="12" fillId="0" borderId="33" xfId="1510" applyNumberFormat="1" applyFont="1" applyBorder="1"/>
    <xf numFmtId="49" fontId="8" fillId="0" borderId="21" xfId="1510" applyNumberFormat="1" applyFont="1" applyBorder="1" applyAlignment="1">
      <alignment horizontal="left"/>
    </xf>
    <xf numFmtId="164" fontId="12" fillId="0" borderId="29" xfId="1136" applyFont="1" applyBorder="1"/>
    <xf numFmtId="164" fontId="12" fillId="0" borderId="0" xfId="1136" applyFont="1" applyBorder="1"/>
    <xf numFmtId="164" fontId="12" fillId="0" borderId="33" xfId="1136" applyFont="1" applyBorder="1"/>
    <xf numFmtId="164" fontId="12" fillId="0" borderId="10" xfId="1136" applyFont="1" applyBorder="1"/>
    <xf numFmtId="164" fontId="12" fillId="0" borderId="32" xfId="1136" applyFont="1" applyBorder="1"/>
    <xf numFmtId="0" fontId="12" fillId="0" borderId="29" xfId="1510" applyFont="1" applyFill="1" applyBorder="1"/>
    <xf numFmtId="0" fontId="17" fillId="0" borderId="0" xfId="1510" applyFont="1"/>
    <xf numFmtId="0" fontId="7" fillId="32" borderId="0" xfId="1513" applyFill="1" applyAlignment="1">
      <alignment wrapText="1"/>
    </xf>
    <xf numFmtId="49" fontId="24" fillId="0" borderId="0" xfId="1510" applyNumberFormat="1" applyFont="1" applyBorder="1" applyAlignment="1">
      <alignment horizontal="left"/>
    </xf>
    <xf numFmtId="0" fontId="18" fillId="34" borderId="0" xfId="1514" applyFont="1" applyFill="1"/>
    <xf numFmtId="0" fontId="18" fillId="34" borderId="0" xfId="1514" applyFont="1" applyFill="1" applyBorder="1"/>
    <xf numFmtId="0" fontId="56" fillId="34" borderId="0" xfId="1282" applyFont="1" applyFill="1" applyBorder="1"/>
    <xf numFmtId="0" fontId="18" fillId="34" borderId="0" xfId="1514" applyFont="1" applyFill="1" applyBorder="1" applyAlignment="1">
      <alignment horizontal="right" wrapText="1"/>
    </xf>
    <xf numFmtId="0" fontId="16" fillId="0" borderId="36" xfId="1513" applyFont="1" applyFill="1" applyBorder="1" applyAlignment="1">
      <alignment horizontal="left" vertical="center"/>
    </xf>
    <xf numFmtId="0" fontId="16" fillId="0" borderId="29" xfId="1513" applyFont="1" applyFill="1" applyBorder="1" applyAlignment="1">
      <alignment horizontal="left" vertical="center"/>
    </xf>
    <xf numFmtId="0" fontId="16" fillId="0" borderId="33" xfId="1513" applyFont="1" applyFill="1" applyBorder="1" applyAlignment="1">
      <alignment horizontal="left" vertical="center"/>
    </xf>
    <xf numFmtId="0" fontId="16" fillId="0" borderId="0" xfId="1513" applyFont="1" applyFill="1" applyBorder="1" applyAlignment="1">
      <alignment horizontal="left" vertical="center"/>
    </xf>
    <xf numFmtId="0" fontId="134" fillId="32" borderId="54" xfId="1514" applyFont="1" applyFill="1" applyBorder="1" applyAlignment="1">
      <alignment horizontal="center"/>
    </xf>
    <xf numFmtId="0" fontId="134" fillId="32" borderId="0" xfId="1514" applyFont="1" applyFill="1" applyBorder="1" applyAlignment="1">
      <alignment horizontal="center"/>
    </xf>
    <xf numFmtId="0" fontId="135" fillId="32" borderId="1" xfId="1514" applyFont="1" applyFill="1" applyBorder="1" applyAlignment="1">
      <alignment horizontal="center"/>
    </xf>
    <xf numFmtId="0" fontId="136" fillId="34" borderId="57" xfId="1510" quotePrefix="1" applyFont="1" applyFill="1" applyBorder="1" applyAlignment="1">
      <alignment horizontal="left"/>
    </xf>
    <xf numFmtId="172" fontId="137" fillId="34" borderId="58" xfId="1510" applyNumberFormat="1" applyFont="1" applyFill="1" applyBorder="1"/>
    <xf numFmtId="0" fontId="137" fillId="34" borderId="58" xfId="1510" applyFont="1" applyFill="1" applyBorder="1" applyAlignment="1">
      <alignment horizontal="center"/>
    </xf>
    <xf numFmtId="0" fontId="137" fillId="34" borderId="59" xfId="1510" applyFont="1" applyFill="1" applyBorder="1"/>
    <xf numFmtId="0" fontId="138" fillId="34" borderId="54" xfId="1510" quotePrefix="1" applyFont="1" applyFill="1" applyBorder="1" applyAlignment="1">
      <alignment horizontal="left"/>
    </xf>
    <xf numFmtId="172" fontId="139" fillId="34" borderId="0" xfId="1510" applyNumberFormat="1" applyFont="1" applyFill="1" applyBorder="1" applyAlignment="1">
      <alignment horizontal="center"/>
    </xf>
    <xf numFmtId="0" fontId="140" fillId="34" borderId="0" xfId="1510" applyFont="1" applyFill="1" applyBorder="1" applyAlignment="1">
      <alignment horizontal="center"/>
    </xf>
    <xf numFmtId="0" fontId="140" fillId="34" borderId="1" xfId="1510" applyFont="1" applyFill="1" applyBorder="1"/>
    <xf numFmtId="0" fontId="140" fillId="34" borderId="55" xfId="1510" applyFont="1" applyFill="1" applyBorder="1" applyAlignment="1">
      <alignment horizontal="left"/>
    </xf>
    <xf numFmtId="172" fontId="140" fillId="34" borderId="0" xfId="1510" applyNumberFormat="1" applyFont="1" applyFill="1" applyBorder="1"/>
    <xf numFmtId="172" fontId="141" fillId="35" borderId="57" xfId="1510" applyNumberFormat="1" applyFont="1" applyFill="1" applyBorder="1" applyAlignment="1">
      <alignment horizontal="center" vertical="center"/>
    </xf>
    <xf numFmtId="172" fontId="141" fillId="35" borderId="60" xfId="1510" applyNumberFormat="1" applyFont="1" applyFill="1" applyBorder="1" applyAlignment="1">
      <alignment horizontal="center" vertical="center"/>
    </xf>
    <xf numFmtId="0" fontId="141" fillId="35" borderId="61" xfId="1510" applyFont="1" applyFill="1" applyBorder="1" applyAlignment="1">
      <alignment horizontal="center" vertical="center"/>
    </xf>
    <xf numFmtId="0" fontId="141" fillId="35" borderId="62" xfId="1510" applyFont="1" applyFill="1" applyBorder="1" applyAlignment="1">
      <alignment horizontal="center" vertical="center"/>
    </xf>
    <xf numFmtId="0" fontId="142" fillId="34" borderId="61" xfId="1510" applyFont="1" applyFill="1" applyBorder="1" applyAlignment="1">
      <alignment horizontal="left"/>
    </xf>
    <xf numFmtId="0" fontId="142" fillId="34" borderId="59" xfId="1510" applyFont="1" applyFill="1" applyBorder="1" applyAlignment="1">
      <alignment horizontal="left"/>
    </xf>
    <xf numFmtId="0" fontId="142" fillId="34" borderId="30" xfId="1510" applyFont="1" applyFill="1" applyBorder="1" applyAlignment="1">
      <alignment horizontal="left"/>
    </xf>
    <xf numFmtId="0" fontId="143" fillId="34" borderId="1" xfId="1282" applyFont="1" applyFill="1" applyBorder="1" applyAlignment="1">
      <alignment horizontal="center"/>
    </xf>
    <xf numFmtId="0" fontId="142" fillId="34" borderId="1" xfId="1510" applyFont="1" applyFill="1" applyBorder="1" applyAlignment="1">
      <alignment horizontal="left"/>
    </xf>
    <xf numFmtId="0" fontId="142" fillId="34" borderId="30" xfId="1510" applyFont="1" applyFill="1" applyBorder="1" applyAlignment="1"/>
    <xf numFmtId="0" fontId="142" fillId="34" borderId="1" xfId="1510" applyFont="1" applyFill="1" applyBorder="1" applyAlignment="1"/>
    <xf numFmtId="172" fontId="142" fillId="0" borderId="37" xfId="1510" applyNumberFormat="1" applyFont="1" applyFill="1" applyBorder="1" applyAlignment="1">
      <alignment horizontal="center" vertical="center"/>
    </xf>
    <xf numFmtId="0" fontId="142" fillId="0" borderId="37" xfId="1510" applyFont="1" applyFill="1" applyBorder="1" applyAlignment="1">
      <alignment horizontal="center" vertical="center"/>
    </xf>
    <xf numFmtId="0" fontId="142" fillId="0" borderId="63" xfId="1510" applyFont="1" applyFill="1" applyBorder="1" applyAlignment="1">
      <alignment horizontal="center" vertical="center"/>
    </xf>
    <xf numFmtId="0" fontId="144" fillId="34" borderId="1" xfId="1510" applyFont="1" applyFill="1" applyBorder="1" applyAlignment="1">
      <alignment horizontal="center"/>
    </xf>
    <xf numFmtId="0" fontId="142" fillId="34" borderId="38" xfId="1510" applyFont="1" applyFill="1" applyBorder="1" applyAlignment="1"/>
    <xf numFmtId="0" fontId="144" fillId="34" borderId="64" xfId="1510" applyFont="1" applyFill="1" applyBorder="1" applyAlignment="1">
      <alignment horizontal="center"/>
    </xf>
    <xf numFmtId="0" fontId="142" fillId="34" borderId="37" xfId="1510" applyFont="1" applyFill="1" applyBorder="1" applyAlignment="1"/>
    <xf numFmtId="0" fontId="144" fillId="34" borderId="63" xfId="1510" applyFont="1" applyFill="1" applyBorder="1" applyAlignment="1">
      <alignment horizontal="center"/>
    </xf>
    <xf numFmtId="0" fontId="143" fillId="34" borderId="1" xfId="1282" quotePrefix="1" applyFont="1" applyFill="1" applyBorder="1" applyAlignment="1">
      <alignment horizontal="center"/>
    </xf>
    <xf numFmtId="0" fontId="140" fillId="34" borderId="37" xfId="1510" applyFont="1" applyFill="1" applyBorder="1" applyAlignment="1"/>
    <xf numFmtId="0" fontId="142" fillId="0" borderId="30" xfId="1510" applyFont="1" applyFill="1" applyBorder="1" applyAlignment="1"/>
    <xf numFmtId="0" fontId="143" fillId="34" borderId="64" xfId="1282" applyFont="1" applyFill="1" applyBorder="1" applyAlignment="1">
      <alignment horizontal="center"/>
    </xf>
    <xf numFmtId="0" fontId="140" fillId="34" borderId="30" xfId="1510" applyFont="1" applyFill="1" applyBorder="1" applyAlignment="1"/>
    <xf numFmtId="0" fontId="140" fillId="34" borderId="38" xfId="1510" applyFont="1" applyFill="1" applyBorder="1" applyAlignment="1"/>
    <xf numFmtId="172" fontId="142" fillId="34" borderId="37" xfId="1510" applyNumberFormat="1" applyFont="1" applyFill="1" applyBorder="1" applyAlignment="1"/>
    <xf numFmtId="172" fontId="142" fillId="34" borderId="38" xfId="1510" applyNumberFormat="1" applyFont="1" applyFill="1" applyBorder="1" applyAlignment="1"/>
    <xf numFmtId="0" fontId="144" fillId="34" borderId="64" xfId="1514" applyFont="1" applyFill="1" applyBorder="1" applyAlignment="1">
      <alignment horizontal="center"/>
    </xf>
    <xf numFmtId="172" fontId="142" fillId="34" borderId="30" xfId="1510" applyNumberFormat="1" applyFont="1" applyFill="1" applyBorder="1" applyAlignment="1"/>
    <xf numFmtId="0" fontId="144" fillId="34" borderId="1" xfId="1514" applyFont="1" applyFill="1" applyBorder="1" applyAlignment="1">
      <alignment horizontal="center"/>
    </xf>
    <xf numFmtId="0" fontId="142" fillId="34" borderId="65" xfId="1510" applyFont="1" applyFill="1" applyBorder="1" applyAlignment="1"/>
    <xf numFmtId="0" fontId="144" fillId="34" borderId="56" xfId="1510" applyFont="1" applyFill="1" applyBorder="1" applyAlignment="1">
      <alignment horizontal="center"/>
    </xf>
    <xf numFmtId="0" fontId="140" fillId="0" borderId="0" xfId="1042" applyFont="1" applyFill="1" applyBorder="1">
      <protection locked="0"/>
    </xf>
    <xf numFmtId="0" fontId="146" fillId="0" borderId="0" xfId="893" applyFont="1"/>
    <xf numFmtId="0" fontId="146" fillId="0" borderId="0" xfId="893" applyFont="1" applyAlignment="1">
      <alignment vertical="top" wrapText="1"/>
    </xf>
    <xf numFmtId="0" fontId="140" fillId="0" borderId="0" xfId="893" applyFont="1"/>
    <xf numFmtId="0" fontId="140" fillId="0" borderId="0" xfId="893" applyFont="1" applyAlignment="1"/>
    <xf numFmtId="0" fontId="146" fillId="0" borderId="0" xfId="1273" applyFont="1" applyFill="1" applyBorder="1" applyAlignment="1">
      <alignment horizontal="left"/>
      <protection locked="0"/>
    </xf>
    <xf numFmtId="0" fontId="146" fillId="0" borderId="0" xfId="1273" applyFont="1" applyFill="1" applyBorder="1">
      <protection locked="0"/>
    </xf>
    <xf numFmtId="0" fontId="147" fillId="0" borderId="0" xfId="893" applyFont="1" applyFill="1" applyBorder="1" applyAlignment="1"/>
    <xf numFmtId="0" fontId="147" fillId="0" borderId="0" xfId="893" applyFont="1" applyAlignment="1"/>
    <xf numFmtId="0" fontId="140" fillId="0" borderId="0" xfId="1275" applyFont="1" applyFill="1" applyBorder="1" applyAlignment="1">
      <alignment horizontal="justify" vertical="top"/>
    </xf>
    <xf numFmtId="0" fontId="140" fillId="0" borderId="0" xfId="1275" applyFont="1" applyFill="1" applyBorder="1" applyAlignment="1">
      <alignment horizontal="justify" vertical="justify"/>
    </xf>
    <xf numFmtId="0" fontId="140" fillId="0" borderId="0" xfId="1042" applyNumberFormat="1" applyFont="1" applyFill="1" applyBorder="1">
      <protection locked="0"/>
    </xf>
    <xf numFmtId="0" fontId="140" fillId="0" borderId="0" xfId="1042" applyNumberFormat="1" applyFont="1" applyFill="1" applyBorder="1" applyAlignment="1">
      <alignment horizontal="left"/>
      <protection locked="0"/>
    </xf>
    <xf numFmtId="0" fontId="140" fillId="0" borderId="0" xfId="1042" applyFont="1" applyFill="1" applyBorder="1" applyAlignment="1">
      <alignment horizontal="left"/>
      <protection locked="0"/>
    </xf>
    <xf numFmtId="0" fontId="150" fillId="0" borderId="0" xfId="0" applyFont="1" applyAlignment="1">
      <alignment vertical="center"/>
    </xf>
    <xf numFmtId="0" fontId="138" fillId="0" borderId="0" xfId="1042" applyFont="1" applyFill="1" applyBorder="1" applyAlignment="1">
      <alignment horizontal="left"/>
      <protection locked="0"/>
    </xf>
    <xf numFmtId="0" fontId="140" fillId="0" borderId="0" xfId="0" applyFont="1" applyAlignment="1"/>
    <xf numFmtId="0" fontId="140" fillId="0" borderId="0" xfId="1042" applyFont="1" applyFill="1" applyBorder="1" applyAlignment="1">
      <protection locked="0"/>
    </xf>
    <xf numFmtId="0" fontId="140" fillId="0" borderId="10" xfId="1042" applyFont="1" applyFill="1" applyBorder="1" applyAlignment="1">
      <alignment horizontal="left"/>
      <protection locked="0"/>
    </xf>
    <xf numFmtId="0" fontId="140" fillId="0" borderId="31" xfId="1042" applyFont="1" applyFill="1" applyBorder="1" applyAlignment="1">
      <alignment horizontal="left"/>
      <protection locked="0"/>
    </xf>
    <xf numFmtId="0" fontId="140" fillId="0" borderId="0" xfId="1275" applyFont="1" applyFill="1" applyBorder="1"/>
    <xf numFmtId="0" fontId="140" fillId="0" borderId="0" xfId="1512" applyFont="1" applyFill="1" applyBorder="1" applyAlignment="1">
      <alignment vertical="top"/>
    </xf>
    <xf numFmtId="0" fontId="140" fillId="0" borderId="0" xfId="893" applyFont="1" applyFill="1" applyBorder="1" applyAlignment="1"/>
    <xf numFmtId="0" fontId="142" fillId="0" borderId="0" xfId="1042" applyFont="1" applyFill="1" applyBorder="1" applyAlignment="1">
      <protection locked="0"/>
    </xf>
    <xf numFmtId="0" fontId="142" fillId="0" borderId="0" xfId="1512" applyFont="1" applyFill="1" applyBorder="1" applyAlignment="1">
      <alignment vertical="top"/>
    </xf>
    <xf numFmtId="0" fontId="142" fillId="0" borderId="0" xfId="893" applyFont="1" applyFill="1" applyBorder="1" applyAlignment="1"/>
    <xf numFmtId="0" fontId="142" fillId="0" borderId="0" xfId="893" applyFont="1" applyAlignment="1"/>
    <xf numFmtId="0" fontId="142" fillId="0" borderId="0" xfId="1042" applyNumberFormat="1" applyFont="1" applyFill="1" applyBorder="1" applyAlignment="1">
      <protection locked="0"/>
    </xf>
    <xf numFmtId="0" fontId="140" fillId="0" borderId="0" xfId="893" applyFont="1" applyFill="1" applyAlignment="1"/>
    <xf numFmtId="0" fontId="145" fillId="0" borderId="0" xfId="893" applyFont="1" applyFill="1" applyBorder="1" applyAlignment="1">
      <alignment horizontal="left"/>
    </xf>
    <xf numFmtId="0" fontId="146" fillId="0" borderId="0" xfId="893" applyFont="1" applyFill="1" applyBorder="1"/>
    <xf numFmtId="0" fontId="146" fillId="0" borderId="0" xfId="893" applyFont="1" applyBorder="1"/>
    <xf numFmtId="0" fontId="142" fillId="0" borderId="0" xfId="1512" applyFont="1" applyFill="1" applyBorder="1" applyAlignment="1">
      <alignment horizontal="left"/>
    </xf>
    <xf numFmtId="0" fontId="140" fillId="0" borderId="0" xfId="893" applyFont="1" applyBorder="1" applyAlignment="1"/>
    <xf numFmtId="0" fontId="151" fillId="0" borderId="0" xfId="893" applyFont="1" applyFill="1" applyBorder="1" applyAlignment="1">
      <alignment horizontal="left"/>
    </xf>
    <xf numFmtId="0" fontId="152" fillId="0" borderId="0" xfId="893" applyFont="1" applyBorder="1"/>
    <xf numFmtId="0" fontId="147" fillId="0" borderId="0" xfId="893" applyFont="1" applyBorder="1" applyAlignment="1"/>
    <xf numFmtId="0" fontId="142" fillId="0" borderId="0" xfId="1275" applyFont="1" applyFill="1" applyBorder="1"/>
    <xf numFmtId="0" fontId="140" fillId="0" borderId="0" xfId="893" applyFont="1" applyBorder="1" applyAlignment="1">
      <alignment horizontal="justify" vertical="top" wrapText="1"/>
    </xf>
    <xf numFmtId="0" fontId="140" fillId="0" borderId="0" xfId="893" applyFont="1" applyBorder="1" applyAlignment="1">
      <alignment vertical="top"/>
    </xf>
    <xf numFmtId="0" fontId="153" fillId="0" borderId="0" xfId="1042" applyFont="1" applyFill="1" applyBorder="1" applyAlignment="1">
      <protection locked="0"/>
    </xf>
    <xf numFmtId="0" fontId="153" fillId="0" borderId="0" xfId="1512" applyFont="1" applyFill="1" applyBorder="1" applyAlignment="1">
      <alignment vertical="top"/>
    </xf>
    <xf numFmtId="0" fontId="153" fillId="0" borderId="0" xfId="893" applyFont="1" applyFill="1" applyBorder="1" applyAlignment="1"/>
    <xf numFmtId="0" fontId="138" fillId="0" borderId="0" xfId="893" applyFont="1" applyBorder="1" applyAlignment="1">
      <alignment horizontal="left"/>
    </xf>
    <xf numFmtId="0" fontId="140" fillId="39" borderId="0" xfId="1042" applyFont="1" applyFill="1" applyBorder="1" applyAlignment="1">
      <protection locked="0"/>
    </xf>
    <xf numFmtId="0" fontId="142" fillId="0" borderId="0" xfId="893" applyFont="1" applyBorder="1" applyAlignment="1">
      <alignment horizontal="left"/>
    </xf>
    <xf numFmtId="0" fontId="140" fillId="0" borderId="0" xfId="893" applyFont="1" applyBorder="1" applyAlignment="1">
      <alignment horizontal="left"/>
    </xf>
    <xf numFmtId="0" fontId="140" fillId="0" borderId="0" xfId="893" applyFont="1" applyFill="1" applyBorder="1" applyAlignment="1">
      <alignment vertical="top" wrapText="1"/>
    </xf>
    <xf numFmtId="0" fontId="140" fillId="0" borderId="0" xfId="1509" applyFont="1" applyBorder="1" applyAlignment="1"/>
    <xf numFmtId="0" fontId="138" fillId="0" borderId="0" xfId="1509" applyFont="1" applyBorder="1" applyAlignment="1"/>
    <xf numFmtId="0" fontId="153" fillId="0" borderId="0" xfId="893" applyFont="1" applyBorder="1" applyAlignment="1"/>
    <xf numFmtId="0" fontId="142" fillId="0" borderId="0" xfId="893" applyFont="1" applyBorder="1" applyAlignment="1"/>
    <xf numFmtId="0" fontId="152" fillId="0" borderId="0" xfId="893" applyFont="1" applyFill="1" applyBorder="1"/>
    <xf numFmtId="0" fontId="147" fillId="0" borderId="0" xfId="1511" applyFont="1" applyFill="1" applyBorder="1" applyAlignment="1"/>
    <xf numFmtId="0" fontId="147" fillId="0" borderId="0" xfId="1511" applyFont="1" applyBorder="1" applyAlignment="1"/>
    <xf numFmtId="0" fontId="142" fillId="0" borderId="0" xfId="1511" applyFont="1" applyFill="1" applyBorder="1" applyAlignment="1"/>
    <xf numFmtId="0" fontId="154" fillId="0" borderId="0" xfId="895" applyFont="1" applyFill="1" applyAlignment="1">
      <alignment horizontal="left"/>
    </xf>
    <xf numFmtId="0" fontId="137" fillId="0" borderId="0" xfId="895" applyFont="1"/>
    <xf numFmtId="0" fontId="140" fillId="0" borderId="0" xfId="895" applyFont="1" applyAlignment="1"/>
    <xf numFmtId="0" fontId="147" fillId="0" borderId="0" xfId="1511" applyFont="1" applyAlignment="1"/>
    <xf numFmtId="0" fontId="140" fillId="0" borderId="0" xfId="1448" applyFont="1"/>
    <xf numFmtId="0" fontId="153" fillId="0" borderId="0" xfId="1448" applyFont="1"/>
    <xf numFmtId="0" fontId="153" fillId="0" borderId="0" xfId="895" applyFont="1" applyAlignment="1"/>
    <xf numFmtId="0" fontId="140" fillId="0" borderId="0" xfId="1510" applyFont="1"/>
    <xf numFmtId="165" fontId="134" fillId="0" borderId="0" xfId="1510" applyNumberFormat="1" applyFont="1" applyFill="1" applyBorder="1" applyAlignment="1">
      <alignment horizontal="center"/>
    </xf>
    <xf numFmtId="0" fontId="135" fillId="0" borderId="0" xfId="893" applyFont="1" applyFill="1" applyBorder="1" applyAlignment="1"/>
    <xf numFmtId="169" fontId="140" fillId="0" borderId="0" xfId="1510" applyNumberFormat="1" applyFont="1" applyAlignment="1">
      <alignment horizontal="left"/>
    </xf>
    <xf numFmtId="49" fontId="140" fillId="0" borderId="0" xfId="1510" applyNumberFormat="1" applyFont="1"/>
    <xf numFmtId="165" fontId="154" fillId="0" borderId="0" xfId="1510" applyNumberFormat="1" applyFont="1" applyFill="1" applyBorder="1" applyAlignment="1">
      <alignment horizontal="centerContinuous"/>
    </xf>
    <xf numFmtId="0" fontId="154" fillId="0" borderId="0" xfId="1510" applyFont="1" applyFill="1" applyBorder="1" applyAlignment="1">
      <alignment horizontal="centerContinuous"/>
    </xf>
    <xf numFmtId="49" fontId="137" fillId="0" borderId="0" xfId="1510" applyNumberFormat="1" applyFont="1"/>
    <xf numFmtId="165" fontId="137" fillId="0" borderId="0" xfId="1510" applyNumberFormat="1" applyFont="1" applyBorder="1"/>
    <xf numFmtId="165" fontId="137" fillId="0" borderId="0" xfId="1510" applyNumberFormat="1" applyFont="1" applyBorder="1" applyAlignment="1">
      <alignment horizontal="center"/>
    </xf>
    <xf numFmtId="0" fontId="137" fillId="0" borderId="0" xfId="1510" applyFont="1" applyAlignment="1">
      <alignment horizontal="right"/>
    </xf>
    <xf numFmtId="169" fontId="142" fillId="0" borderId="0" xfId="1510" applyNumberFormat="1" applyFont="1" applyBorder="1" applyAlignment="1">
      <alignment horizontal="left"/>
    </xf>
    <xf numFmtId="0" fontId="140" fillId="0" borderId="0" xfId="1282" applyFont="1" applyFill="1" applyBorder="1" applyAlignment="1">
      <alignment horizontal="center" vertical="center"/>
    </xf>
    <xf numFmtId="0" fontId="137" fillId="0" borderId="0" xfId="1510" applyFont="1"/>
    <xf numFmtId="169" fontId="154" fillId="34" borderId="0" xfId="1510" applyNumberFormat="1" applyFont="1" applyFill="1" applyBorder="1" applyAlignment="1">
      <alignment horizontal="center" vertical="top" wrapText="1"/>
    </xf>
    <xf numFmtId="49" fontId="154" fillId="34" borderId="0" xfId="1510" applyNumberFormat="1" applyFont="1" applyFill="1" applyBorder="1" applyAlignment="1">
      <alignment horizontal="center" vertical="top" wrapText="1"/>
    </xf>
    <xf numFmtId="0" fontId="140" fillId="0" borderId="0" xfId="1510" applyFont="1" applyAlignment="1">
      <alignment horizontal="center"/>
    </xf>
    <xf numFmtId="168" fontId="141" fillId="35" borderId="17" xfId="1510" applyNumberFormat="1" applyFont="1" applyFill="1" applyBorder="1" applyAlignment="1">
      <alignment horizontal="center" vertical="top" wrapText="1"/>
    </xf>
    <xf numFmtId="49" fontId="141" fillId="35" borderId="22" xfId="1510" applyNumberFormat="1" applyFont="1" applyFill="1" applyBorder="1" applyAlignment="1">
      <alignment horizontal="center" vertical="top" wrapText="1"/>
    </xf>
    <xf numFmtId="49" fontId="141" fillId="35" borderId="35" xfId="1510" applyNumberFormat="1" applyFont="1" applyFill="1" applyBorder="1" applyAlignment="1">
      <alignment horizontal="center" vertical="top" wrapText="1"/>
    </xf>
    <xf numFmtId="165" fontId="141" fillId="35" borderId="22" xfId="1510" quotePrefix="1" applyNumberFormat="1" applyFont="1" applyFill="1" applyBorder="1" applyAlignment="1">
      <alignment horizontal="center" vertical="top" wrapText="1"/>
    </xf>
    <xf numFmtId="165" fontId="141" fillId="35" borderId="17" xfId="1510" applyNumberFormat="1" applyFont="1" applyFill="1" applyBorder="1" applyAlignment="1">
      <alignment horizontal="center" vertical="top" wrapText="1"/>
    </xf>
    <xf numFmtId="165" fontId="141" fillId="35" borderId="12" xfId="1510" applyNumberFormat="1" applyFont="1" applyFill="1" applyBorder="1" applyAlignment="1">
      <alignment horizontal="center" vertical="top" wrapText="1"/>
    </xf>
    <xf numFmtId="0" fontId="142" fillId="0" borderId="0" xfId="1510" applyFont="1"/>
    <xf numFmtId="169" fontId="140" fillId="0" borderId="30" xfId="1510" applyNumberFormat="1" applyFont="1" applyBorder="1" applyAlignment="1">
      <alignment horizontal="left"/>
    </xf>
    <xf numFmtId="49" fontId="138" fillId="0" borderId="29" xfId="1510" applyNumberFormat="1" applyFont="1" applyBorder="1"/>
    <xf numFmtId="0" fontId="140" fillId="0" borderId="21" xfId="1510" applyFont="1" applyBorder="1"/>
    <xf numFmtId="165" fontId="140" fillId="0" borderId="36" xfId="1136" applyNumberFormat="1" applyFont="1" applyBorder="1" applyAlignment="1">
      <alignment horizontal="center"/>
    </xf>
    <xf numFmtId="0" fontId="140" fillId="0" borderId="37" xfId="1136" applyNumberFormat="1" applyFont="1" applyBorder="1" applyAlignment="1">
      <alignment horizontal="center"/>
    </xf>
    <xf numFmtId="165" fontId="140" fillId="0" borderId="39" xfId="1136" applyNumberFormat="1" applyFont="1" applyBorder="1" applyAlignment="1">
      <alignment horizontal="center"/>
    </xf>
    <xf numFmtId="165" fontId="140" fillId="0" borderId="30" xfId="1136" applyNumberFormat="1" applyFont="1" applyBorder="1" applyAlignment="1">
      <alignment horizontal="center"/>
    </xf>
    <xf numFmtId="165" fontId="140" fillId="0" borderId="37" xfId="1136" applyNumberFormat="1" applyFont="1" applyBorder="1" applyAlignment="1">
      <alignment horizontal="center"/>
    </xf>
    <xf numFmtId="0" fontId="140" fillId="0" borderId="29" xfId="1510" applyFont="1" applyBorder="1"/>
    <xf numFmtId="49" fontId="138" fillId="0" borderId="21" xfId="1510" applyNumberFormat="1" applyFont="1" applyBorder="1"/>
    <xf numFmtId="37" fontId="140" fillId="0" borderId="29" xfId="1510" applyNumberFormat="1" applyFont="1" applyBorder="1" applyAlignment="1">
      <alignment horizontal="right"/>
    </xf>
    <xf numFmtId="0" fontId="140" fillId="0" borderId="30" xfId="1510" applyNumberFormat="1" applyFont="1" applyBorder="1" applyAlignment="1">
      <alignment horizontal="center"/>
    </xf>
    <xf numFmtId="0" fontId="140" fillId="0" borderId="21" xfId="1510" applyFont="1" applyBorder="1" applyAlignment="1">
      <alignment horizontal="center"/>
    </xf>
    <xf numFmtId="0" fontId="140" fillId="0" borderId="30" xfId="1510" applyFont="1" applyBorder="1"/>
    <xf numFmtId="0" fontId="140" fillId="0" borderId="30" xfId="1510" applyFont="1" applyBorder="1" applyAlignment="1">
      <alignment horizontal="center"/>
    </xf>
    <xf numFmtId="37" fontId="140" fillId="0" borderId="21" xfId="1510" applyNumberFormat="1" applyFont="1" applyBorder="1" applyAlignment="1"/>
    <xf numFmtId="37" fontId="140" fillId="0" borderId="30" xfId="1510" applyNumberFormat="1" applyFont="1" applyBorder="1" applyAlignment="1"/>
    <xf numFmtId="37" fontId="140" fillId="0" borderId="30" xfId="1510" applyNumberFormat="1" applyFont="1" applyBorder="1" applyAlignment="1">
      <alignment horizontal="center"/>
    </xf>
    <xf numFmtId="49" fontId="140" fillId="0" borderId="29" xfId="1510" applyNumberFormat="1" applyFont="1" applyBorder="1"/>
    <xf numFmtId="0" fontId="140" fillId="0" borderId="21" xfId="1510" applyNumberFormat="1" applyFont="1" applyBorder="1"/>
    <xf numFmtId="37" fontId="140" fillId="0" borderId="29" xfId="1510" applyNumberFormat="1" applyFont="1" applyFill="1" applyBorder="1" applyAlignment="1">
      <alignment horizontal="right"/>
    </xf>
    <xf numFmtId="0" fontId="143" fillId="0" borderId="30" xfId="1282" applyNumberFormat="1" applyFont="1" applyBorder="1" applyAlignment="1">
      <alignment horizontal="center"/>
    </xf>
    <xf numFmtId="171" fontId="140" fillId="0" borderId="30" xfId="893" applyNumberFormat="1" applyFont="1" applyFill="1" applyBorder="1" applyAlignment="1">
      <alignment horizontal="right" vertical="top" wrapText="1"/>
    </xf>
    <xf numFmtId="37" fontId="143" fillId="0" borderId="30" xfId="1282" quotePrefix="1" applyNumberFormat="1" applyFont="1" applyBorder="1" applyAlignment="1">
      <alignment horizontal="center"/>
    </xf>
    <xf numFmtId="43" fontId="140" fillId="0" borderId="0" xfId="1092" applyFont="1"/>
    <xf numFmtId="49" fontId="140" fillId="0" borderId="21" xfId="1510" applyNumberFormat="1" applyFont="1" applyBorder="1"/>
    <xf numFmtId="49" fontId="142" fillId="0" borderId="29" xfId="1510" applyNumberFormat="1" applyFont="1" applyBorder="1"/>
    <xf numFmtId="49" fontId="142" fillId="0" borderId="21" xfId="1510" applyNumberFormat="1" applyFont="1" applyBorder="1"/>
    <xf numFmtId="37" fontId="140" fillId="0" borderId="17" xfId="1510" applyNumberFormat="1" applyFont="1" applyFill="1" applyBorder="1" applyAlignment="1">
      <alignment horizontal="right"/>
    </xf>
    <xf numFmtId="0" fontId="140" fillId="0" borderId="30" xfId="1510" applyNumberFormat="1" applyFont="1" applyFill="1" applyBorder="1" applyAlignment="1">
      <alignment horizontal="center"/>
    </xf>
    <xf numFmtId="171" fontId="140" fillId="0" borderId="17" xfId="893" applyNumberFormat="1" applyFont="1" applyFill="1" applyBorder="1" applyAlignment="1">
      <alignment horizontal="right" vertical="top" wrapText="1"/>
    </xf>
    <xf numFmtId="0" fontId="140" fillId="0" borderId="21" xfId="1510" applyFont="1" applyFill="1" applyBorder="1"/>
    <xf numFmtId="37" fontId="140" fillId="0" borderId="30" xfId="1510" applyNumberFormat="1" applyFont="1" applyFill="1" applyBorder="1" applyAlignment="1"/>
    <xf numFmtId="49" fontId="142" fillId="0" borderId="29" xfId="1510" applyNumberFormat="1" applyFont="1" applyBorder="1" applyAlignment="1">
      <alignment horizontal="left"/>
    </xf>
    <xf numFmtId="49" fontId="140" fillId="0" borderId="29" xfId="1510" applyNumberFormat="1" applyFont="1" applyBorder="1" applyAlignment="1">
      <alignment horizontal="left"/>
    </xf>
    <xf numFmtId="49" fontId="140" fillId="0" borderId="0" xfId="1510" applyNumberFormat="1" applyFont="1" applyBorder="1"/>
    <xf numFmtId="0" fontId="140" fillId="0" borderId="0" xfId="0" applyFont="1"/>
    <xf numFmtId="0" fontId="140" fillId="0" borderId="30" xfId="1510" applyFont="1" applyFill="1" applyBorder="1"/>
    <xf numFmtId="171" fontId="140" fillId="0" borderId="21" xfId="893" applyNumberFormat="1" applyFont="1" applyFill="1" applyBorder="1" applyAlignment="1">
      <alignment horizontal="right" vertical="top" wrapText="1"/>
    </xf>
    <xf numFmtId="37" fontId="140" fillId="0" borderId="30" xfId="1510" applyNumberFormat="1" applyFont="1" applyFill="1" applyBorder="1" applyAlignment="1">
      <alignment horizontal="right"/>
    </xf>
    <xf numFmtId="0" fontId="140" fillId="0" borderId="0" xfId="1510" applyNumberFormat="1" applyFont="1" applyFill="1" applyBorder="1" applyAlignment="1">
      <alignment horizontal="center"/>
    </xf>
    <xf numFmtId="0" fontId="143" fillId="0" borderId="0" xfId="1282" applyNumberFormat="1" applyFont="1" applyBorder="1" applyAlignment="1">
      <alignment horizontal="center"/>
    </xf>
    <xf numFmtId="0" fontId="140" fillId="0" borderId="30" xfId="1510" applyNumberFormat="1" applyFont="1" applyBorder="1" applyAlignment="1">
      <alignment horizontal="left"/>
    </xf>
    <xf numFmtId="0" fontId="140" fillId="0" borderId="29" xfId="1510" applyNumberFormat="1" applyFont="1" applyBorder="1" applyAlignment="1">
      <alignment horizontal="left"/>
    </xf>
    <xf numFmtId="0" fontId="140" fillId="0" borderId="0" xfId="1510" applyNumberFormat="1" applyFont="1" applyBorder="1"/>
    <xf numFmtId="167" fontId="140" fillId="0" borderId="30" xfId="1092" applyNumberFormat="1" applyFont="1" applyBorder="1"/>
    <xf numFmtId="167" fontId="140" fillId="0" borderId="0" xfId="1092" applyNumberFormat="1" applyFont="1"/>
    <xf numFmtId="37" fontId="140" fillId="0" borderId="38" xfId="1510" applyNumberFormat="1" applyFont="1" applyFill="1" applyBorder="1" applyAlignment="1">
      <alignment horizontal="right"/>
    </xf>
    <xf numFmtId="0" fontId="140" fillId="0" borderId="38" xfId="1510" applyFont="1" applyFill="1" applyBorder="1"/>
    <xf numFmtId="37" fontId="142" fillId="0" borderId="34" xfId="1510" applyNumberFormat="1" applyFont="1" applyFill="1" applyBorder="1" applyAlignment="1">
      <alignment horizontal="right"/>
    </xf>
    <xf numFmtId="171" fontId="142" fillId="0" borderId="34" xfId="1510" applyNumberFormat="1" applyFont="1" applyFill="1" applyBorder="1" applyAlignment="1">
      <alignment horizontal="right"/>
    </xf>
    <xf numFmtId="171" fontId="142" fillId="0" borderId="66" xfId="1510" applyNumberFormat="1" applyFont="1" applyFill="1" applyBorder="1" applyAlignment="1">
      <alignment horizontal="right"/>
    </xf>
    <xf numFmtId="0" fontId="140" fillId="0" borderId="38" xfId="1510" applyFont="1" applyBorder="1"/>
    <xf numFmtId="0" fontId="140" fillId="0" borderId="33" xfId="1510" applyFont="1" applyBorder="1"/>
    <xf numFmtId="0" fontId="140" fillId="0" borderId="32" xfId="1510" applyFont="1" applyBorder="1"/>
    <xf numFmtId="0" fontId="140" fillId="0" borderId="38" xfId="1510" applyNumberFormat="1" applyFont="1" applyBorder="1"/>
    <xf numFmtId="0" fontId="140" fillId="0" borderId="38" xfId="1510" applyFont="1" applyBorder="1" applyAlignment="1">
      <alignment horizontal="center"/>
    </xf>
    <xf numFmtId="0" fontId="140" fillId="0" borderId="0" xfId="1510" applyFont="1" applyAlignment="1"/>
    <xf numFmtId="0" fontId="140" fillId="0" borderId="0" xfId="1510" applyFont="1" applyBorder="1" applyAlignment="1" applyProtection="1">
      <protection locked="0"/>
    </xf>
    <xf numFmtId="0" fontId="140" fillId="0" borderId="0" xfId="1510" applyFont="1" applyAlignment="1">
      <alignment vertical="top"/>
    </xf>
    <xf numFmtId="0" fontId="140" fillId="0" borderId="0" xfId="893" applyFont="1" applyAlignment="1">
      <alignment vertical="top" wrapText="1"/>
    </xf>
    <xf numFmtId="0" fontId="140" fillId="0" borderId="0" xfId="1510" quotePrefix="1" applyFont="1" applyAlignment="1">
      <alignment horizontal="left" vertical="top"/>
    </xf>
    <xf numFmtId="0" fontId="140" fillId="0" borderId="0" xfId="1510" applyFont="1" applyBorder="1" applyAlignment="1">
      <alignment vertical="top"/>
    </xf>
    <xf numFmtId="0" fontId="147" fillId="0" borderId="0" xfId="0" applyFont="1" applyFill="1"/>
    <xf numFmtId="49" fontId="140" fillId="0" borderId="0" xfId="1510" quotePrefix="1" applyNumberFormat="1" applyFont="1" applyAlignment="1">
      <alignment horizontal="left"/>
    </xf>
    <xf numFmtId="0" fontId="140" fillId="0" borderId="0" xfId="1510" applyFont="1" applyBorder="1"/>
    <xf numFmtId="0" fontId="140" fillId="0" borderId="0" xfId="1510" applyFont="1" applyBorder="1" applyAlignment="1">
      <alignment horizontal="center"/>
    </xf>
    <xf numFmtId="165" fontId="140" fillId="0" borderId="0" xfId="1510" applyNumberFormat="1" applyFont="1" applyBorder="1" applyAlignment="1">
      <alignment horizontal="center"/>
    </xf>
    <xf numFmtId="165" fontId="140" fillId="0" borderId="0" xfId="1510" applyNumberFormat="1" applyFont="1" applyBorder="1"/>
    <xf numFmtId="169" fontId="142" fillId="34" borderId="0" xfId="1510" applyNumberFormat="1" applyFont="1" applyFill="1" applyBorder="1" applyAlignment="1">
      <alignment horizontal="center" vertical="top" wrapText="1"/>
    </xf>
    <xf numFmtId="49" fontId="142" fillId="34" borderId="0" xfId="1510" applyNumberFormat="1" applyFont="1" applyFill="1" applyBorder="1" applyAlignment="1">
      <alignment horizontal="center" vertical="top" wrapText="1"/>
    </xf>
    <xf numFmtId="168" fontId="141" fillId="35" borderId="17" xfId="1510" quotePrefix="1" applyNumberFormat="1" applyFont="1" applyFill="1" applyBorder="1" applyAlignment="1">
      <alignment horizontal="center" vertical="top" wrapText="1"/>
    </xf>
    <xf numFmtId="165" fontId="140" fillId="0" borderId="0" xfId="1510" applyNumberFormat="1" applyFont="1" applyBorder="1" applyAlignment="1">
      <alignment horizontal="center" vertical="top" wrapText="1"/>
    </xf>
    <xf numFmtId="165" fontId="141" fillId="35" borderId="22" xfId="1510" applyNumberFormat="1" applyFont="1" applyFill="1" applyBorder="1" applyAlignment="1">
      <alignment horizontal="center" vertical="top" wrapText="1"/>
    </xf>
    <xf numFmtId="2" fontId="141" fillId="35" borderId="35" xfId="1510" applyNumberFormat="1" applyFont="1" applyFill="1" applyBorder="1" applyAlignment="1">
      <alignment horizontal="center" vertical="top" wrapText="1"/>
    </xf>
    <xf numFmtId="169" fontId="141" fillId="35" borderId="17" xfId="1510" applyNumberFormat="1" applyFont="1" applyFill="1" applyBorder="1" applyAlignment="1">
      <alignment horizontal="center" vertical="top" wrapText="1"/>
    </xf>
    <xf numFmtId="169" fontId="140" fillId="0" borderId="37" xfId="1510" applyNumberFormat="1" applyFont="1" applyBorder="1" applyAlignment="1">
      <alignment horizontal="center"/>
    </xf>
    <xf numFmtId="37" fontId="142" fillId="0" borderId="30" xfId="1136" applyNumberFormat="1" applyFont="1" applyBorder="1" applyAlignment="1">
      <alignment horizontal="right"/>
    </xf>
    <xf numFmtId="37" fontId="140" fillId="0" borderId="30" xfId="1510" applyNumberFormat="1" applyFont="1" applyBorder="1" applyAlignment="1">
      <alignment horizontal="right"/>
    </xf>
    <xf numFmtId="37" fontId="140" fillId="0" borderId="21" xfId="1510" applyNumberFormat="1" applyFont="1" applyBorder="1" applyAlignment="1">
      <alignment horizontal="right"/>
    </xf>
    <xf numFmtId="169" fontId="140" fillId="0" borderId="30" xfId="1510" applyNumberFormat="1" applyFont="1" applyBorder="1" applyAlignment="1">
      <alignment horizontal="center"/>
    </xf>
    <xf numFmtId="169" fontId="140" fillId="0" borderId="30" xfId="1510" quotePrefix="1" applyNumberFormat="1" applyFont="1" applyBorder="1" applyAlignment="1">
      <alignment horizontal="left"/>
    </xf>
    <xf numFmtId="37" fontId="140" fillId="0" borderId="30" xfId="1136" applyNumberFormat="1" applyFont="1" applyBorder="1" applyAlignment="1">
      <alignment horizontal="right"/>
    </xf>
    <xf numFmtId="37" fontId="140" fillId="0" borderId="0" xfId="1510" applyNumberFormat="1" applyFont="1" applyBorder="1" applyAlignment="1">
      <alignment horizontal="right"/>
    </xf>
    <xf numFmtId="169" fontId="143" fillId="0" borderId="30" xfId="1282" applyNumberFormat="1" applyFont="1" applyBorder="1" applyAlignment="1">
      <alignment horizontal="center"/>
    </xf>
    <xf numFmtId="165" fontId="140" fillId="0" borderId="0" xfId="1510" applyNumberFormat="1" applyFont="1" applyFill="1" applyBorder="1"/>
    <xf numFmtId="37" fontId="140" fillId="0" borderId="30" xfId="1136" applyNumberFormat="1" applyFont="1" applyFill="1" applyBorder="1" applyAlignment="1">
      <alignment horizontal="right"/>
    </xf>
    <xf numFmtId="37" fontId="140" fillId="0" borderId="21" xfId="1510" applyNumberFormat="1" applyFont="1" applyFill="1" applyBorder="1" applyAlignment="1">
      <alignment horizontal="right"/>
    </xf>
    <xf numFmtId="0" fontId="138" fillId="0" borderId="21" xfId="1510" applyNumberFormat="1" applyFont="1" applyBorder="1"/>
    <xf numFmtId="0" fontId="140" fillId="0" borderId="29" xfId="1510" applyNumberFormat="1" applyFont="1" applyBorder="1"/>
    <xf numFmtId="37" fontId="140" fillId="0" borderId="30" xfId="893" applyNumberFormat="1" applyFont="1" applyFill="1" applyBorder="1" applyAlignment="1">
      <alignment horizontal="right" vertical="top" wrapText="1"/>
    </xf>
    <xf numFmtId="169" fontId="140" fillId="0" borderId="30" xfId="1510" applyNumberFormat="1" applyFont="1" applyBorder="1" applyAlignment="1">
      <alignment horizontal="right"/>
    </xf>
    <xf numFmtId="0" fontId="140" fillId="0" borderId="21" xfId="1510" applyNumberFormat="1" applyFont="1" applyBorder="1" applyAlignment="1">
      <alignment horizontal="left"/>
    </xf>
    <xf numFmtId="0" fontId="140" fillId="0" borderId="0" xfId="1510" quotePrefix="1" applyNumberFormat="1" applyFont="1" applyBorder="1" applyAlignment="1">
      <alignment horizontal="left"/>
    </xf>
    <xf numFmtId="0" fontId="156" fillId="0" borderId="0" xfId="1510" applyNumberFormat="1" applyFont="1" applyBorder="1" applyAlignment="1">
      <alignment horizontal="left"/>
    </xf>
    <xf numFmtId="49" fontId="138" fillId="0" borderId="0" xfId="1510" applyNumberFormat="1" applyFont="1" applyBorder="1"/>
    <xf numFmtId="171" fontId="140" fillId="0" borderId="29" xfId="893" applyNumberFormat="1" applyFont="1" applyFill="1" applyBorder="1" applyAlignment="1">
      <alignment horizontal="right" vertical="top" wrapText="1"/>
    </xf>
    <xf numFmtId="169" fontId="143" fillId="0" borderId="30" xfId="1282" quotePrefix="1" applyNumberFormat="1" applyFont="1" applyFill="1" applyBorder="1" applyAlignment="1">
      <alignment horizontal="center"/>
    </xf>
    <xf numFmtId="0" fontId="140" fillId="0" borderId="30" xfId="0" applyFont="1" applyBorder="1"/>
    <xf numFmtId="37" fontId="140" fillId="0" borderId="21" xfId="1510" applyNumberFormat="1" applyFont="1" applyBorder="1"/>
    <xf numFmtId="169" fontId="140" fillId="0" borderId="30" xfId="1510" applyNumberFormat="1" applyFont="1" applyFill="1" applyBorder="1" applyAlignment="1">
      <alignment horizontal="center"/>
    </xf>
    <xf numFmtId="49" fontId="142" fillId="0" borderId="30" xfId="1510" applyNumberFormat="1" applyFont="1" applyBorder="1"/>
    <xf numFmtId="37" fontId="140" fillId="0" borderId="34" xfId="893" applyNumberFormat="1" applyFont="1" applyFill="1" applyBorder="1" applyAlignment="1">
      <alignment horizontal="right" vertical="top" wrapText="1"/>
    </xf>
    <xf numFmtId="169" fontId="140" fillId="0" borderId="38" xfId="1510" applyNumberFormat="1" applyFont="1" applyBorder="1" applyAlignment="1">
      <alignment horizontal="left"/>
    </xf>
    <xf numFmtId="49" fontId="142" fillId="0" borderId="33" xfId="1510" applyNumberFormat="1" applyFont="1" applyBorder="1"/>
    <xf numFmtId="49" fontId="140" fillId="0" borderId="32" xfId="1510" applyNumberFormat="1" applyFont="1" applyBorder="1"/>
    <xf numFmtId="165" fontId="140" fillId="0" borderId="38" xfId="1510" applyNumberFormat="1" applyFont="1" applyBorder="1" applyAlignment="1">
      <alignment horizontal="right"/>
    </xf>
    <xf numFmtId="165" fontId="140" fillId="0" borderId="40" xfId="1510" applyNumberFormat="1" applyFont="1" applyFill="1" applyBorder="1" applyAlignment="1">
      <alignment horizontal="right"/>
    </xf>
    <xf numFmtId="165" fontId="140" fillId="0" borderId="42" xfId="1510" applyNumberFormat="1" applyFont="1" applyFill="1" applyBorder="1" applyAlignment="1">
      <alignment horizontal="right"/>
    </xf>
    <xf numFmtId="2" fontId="140" fillId="0" borderId="42" xfId="1510" applyNumberFormat="1" applyFont="1" applyFill="1" applyBorder="1" applyAlignment="1">
      <alignment horizontal="right"/>
    </xf>
    <xf numFmtId="2" fontId="140" fillId="0" borderId="41" xfId="1510" applyNumberFormat="1" applyFont="1" applyFill="1" applyBorder="1" applyAlignment="1">
      <alignment horizontal="right"/>
    </xf>
    <xf numFmtId="169" fontId="140" fillId="0" borderId="38" xfId="1510" applyNumberFormat="1" applyFont="1" applyFill="1" applyBorder="1" applyAlignment="1">
      <alignment horizontal="center"/>
    </xf>
    <xf numFmtId="165" fontId="140" fillId="0" borderId="0" xfId="1510" applyNumberFormat="1" applyFont="1" applyBorder="1" applyAlignment="1"/>
    <xf numFmtId="169" fontId="140" fillId="0" borderId="0" xfId="1510" applyNumberFormat="1" applyFont="1" applyBorder="1" applyAlignment="1">
      <alignment horizontal="left"/>
    </xf>
    <xf numFmtId="49" fontId="142" fillId="0" borderId="0" xfId="1510" applyNumberFormat="1" applyFont="1" applyBorder="1"/>
    <xf numFmtId="165" fontId="140" fillId="0" borderId="0" xfId="1510" applyNumberFormat="1" applyFont="1" applyBorder="1" applyAlignment="1">
      <alignment horizontal="right"/>
    </xf>
    <xf numFmtId="165" fontId="140" fillId="0" borderId="0" xfId="1510" applyNumberFormat="1" applyFont="1" applyFill="1" applyBorder="1" applyAlignment="1">
      <alignment horizontal="right"/>
    </xf>
    <xf numFmtId="2" fontId="140" fillId="0" borderId="0" xfId="1510" applyNumberFormat="1" applyFont="1" applyFill="1" applyBorder="1" applyAlignment="1">
      <alignment horizontal="right"/>
    </xf>
    <xf numFmtId="169" fontId="140" fillId="0" borderId="0" xfId="1510" applyNumberFormat="1" applyFont="1" applyFill="1" applyBorder="1" applyAlignment="1">
      <alignment horizontal="center"/>
    </xf>
    <xf numFmtId="169" fontId="140" fillId="0" borderId="0" xfId="1510" applyNumberFormat="1" applyFont="1" applyAlignment="1">
      <alignment horizontal="right"/>
    </xf>
    <xf numFmtId="0" fontId="140" fillId="0" borderId="0" xfId="1510" applyFont="1" applyAlignment="1">
      <alignment horizontal="left" vertical="top"/>
    </xf>
    <xf numFmtId="0" fontId="140" fillId="0" borderId="0" xfId="0" applyFont="1" applyAlignment="1">
      <alignment horizontal="left" vertical="top"/>
    </xf>
    <xf numFmtId="0" fontId="140" fillId="0" borderId="0" xfId="893" applyFont="1" applyAlignment="1">
      <alignment horizontal="left" vertical="top"/>
    </xf>
    <xf numFmtId="0" fontId="140" fillId="0" borderId="0" xfId="893" applyFont="1" applyAlignment="1">
      <alignment horizontal="left" vertical="top" wrapText="1"/>
    </xf>
    <xf numFmtId="0" fontId="140" fillId="0" borderId="0" xfId="1510" applyFont="1" applyBorder="1" applyAlignment="1">
      <alignment horizontal="left" vertical="top"/>
    </xf>
    <xf numFmtId="0" fontId="140" fillId="0" borderId="0" xfId="1510" quotePrefix="1" applyFont="1" applyBorder="1" applyAlignment="1">
      <alignment horizontal="left" vertical="top"/>
    </xf>
    <xf numFmtId="49" fontId="140" fillId="0" borderId="0" xfId="1510" applyNumberFormat="1" applyFont="1" applyAlignment="1">
      <alignment vertical="top"/>
    </xf>
    <xf numFmtId="169" fontId="140" fillId="0" borderId="0" xfId="1510" applyNumberFormat="1" applyFont="1" applyAlignment="1">
      <alignment horizontal="right" vertical="top"/>
    </xf>
    <xf numFmtId="0" fontId="140" fillId="0" borderId="0" xfId="1510" applyFont="1" applyAlignment="1">
      <alignment horizontal="center" vertical="top"/>
    </xf>
    <xf numFmtId="0" fontId="140" fillId="0" borderId="0" xfId="1510" applyFont="1" applyBorder="1" applyAlignment="1">
      <alignment horizontal="center" vertical="top"/>
    </xf>
    <xf numFmtId="0" fontId="140" fillId="0" borderId="57" xfId="1510" applyFont="1" applyBorder="1"/>
    <xf numFmtId="0" fontId="140" fillId="0" borderId="58" xfId="1510" applyFont="1" applyBorder="1"/>
    <xf numFmtId="0" fontId="140" fillId="0" borderId="59" xfId="1510" applyFont="1" applyBorder="1"/>
    <xf numFmtId="165" fontId="158" fillId="32" borderId="54" xfId="1510" applyNumberFormat="1" applyFont="1" applyFill="1" applyBorder="1" applyAlignment="1">
      <alignment horizontal="center" wrapText="1"/>
    </xf>
    <xf numFmtId="0" fontId="159" fillId="32" borderId="0" xfId="893" applyFont="1" applyFill="1" applyBorder="1" applyAlignment="1">
      <alignment wrapText="1"/>
    </xf>
    <xf numFmtId="0" fontId="140" fillId="32" borderId="0" xfId="893" applyFont="1" applyFill="1" applyBorder="1" applyAlignment="1">
      <alignment wrapText="1"/>
    </xf>
    <xf numFmtId="0" fontId="140" fillId="32" borderId="1" xfId="893" applyFont="1" applyFill="1" applyBorder="1" applyAlignment="1">
      <alignment wrapText="1"/>
    </xf>
    <xf numFmtId="0" fontId="140" fillId="32" borderId="0" xfId="1510" applyFont="1" applyFill="1" applyBorder="1" applyAlignment="1">
      <alignment vertical="top"/>
    </xf>
    <xf numFmtId="169" fontId="160" fillId="0" borderId="54" xfId="1510" applyNumberFormat="1" applyFont="1" applyFill="1" applyBorder="1" applyAlignment="1">
      <alignment horizontal="left" vertical="top"/>
    </xf>
    <xf numFmtId="169" fontId="160" fillId="0" borderId="0" xfId="1510" applyNumberFormat="1" applyFont="1" applyFill="1" applyBorder="1" applyAlignment="1">
      <alignment horizontal="left" vertical="top"/>
    </xf>
    <xf numFmtId="169" fontId="160" fillId="0" borderId="1" xfId="1510" applyNumberFormat="1" applyFont="1" applyFill="1" applyBorder="1" applyAlignment="1">
      <alignment horizontal="left" vertical="top"/>
    </xf>
    <xf numFmtId="169" fontId="142" fillId="0" borderId="54" xfId="1510" applyNumberFormat="1" applyFont="1" applyBorder="1" applyAlignment="1">
      <alignment horizontal="left"/>
    </xf>
    <xf numFmtId="0" fontId="140" fillId="0" borderId="1" xfId="1510" applyFont="1" applyBorder="1"/>
    <xf numFmtId="168" fontId="141" fillId="35" borderId="43" xfId="1510" applyNumberFormat="1" applyFont="1" applyFill="1" applyBorder="1" applyAlignment="1">
      <alignment horizontal="center" vertical="top" wrapText="1"/>
    </xf>
    <xf numFmtId="0" fontId="161" fillId="35" borderId="44" xfId="1510" applyFont="1" applyFill="1" applyBorder="1" applyAlignment="1">
      <alignment vertical="top"/>
    </xf>
    <xf numFmtId="0" fontId="162" fillId="35" borderId="46" xfId="1510" applyFont="1" applyFill="1" applyBorder="1" applyAlignment="1">
      <alignment vertical="top" wrapText="1"/>
    </xf>
    <xf numFmtId="0" fontId="141" fillId="35" borderId="44" xfId="1510" applyFont="1" applyFill="1" applyBorder="1" applyAlignment="1">
      <alignment vertical="top" wrapText="1"/>
    </xf>
    <xf numFmtId="0" fontId="161" fillId="35" borderId="44" xfId="1510" quotePrefix="1" applyFont="1" applyFill="1" applyBorder="1" applyAlignment="1">
      <alignment horizontal="center" vertical="top" wrapText="1"/>
    </xf>
    <xf numFmtId="0" fontId="163" fillId="35" borderId="45" xfId="1510" quotePrefix="1" applyFont="1" applyFill="1" applyBorder="1" applyAlignment="1">
      <alignment horizontal="center" vertical="top" wrapText="1"/>
    </xf>
    <xf numFmtId="165" fontId="141" fillId="35" borderId="46" xfId="1510" applyNumberFormat="1" applyFont="1" applyFill="1" applyBorder="1" applyAlignment="1">
      <alignment horizontal="center" vertical="top" wrapText="1"/>
    </xf>
    <xf numFmtId="165" fontId="141" fillId="35" borderId="47" xfId="1510" applyNumberFormat="1" applyFont="1" applyFill="1" applyBorder="1" applyAlignment="1">
      <alignment horizontal="center" vertical="top" wrapText="1"/>
    </xf>
    <xf numFmtId="2" fontId="141" fillId="35" borderId="17" xfId="1510" applyNumberFormat="1" applyFont="1" applyFill="1" applyBorder="1" applyAlignment="1">
      <alignment horizontal="center" vertical="top" wrapText="1"/>
    </xf>
    <xf numFmtId="2" fontId="141" fillId="35" borderId="45" xfId="1510" applyNumberFormat="1" applyFont="1" applyFill="1" applyBorder="1" applyAlignment="1">
      <alignment horizontal="center" vertical="top" wrapText="1"/>
    </xf>
    <xf numFmtId="2" fontId="141" fillId="35" borderId="67" xfId="1510" applyNumberFormat="1" applyFont="1" applyFill="1" applyBorder="1" applyAlignment="1">
      <alignment horizontal="center" vertical="top" wrapText="1"/>
    </xf>
    <xf numFmtId="168" fontId="140" fillId="0" borderId="54" xfId="1510" applyNumberFormat="1" applyFont="1" applyBorder="1" applyAlignment="1">
      <alignment horizontal="center"/>
    </xf>
    <xf numFmtId="0" fontId="140" fillId="0" borderId="36" xfId="1510" applyFont="1" applyBorder="1"/>
    <xf numFmtId="0" fontId="140" fillId="0" borderId="31" xfId="1510" applyFont="1" applyBorder="1"/>
    <xf numFmtId="0" fontId="140" fillId="0" borderId="39" xfId="1510" applyFont="1" applyBorder="1"/>
    <xf numFmtId="0" fontId="140" fillId="0" borderId="68" xfId="1510" applyFont="1" applyBorder="1" applyAlignment="1">
      <alignment horizontal="center"/>
    </xf>
    <xf numFmtId="0" fontId="140" fillId="0" borderId="54" xfId="1510" applyFont="1" applyBorder="1"/>
    <xf numFmtId="168" fontId="142" fillId="0" borderId="29" xfId="1510" applyNumberFormat="1" applyFont="1" applyBorder="1" applyAlignment="1">
      <alignment horizontal="left"/>
    </xf>
    <xf numFmtId="170" fontId="142" fillId="36" borderId="30" xfId="1136" quotePrefix="1" applyNumberFormat="1" applyFont="1" applyFill="1" applyBorder="1" applyAlignment="1">
      <alignment horizontal="center"/>
    </xf>
    <xf numFmtId="170" fontId="140" fillId="36" borderId="30" xfId="1136" applyNumberFormat="1" applyFont="1" applyFill="1" applyBorder="1" applyAlignment="1">
      <alignment horizontal="center"/>
    </xf>
    <xf numFmtId="170" fontId="140" fillId="36" borderId="68" xfId="1136" applyNumberFormat="1" applyFont="1" applyFill="1" applyBorder="1" applyAlignment="1">
      <alignment horizontal="center"/>
    </xf>
    <xf numFmtId="168" fontId="140" fillId="0" borderId="54" xfId="1510" applyNumberFormat="1" applyFont="1" applyBorder="1" applyAlignment="1">
      <alignment horizontal="center" vertical="top"/>
    </xf>
    <xf numFmtId="49" fontId="138" fillId="0" borderId="29" xfId="1510" applyNumberFormat="1" applyFont="1" applyBorder="1" applyAlignment="1">
      <alignment horizontal="left" vertical="top"/>
    </xf>
    <xf numFmtId="0" fontId="140" fillId="0" borderId="21" xfId="1510" applyFont="1" applyBorder="1" applyAlignment="1">
      <alignment vertical="top"/>
    </xf>
    <xf numFmtId="37" fontId="140" fillId="0" borderId="30" xfId="1510" applyNumberFormat="1" applyFont="1" applyFill="1" applyBorder="1" applyAlignment="1">
      <alignment vertical="top"/>
    </xf>
    <xf numFmtId="37" fontId="140" fillId="0" borderId="68" xfId="1510" applyNumberFormat="1" applyFont="1" applyFill="1" applyBorder="1" applyAlignment="1">
      <alignment vertical="top"/>
    </xf>
    <xf numFmtId="49" fontId="164" fillId="0" borderId="29" xfId="1510" applyNumberFormat="1" applyFont="1" applyBorder="1"/>
    <xf numFmtId="0" fontId="140" fillId="0" borderId="54" xfId="1510" applyNumberFormat="1" applyFont="1" applyBorder="1" applyAlignment="1">
      <alignment horizontal="center" vertical="top"/>
    </xf>
    <xf numFmtId="0" fontId="140" fillId="0" borderId="0" xfId="1510" applyNumberFormat="1" applyFont="1" applyBorder="1" applyAlignment="1">
      <alignment vertical="top"/>
    </xf>
    <xf numFmtId="0" fontId="140" fillId="0" borderId="29" xfId="1510" applyNumberFormat="1" applyFont="1" applyBorder="1" applyAlignment="1">
      <alignment horizontal="left" vertical="top"/>
    </xf>
    <xf numFmtId="0" fontId="140" fillId="0" borderId="21" xfId="1510" applyNumberFormat="1" applyFont="1" applyBorder="1" applyAlignment="1">
      <alignment vertical="top"/>
    </xf>
    <xf numFmtId="0" fontId="140" fillId="0" borderId="30" xfId="893" applyNumberFormat="1" applyFont="1" applyFill="1" applyBorder="1" applyAlignment="1">
      <alignment horizontal="right" vertical="top" wrapText="1"/>
    </xf>
    <xf numFmtId="0" fontId="140" fillId="0" borderId="68" xfId="893" applyNumberFormat="1" applyFont="1" applyFill="1" applyBorder="1" applyAlignment="1">
      <alignment horizontal="right" vertical="top" wrapText="1"/>
    </xf>
    <xf numFmtId="0" fontId="140" fillId="0" borderId="0" xfId="1510" applyNumberFormat="1" applyFont="1" applyAlignment="1">
      <alignment vertical="top"/>
    </xf>
    <xf numFmtId="0" fontId="148" fillId="0" borderId="54" xfId="1510" applyNumberFormat="1" applyFont="1" applyBorder="1" applyAlignment="1">
      <alignment horizontal="center" vertical="top"/>
    </xf>
    <xf numFmtId="0" fontId="144" fillId="0" borderId="29" xfId="1510" applyNumberFormat="1" applyFont="1" applyBorder="1" applyAlignment="1">
      <alignment horizontal="left" vertical="top"/>
    </xf>
    <xf numFmtId="0" fontId="148" fillId="0" borderId="54" xfId="1282" quotePrefix="1" applyNumberFormat="1" applyFont="1" applyBorder="1" applyAlignment="1">
      <alignment horizontal="center" vertical="top"/>
    </xf>
    <xf numFmtId="3" fontId="140" fillId="32" borderId="30" xfId="893" applyNumberFormat="1" applyFont="1" applyFill="1" applyBorder="1" applyAlignment="1">
      <alignment horizontal="right" vertical="top" wrapText="1"/>
    </xf>
    <xf numFmtId="3" fontId="140" fillId="32" borderId="68" xfId="893" applyNumberFormat="1" applyFont="1" applyFill="1" applyBorder="1" applyAlignment="1">
      <alignment horizontal="right" vertical="top" wrapText="1"/>
    </xf>
    <xf numFmtId="0" fontId="140" fillId="0" borderId="29" xfId="1510" applyNumberFormat="1" applyFont="1" applyFill="1" applyBorder="1"/>
    <xf numFmtId="49" fontId="140" fillId="0" borderId="29" xfId="1510" applyNumberFormat="1" applyFont="1" applyBorder="1" applyAlignment="1">
      <alignment horizontal="left" vertical="top"/>
    </xf>
    <xf numFmtId="3" fontId="140" fillId="0" borderId="30" xfId="893" applyNumberFormat="1" applyFont="1" applyFill="1" applyBorder="1" applyAlignment="1">
      <alignment horizontal="right" vertical="top" wrapText="1"/>
    </xf>
    <xf numFmtId="171" fontId="140" fillId="0" borderId="68" xfId="893" applyNumberFormat="1" applyFont="1" applyFill="1" applyBorder="1" applyAlignment="1">
      <alignment horizontal="right" vertical="top" wrapText="1"/>
    </xf>
    <xf numFmtId="0" fontId="149" fillId="0" borderId="54" xfId="1510" applyNumberFormat="1" applyFont="1" applyBorder="1" applyAlignment="1">
      <alignment horizontal="center" vertical="top"/>
    </xf>
    <xf numFmtId="0" fontId="138" fillId="0" borderId="0" xfId="1510" applyNumberFormat="1" applyFont="1" applyBorder="1" applyAlignment="1">
      <alignment vertical="top"/>
    </xf>
    <xf numFmtId="0" fontId="138" fillId="0" borderId="29" xfId="1510" applyNumberFormat="1" applyFont="1" applyBorder="1" applyAlignment="1">
      <alignment horizontal="left" vertical="top"/>
    </xf>
    <xf numFmtId="3" fontId="138" fillId="0" borderId="37" xfId="893" applyNumberFormat="1" applyFont="1" applyFill="1" applyBorder="1" applyAlignment="1">
      <alignment horizontal="right" vertical="top" wrapText="1"/>
    </xf>
    <xf numFmtId="3" fontId="138" fillId="0" borderId="39" xfId="893" applyNumberFormat="1" applyFont="1" applyFill="1" applyBorder="1" applyAlignment="1">
      <alignment horizontal="right" vertical="top" wrapText="1"/>
    </xf>
    <xf numFmtId="3" fontId="138" fillId="0" borderId="69" xfId="893" applyNumberFormat="1" applyFont="1" applyFill="1" applyBorder="1" applyAlignment="1">
      <alignment horizontal="right" vertical="top" wrapText="1"/>
    </xf>
    <xf numFmtId="0" fontId="138" fillId="0" borderId="0" xfId="1510" applyNumberFormat="1" applyFont="1" applyAlignment="1">
      <alignment vertical="top"/>
    </xf>
    <xf numFmtId="3" fontId="140" fillId="0" borderId="21" xfId="893" applyNumberFormat="1" applyFont="1" applyFill="1" applyBorder="1" applyAlignment="1">
      <alignment horizontal="right" vertical="top" wrapText="1"/>
    </xf>
    <xf numFmtId="3" fontId="140" fillId="0" borderId="68" xfId="893" applyNumberFormat="1" applyFont="1" applyFill="1" applyBorder="1" applyAlignment="1">
      <alignment horizontal="right" vertical="top" wrapText="1"/>
    </xf>
    <xf numFmtId="171" fontId="140" fillId="32" borderId="30" xfId="893" applyNumberFormat="1" applyFont="1" applyFill="1" applyBorder="1" applyAlignment="1">
      <alignment horizontal="right" vertical="top" wrapText="1"/>
    </xf>
    <xf numFmtId="171" fontId="140" fillId="32" borderId="68" xfId="893" applyNumberFormat="1" applyFont="1" applyFill="1" applyBorder="1" applyAlignment="1">
      <alignment horizontal="right" vertical="top" wrapText="1"/>
    </xf>
    <xf numFmtId="0" fontId="140" fillId="0" borderId="0" xfId="1510" applyNumberFormat="1" applyFont="1"/>
    <xf numFmtId="3" fontId="140" fillId="32" borderId="38" xfId="893" applyNumberFormat="1" applyFont="1" applyFill="1" applyBorder="1" applyAlignment="1">
      <alignment horizontal="right" vertical="top" wrapText="1"/>
    </xf>
    <xf numFmtId="3" fontId="140" fillId="0" borderId="32" xfId="893" applyNumberFormat="1" applyFont="1" applyFill="1" applyBorder="1" applyAlignment="1">
      <alignment horizontal="right" vertical="top" wrapText="1"/>
    </xf>
    <xf numFmtId="3" fontId="140" fillId="0" borderId="38" xfId="893" applyNumberFormat="1" applyFont="1" applyFill="1" applyBorder="1" applyAlignment="1">
      <alignment horizontal="right" vertical="top" wrapText="1"/>
    </xf>
    <xf numFmtId="3" fontId="140" fillId="0" borderId="70" xfId="893" applyNumberFormat="1" applyFont="1" applyFill="1" applyBorder="1" applyAlignment="1">
      <alignment horizontal="right" vertical="top" wrapText="1"/>
    </xf>
    <xf numFmtId="0" fontId="149" fillId="0" borderId="54" xfId="1510" applyNumberFormat="1" applyFont="1" applyBorder="1" applyAlignment="1">
      <alignment horizontal="center"/>
    </xf>
    <xf numFmtId="0" fontId="138" fillId="0" borderId="0" xfId="1510" quotePrefix="1" applyNumberFormat="1" applyFont="1" applyBorder="1" applyAlignment="1">
      <alignment horizontal="left"/>
    </xf>
    <xf numFmtId="0" fontId="138" fillId="0" borderId="29" xfId="1510" applyNumberFormat="1" applyFont="1" applyBorder="1"/>
    <xf numFmtId="0" fontId="138" fillId="0" borderId="0" xfId="1510" applyNumberFormat="1" applyFont="1" applyBorder="1"/>
    <xf numFmtId="3" fontId="138" fillId="32" borderId="37" xfId="893" applyNumberFormat="1" applyFont="1" applyFill="1" applyBorder="1" applyAlignment="1">
      <alignment horizontal="right" vertical="top" wrapText="1"/>
    </xf>
    <xf numFmtId="0" fontId="138" fillId="0" borderId="0" xfId="1510" applyNumberFormat="1" applyFont="1"/>
    <xf numFmtId="0" fontId="148" fillId="0" borderId="54" xfId="1510" applyNumberFormat="1" applyFont="1" applyBorder="1" applyAlignment="1">
      <alignment horizontal="center"/>
    </xf>
    <xf numFmtId="0" fontId="165" fillId="0" borderId="54" xfId="1510" applyNumberFormat="1" applyFont="1" applyBorder="1" applyAlignment="1">
      <alignment horizontal="center"/>
    </xf>
    <xf numFmtId="0" fontId="142" fillId="0" borderId="0" xfId="1510" quotePrefix="1" applyNumberFormat="1" applyFont="1" applyBorder="1" applyAlignment="1">
      <alignment horizontal="left"/>
    </xf>
    <xf numFmtId="0" fontId="142" fillId="0" borderId="33" xfId="1510" applyNumberFormat="1" applyFont="1" applyBorder="1"/>
    <xf numFmtId="0" fontId="142" fillId="0" borderId="10" xfId="1510" applyNumberFormat="1" applyFont="1" applyBorder="1"/>
    <xf numFmtId="0" fontId="142" fillId="0" borderId="32" xfId="1510" applyNumberFormat="1" applyFont="1" applyBorder="1"/>
    <xf numFmtId="3" fontId="142" fillId="0" borderId="38" xfId="893" applyNumberFormat="1" applyFont="1" applyFill="1" applyBorder="1" applyAlignment="1">
      <alignment horizontal="right" vertical="top" wrapText="1"/>
    </xf>
    <xf numFmtId="171" fontId="142" fillId="0" borderId="70" xfId="893" applyNumberFormat="1" applyFont="1" applyFill="1" applyBorder="1" applyAlignment="1">
      <alignment horizontal="right" vertical="top" wrapText="1"/>
    </xf>
    <xf numFmtId="0" fontId="142" fillId="0" borderId="0" xfId="1510" applyNumberFormat="1" applyFont="1"/>
    <xf numFmtId="0" fontId="142" fillId="0" borderId="0" xfId="1510" applyNumberFormat="1" applyFont="1" applyBorder="1"/>
    <xf numFmtId="168" fontId="148" fillId="0" borderId="54" xfId="1510" applyNumberFormat="1" applyFont="1" applyBorder="1" applyAlignment="1">
      <alignment horizontal="center"/>
    </xf>
    <xf numFmtId="49" fontId="140" fillId="0" borderId="0" xfId="1510" quotePrefix="1" applyNumberFormat="1" applyFont="1" applyBorder="1" applyAlignment="1">
      <alignment horizontal="left"/>
    </xf>
    <xf numFmtId="0" fontId="164" fillId="0" borderId="29" xfId="1510" applyFont="1" applyBorder="1"/>
    <xf numFmtId="49" fontId="138" fillId="0" borderId="0" xfId="1510" quotePrefix="1" applyNumberFormat="1" applyFont="1" applyBorder="1" applyAlignment="1">
      <alignment horizontal="left"/>
    </xf>
    <xf numFmtId="0" fontId="138" fillId="0" borderId="21" xfId="1510" applyNumberFormat="1" applyFont="1" applyBorder="1" applyAlignment="1">
      <alignment vertical="top"/>
    </xf>
    <xf numFmtId="171" fontId="138" fillId="32" borderId="69" xfId="893" applyNumberFormat="1" applyFont="1" applyFill="1" applyBorder="1" applyAlignment="1">
      <alignment horizontal="right" vertical="top" wrapText="1"/>
    </xf>
    <xf numFmtId="0" fontId="148" fillId="0" borderId="54" xfId="1510" quotePrefix="1" applyNumberFormat="1" applyFont="1" applyBorder="1" applyAlignment="1">
      <alignment horizontal="center" vertical="top"/>
    </xf>
    <xf numFmtId="0" fontId="140" fillId="0" borderId="29" xfId="1510" applyNumberFormat="1" applyFont="1" applyBorder="1" applyAlignment="1">
      <alignment horizontal="left" vertical="center"/>
    </xf>
    <xf numFmtId="3" fontId="140" fillId="32" borderId="37" xfId="893" applyNumberFormat="1" applyFont="1" applyFill="1" applyBorder="1" applyAlignment="1">
      <alignment horizontal="right" vertical="top" wrapText="1"/>
    </xf>
    <xf numFmtId="3" fontId="140" fillId="0" borderId="37" xfId="893" applyNumberFormat="1" applyFont="1" applyFill="1" applyBorder="1" applyAlignment="1">
      <alignment horizontal="right" vertical="top" wrapText="1"/>
    </xf>
    <xf numFmtId="171" fontId="140" fillId="32" borderId="69" xfId="893" applyNumberFormat="1" applyFont="1" applyFill="1" applyBorder="1" applyAlignment="1">
      <alignment horizontal="right" vertical="top" wrapText="1"/>
    </xf>
    <xf numFmtId="0" fontId="144" fillId="0" borderId="29" xfId="1510" applyNumberFormat="1" applyFont="1" applyBorder="1"/>
    <xf numFmtId="3" fontId="140" fillId="32" borderId="30" xfId="893" applyNumberFormat="1" applyFont="1" applyFill="1" applyBorder="1" applyAlignment="1">
      <alignment horizontal="right" vertical="center"/>
    </xf>
    <xf numFmtId="0" fontId="149" fillId="0" borderId="54" xfId="1510" quotePrefix="1" applyNumberFormat="1" applyFont="1" applyBorder="1" applyAlignment="1">
      <alignment horizontal="center" vertical="top"/>
    </xf>
    <xf numFmtId="0" fontId="138" fillId="0" borderId="29" xfId="1510" applyNumberFormat="1" applyFont="1" applyBorder="1" applyAlignment="1">
      <alignment horizontal="left" vertical="center"/>
    </xf>
    <xf numFmtId="3" fontId="138" fillId="0" borderId="39" xfId="893" applyNumberFormat="1" applyFont="1" applyFill="1" applyBorder="1" applyAlignment="1">
      <alignment horizontal="right" vertical="center"/>
    </xf>
    <xf numFmtId="3" fontId="138" fillId="0" borderId="37" xfId="893" applyNumberFormat="1" applyFont="1" applyFill="1" applyBorder="1" applyAlignment="1">
      <alignment horizontal="right" vertical="center"/>
    </xf>
    <xf numFmtId="3" fontId="140" fillId="0" borderId="21" xfId="893" applyNumberFormat="1" applyFont="1" applyFill="1" applyBorder="1" applyAlignment="1">
      <alignment horizontal="right" vertical="center"/>
    </xf>
    <xf numFmtId="3" fontId="140" fillId="0" borderId="30" xfId="893" applyNumberFormat="1" applyFont="1" applyFill="1" applyBorder="1" applyAlignment="1">
      <alignment horizontal="right" vertical="center"/>
    </xf>
    <xf numFmtId="171" fontId="140" fillId="0" borderId="70" xfId="893" applyNumberFormat="1" applyFont="1" applyFill="1" applyBorder="1" applyAlignment="1">
      <alignment horizontal="right" vertical="top" wrapText="1"/>
    </xf>
    <xf numFmtId="3" fontId="138" fillId="32" borderId="37" xfId="893" applyNumberFormat="1" applyFont="1" applyFill="1" applyBorder="1" applyAlignment="1">
      <alignment horizontal="right" vertical="center"/>
    </xf>
    <xf numFmtId="0" fontId="144" fillId="0" borderId="29" xfId="1510" applyNumberFormat="1" applyFont="1" applyBorder="1" applyAlignment="1">
      <alignment horizontal="left" vertical="center"/>
    </xf>
    <xf numFmtId="3" fontId="140" fillId="0" borderId="68" xfId="893" applyNumberFormat="1" applyFont="1" applyFill="1" applyBorder="1" applyAlignment="1">
      <alignment horizontal="right" vertical="center"/>
    </xf>
    <xf numFmtId="49" fontId="140" fillId="0" borderId="29" xfId="1510" applyNumberFormat="1" applyFont="1" applyBorder="1" applyAlignment="1">
      <alignment horizontal="left" vertical="center"/>
    </xf>
    <xf numFmtId="0" fontId="148" fillId="0" borderId="0" xfId="1282" quotePrefix="1" applyNumberFormat="1" applyFont="1" applyBorder="1" applyAlignment="1">
      <alignment horizontal="center" vertical="top"/>
    </xf>
    <xf numFmtId="171" fontId="140" fillId="32" borderId="0" xfId="893" applyNumberFormat="1" applyFont="1" applyFill="1" applyBorder="1" applyAlignment="1">
      <alignment horizontal="right" vertical="top" wrapText="1"/>
    </xf>
    <xf numFmtId="0" fontId="148" fillId="0" borderId="54" xfId="1282" applyNumberFormat="1" applyFont="1" applyBorder="1" applyAlignment="1">
      <alignment horizontal="center" vertical="top"/>
    </xf>
    <xf numFmtId="171" fontId="138" fillId="32" borderId="37" xfId="893" applyNumberFormat="1" applyFont="1" applyFill="1" applyBorder="1" applyAlignment="1">
      <alignment horizontal="right" vertical="top" wrapText="1"/>
    </xf>
    <xf numFmtId="0" fontId="166" fillId="32" borderId="0" xfId="0" applyFont="1" applyFill="1" applyBorder="1" applyAlignment="1">
      <alignment horizontal="left" vertical="center" wrapText="1"/>
    </xf>
    <xf numFmtId="3" fontId="142" fillId="32" borderId="38" xfId="893" applyNumberFormat="1" applyFont="1" applyFill="1" applyBorder="1" applyAlignment="1">
      <alignment horizontal="right" vertical="top" wrapText="1"/>
    </xf>
    <xf numFmtId="3" fontId="142" fillId="32" borderId="32" xfId="893" applyNumberFormat="1" applyFont="1" applyFill="1" applyBorder="1" applyAlignment="1">
      <alignment horizontal="right" vertical="top" wrapText="1"/>
    </xf>
    <xf numFmtId="3" fontId="142" fillId="32" borderId="70" xfId="893" applyNumberFormat="1" applyFont="1" applyFill="1" applyBorder="1" applyAlignment="1">
      <alignment horizontal="right" vertical="top" wrapText="1"/>
    </xf>
    <xf numFmtId="0" fontId="142" fillId="0" borderId="0" xfId="1510" applyNumberFormat="1" applyFont="1" applyAlignment="1">
      <alignment vertical="top"/>
    </xf>
    <xf numFmtId="0" fontId="142" fillId="0" borderId="0" xfId="1510" applyNumberFormat="1" applyFont="1" applyBorder="1" applyAlignment="1">
      <alignment vertical="top"/>
    </xf>
    <xf numFmtId="0" fontId="138" fillId="0" borderId="0" xfId="1510" applyFont="1" applyBorder="1"/>
    <xf numFmtId="37" fontId="140" fillId="0" borderId="38" xfId="1510" applyNumberFormat="1" applyFont="1" applyFill="1" applyBorder="1"/>
    <xf numFmtId="37" fontId="140" fillId="0" borderId="70" xfId="1510" applyNumberFormat="1" applyFont="1" applyFill="1" applyBorder="1"/>
    <xf numFmtId="168" fontId="148" fillId="0" borderId="54" xfId="1510" applyNumberFormat="1" applyFont="1" applyBorder="1" applyAlignment="1">
      <alignment horizontal="center" vertical="top"/>
    </xf>
    <xf numFmtId="0" fontId="138" fillId="0" borderId="0" xfId="1510" applyFont="1" applyBorder="1" applyAlignment="1">
      <alignment vertical="top"/>
    </xf>
    <xf numFmtId="0" fontId="140" fillId="0" borderId="29" xfId="1510" applyFont="1" applyBorder="1" applyAlignment="1">
      <alignment vertical="top"/>
    </xf>
    <xf numFmtId="0" fontId="140" fillId="0" borderId="0" xfId="1510" quotePrefix="1" applyFont="1" applyBorder="1" applyAlignment="1">
      <alignment horizontal="right" vertical="top"/>
    </xf>
    <xf numFmtId="37" fontId="142" fillId="0" borderId="17" xfId="1510" applyNumberFormat="1" applyFont="1" applyFill="1" applyBorder="1" applyAlignment="1">
      <alignment vertical="top"/>
    </xf>
    <xf numFmtId="37" fontId="140" fillId="0" borderId="17" xfId="1510" applyNumberFormat="1" applyFont="1" applyFill="1" applyBorder="1" applyAlignment="1">
      <alignment vertical="top"/>
    </xf>
    <xf numFmtId="37" fontId="142" fillId="0" borderId="53" xfId="1510" applyNumberFormat="1" applyFont="1" applyFill="1" applyBorder="1" applyAlignment="1">
      <alignment vertical="top"/>
    </xf>
    <xf numFmtId="0" fontId="140" fillId="0" borderId="0" xfId="1510" quotePrefix="1" applyFont="1" applyBorder="1" applyAlignment="1">
      <alignment horizontal="right"/>
    </xf>
    <xf numFmtId="37" fontId="140" fillId="0" borderId="30" xfId="1510" applyNumberFormat="1" applyFont="1" applyFill="1" applyBorder="1"/>
    <xf numFmtId="37" fontId="140" fillId="0" borderId="29" xfId="1510" applyNumberFormat="1" applyFont="1" applyFill="1" applyBorder="1"/>
    <xf numFmtId="37" fontId="140" fillId="0" borderId="37" xfId="1510" applyNumberFormat="1" applyFont="1" applyFill="1" applyBorder="1"/>
    <xf numFmtId="0" fontId="148" fillId="0" borderId="54" xfId="1510" applyFont="1" applyBorder="1" applyAlignment="1">
      <alignment vertical="top"/>
    </xf>
    <xf numFmtId="168" fontId="142" fillId="0" borderId="29" xfId="1510" quotePrefix="1" applyNumberFormat="1" applyFont="1" applyBorder="1" applyAlignment="1">
      <alignment horizontal="left" vertical="top"/>
    </xf>
    <xf numFmtId="0" fontId="138" fillId="0" borderId="0" xfId="1510" quotePrefix="1" applyFont="1" applyBorder="1" applyAlignment="1">
      <alignment horizontal="left" vertical="top"/>
    </xf>
    <xf numFmtId="0" fontId="140" fillId="0" borderId="30" xfId="1510" applyFont="1" applyBorder="1" applyAlignment="1">
      <alignment horizontal="center" vertical="top"/>
    </xf>
    <xf numFmtId="0" fontId="140" fillId="0" borderId="29" xfId="1510" applyFont="1" applyBorder="1" applyAlignment="1">
      <alignment horizontal="center" vertical="top"/>
    </xf>
    <xf numFmtId="0" fontId="140" fillId="0" borderId="30" xfId="1510" applyFont="1" applyBorder="1" applyAlignment="1">
      <alignment vertical="top"/>
    </xf>
    <xf numFmtId="49" fontId="140" fillId="0" borderId="0" xfId="1510" quotePrefix="1" applyNumberFormat="1" applyFont="1" applyBorder="1" applyAlignment="1">
      <alignment horizontal="left" vertical="top"/>
    </xf>
    <xf numFmtId="0" fontId="140" fillId="0" borderId="29" xfId="1510" applyFont="1" applyFill="1" applyBorder="1" applyAlignment="1">
      <alignment vertical="top"/>
    </xf>
    <xf numFmtId="0" fontId="140" fillId="0" borderId="0" xfId="1510" quotePrefix="1" applyFont="1" applyFill="1" applyBorder="1" applyAlignment="1">
      <alignment horizontal="left" vertical="top"/>
    </xf>
    <xf numFmtId="0" fontId="140" fillId="0" borderId="0" xfId="1510" applyFont="1" applyFill="1" applyBorder="1" applyAlignment="1">
      <alignment vertical="top"/>
    </xf>
    <xf numFmtId="0" fontId="140" fillId="0" borderId="21" xfId="1510" applyFont="1" applyFill="1" applyBorder="1" applyAlignment="1">
      <alignment vertical="top"/>
    </xf>
    <xf numFmtId="37" fontId="140" fillId="0" borderId="29" xfId="1510" applyNumberFormat="1" applyFont="1" applyFill="1" applyBorder="1" applyAlignment="1">
      <alignment vertical="top"/>
    </xf>
    <xf numFmtId="49" fontId="156" fillId="0" borderId="0" xfId="1510" quotePrefix="1" applyNumberFormat="1" applyFont="1" applyBorder="1" applyAlignment="1">
      <alignment horizontal="left" vertical="top"/>
    </xf>
    <xf numFmtId="165" fontId="140" fillId="36" borderId="29" xfId="1510" applyNumberFormat="1" applyFont="1" applyFill="1" applyBorder="1" applyAlignment="1">
      <alignment horizontal="center"/>
    </xf>
    <xf numFmtId="165" fontId="140" fillId="36" borderId="30" xfId="1510" applyNumberFormat="1" applyFont="1" applyFill="1" applyBorder="1" applyAlignment="1">
      <alignment horizontal="center"/>
    </xf>
    <xf numFmtId="165" fontId="140" fillId="36" borderId="38" xfId="1510" applyNumberFormat="1" applyFont="1" applyFill="1" applyBorder="1" applyAlignment="1">
      <alignment horizontal="center"/>
    </xf>
    <xf numFmtId="37" fontId="140" fillId="0" borderId="22" xfId="1510" applyNumberFormat="1" applyFont="1" applyFill="1" applyBorder="1" applyAlignment="1">
      <alignment vertical="top"/>
    </xf>
    <xf numFmtId="37" fontId="140" fillId="0" borderId="37" xfId="1510" applyNumberFormat="1" applyFont="1" applyFill="1" applyBorder="1" applyAlignment="1">
      <alignment vertical="top"/>
    </xf>
    <xf numFmtId="37" fontId="140" fillId="0" borderId="69" xfId="1510" applyNumberFormat="1" applyFont="1" applyFill="1" applyBorder="1" applyAlignment="1">
      <alignment vertical="top"/>
    </xf>
    <xf numFmtId="0" fontId="140" fillId="0" borderId="54" xfId="1510" applyFont="1" applyBorder="1" applyAlignment="1">
      <alignment vertical="top"/>
    </xf>
    <xf numFmtId="0" fontId="140" fillId="0" borderId="38" xfId="1510" applyFont="1" applyFill="1" applyBorder="1" applyAlignment="1">
      <alignment vertical="top"/>
    </xf>
    <xf numFmtId="0" fontId="140" fillId="0" borderId="70" xfId="1510" applyFont="1" applyFill="1" applyBorder="1" applyAlignment="1">
      <alignment vertical="top"/>
    </xf>
    <xf numFmtId="0" fontId="142" fillId="0" borderId="0" xfId="1510" quotePrefix="1" applyFont="1" applyBorder="1" applyAlignment="1">
      <alignment horizontal="right" vertical="top"/>
    </xf>
    <xf numFmtId="0" fontId="142" fillId="0" borderId="21" xfId="1510" quotePrefix="1" applyFont="1" applyBorder="1" applyAlignment="1">
      <alignment horizontal="right" vertical="top"/>
    </xf>
    <xf numFmtId="170" fontId="140" fillId="0" borderId="34" xfId="1136" applyNumberFormat="1" applyFont="1" applyFill="1" applyBorder="1" applyAlignment="1">
      <alignment vertical="top"/>
    </xf>
    <xf numFmtId="165" fontId="140" fillId="36" borderId="69" xfId="1510" applyNumberFormat="1" applyFont="1" applyFill="1" applyBorder="1" applyAlignment="1">
      <alignment horizontal="center"/>
    </xf>
    <xf numFmtId="0" fontId="140" fillId="0" borderId="52" xfId="1510" applyFont="1" applyFill="1" applyBorder="1" applyAlignment="1">
      <alignment vertical="top"/>
    </xf>
    <xf numFmtId="0" fontId="140" fillId="0" borderId="68" xfId="1510" applyFont="1" applyFill="1" applyBorder="1" applyAlignment="1">
      <alignment vertical="top"/>
    </xf>
    <xf numFmtId="0" fontId="140" fillId="0" borderId="68" xfId="1510" applyFont="1" applyBorder="1"/>
    <xf numFmtId="0" fontId="142" fillId="0" borderId="54" xfId="1510" applyFont="1" applyBorder="1"/>
    <xf numFmtId="0" fontId="140" fillId="0" borderId="70" xfId="1510" applyFont="1" applyBorder="1"/>
    <xf numFmtId="0" fontId="140" fillId="0" borderId="68" xfId="1510" applyFont="1" applyFill="1" applyBorder="1"/>
    <xf numFmtId="0" fontId="142" fillId="0" borderId="38" xfId="1510" quotePrefix="1" applyFont="1" applyBorder="1" applyAlignment="1">
      <alignment horizontal="right"/>
    </xf>
    <xf numFmtId="37" fontId="142" fillId="0" borderId="71" xfId="1510" applyNumberFormat="1" applyFont="1" applyFill="1" applyBorder="1"/>
    <xf numFmtId="0" fontId="140" fillId="0" borderId="55" xfId="1510" applyFont="1" applyBorder="1"/>
    <xf numFmtId="0" fontId="140" fillId="0" borderId="3" xfId="1510" applyFont="1" applyBorder="1"/>
    <xf numFmtId="0" fontId="140" fillId="0" borderId="48" xfId="1510" applyFont="1" applyBorder="1"/>
    <xf numFmtId="0" fontId="140" fillId="0" borderId="49" xfId="1510" applyFont="1" applyBorder="1"/>
    <xf numFmtId="0" fontId="142" fillId="0" borderId="49" xfId="1510" quotePrefix="1" applyFont="1" applyBorder="1" applyAlignment="1">
      <alignment horizontal="right"/>
    </xf>
    <xf numFmtId="0" fontId="140" fillId="0" borderId="72" xfId="1510" applyFont="1" applyBorder="1"/>
    <xf numFmtId="0" fontId="142" fillId="0" borderId="0" xfId="1510" quotePrefix="1" applyFont="1" applyAlignment="1">
      <alignment horizontal="right"/>
    </xf>
    <xf numFmtId="0" fontId="140" fillId="0" borderId="10" xfId="1510" applyFont="1" applyBorder="1"/>
    <xf numFmtId="0" fontId="142" fillId="0" borderId="39" xfId="1510" quotePrefix="1" applyFont="1" applyBorder="1" applyAlignment="1">
      <alignment horizontal="right"/>
    </xf>
    <xf numFmtId="0" fontId="142" fillId="0" borderId="32" xfId="1510" quotePrefix="1" applyFont="1" applyBorder="1" applyAlignment="1">
      <alignment horizontal="right"/>
    </xf>
    <xf numFmtId="0" fontId="140" fillId="0" borderId="0" xfId="1510" quotePrefix="1" applyFont="1" applyBorder="1" applyAlignment="1">
      <alignment horizontal="left"/>
    </xf>
    <xf numFmtId="168" fontId="142" fillId="0" borderId="0" xfId="1510" applyNumberFormat="1" applyFont="1" applyBorder="1" applyAlignment="1">
      <alignment horizontal="left" vertical="top"/>
    </xf>
    <xf numFmtId="0" fontId="140" fillId="0" borderId="0" xfId="1510" applyFont="1" applyFill="1" applyBorder="1"/>
    <xf numFmtId="0" fontId="168" fillId="0" borderId="0" xfId="893" applyFont="1" applyFill="1" applyAlignment="1">
      <alignment horizontal="center" wrapText="1"/>
    </xf>
    <xf numFmtId="0" fontId="148" fillId="0" borderId="0" xfId="893" applyFont="1" applyFill="1" applyAlignment="1">
      <alignment horizontal="center" wrapText="1"/>
    </xf>
    <xf numFmtId="0" fontId="140" fillId="0" borderId="0" xfId="893" applyFont="1" applyFill="1" applyAlignment="1">
      <alignment wrapText="1"/>
    </xf>
    <xf numFmtId="165" fontId="158" fillId="0" borderId="0" xfId="1510" applyNumberFormat="1" applyFont="1" applyFill="1" applyBorder="1" applyAlignment="1">
      <alignment horizontal="center" wrapText="1"/>
    </xf>
    <xf numFmtId="0" fontId="159" fillId="0" borderId="0" xfId="893" applyFont="1" applyFill="1" applyBorder="1" applyAlignment="1">
      <alignment wrapText="1"/>
    </xf>
    <xf numFmtId="169" fontId="169" fillId="0" borderId="0" xfId="1510" applyNumberFormat="1" applyFont="1" applyFill="1" applyBorder="1" applyAlignment="1">
      <alignment horizontal="left" vertical="top"/>
    </xf>
    <xf numFmtId="170" fontId="154" fillId="0" borderId="0" xfId="1510" quotePrefix="1" applyNumberFormat="1" applyFont="1" applyFill="1" applyBorder="1" applyAlignment="1">
      <alignment horizontal="left"/>
    </xf>
    <xf numFmtId="170" fontId="137" fillId="0" borderId="0" xfId="1510" applyNumberFormat="1" applyFont="1" applyFill="1"/>
    <xf numFmtId="170" fontId="140" fillId="0" borderId="0" xfId="1510" applyNumberFormat="1" applyFont="1" applyFill="1"/>
    <xf numFmtId="170" fontId="140" fillId="0" borderId="0" xfId="1510" applyNumberFormat="1" applyFont="1" applyFill="1" applyBorder="1"/>
    <xf numFmtId="170" fontId="142" fillId="0" borderId="0" xfId="1510" applyNumberFormat="1" applyFont="1" applyFill="1" applyBorder="1" applyAlignment="1">
      <alignment horizontal="left"/>
    </xf>
    <xf numFmtId="170" fontId="142" fillId="0" borderId="0" xfId="1510" quotePrefix="1" applyNumberFormat="1" applyFont="1" applyFill="1" applyAlignment="1">
      <alignment horizontal="left"/>
    </xf>
    <xf numFmtId="170" fontId="142" fillId="0" borderId="0" xfId="1510" applyNumberFormat="1" applyFont="1" applyFill="1"/>
    <xf numFmtId="170" fontId="140" fillId="0" borderId="0" xfId="1510" quotePrefix="1" applyNumberFormat="1" applyFont="1" applyFill="1" applyAlignment="1">
      <alignment horizontal="left"/>
    </xf>
    <xf numFmtId="0" fontId="140" fillId="0" borderId="0" xfId="893" applyFont="1" applyAlignment="1">
      <alignment wrapText="1"/>
    </xf>
    <xf numFmtId="0" fontId="157" fillId="0" borderId="0" xfId="893" applyFont="1" applyFill="1" applyAlignment="1">
      <alignment wrapText="1"/>
    </xf>
    <xf numFmtId="165" fontId="158" fillId="32" borderId="0" xfId="1510" applyNumberFormat="1" applyFont="1" applyFill="1" applyBorder="1" applyAlignment="1">
      <alignment horizontal="center" wrapText="1"/>
    </xf>
    <xf numFmtId="0" fontId="140" fillId="32" borderId="0" xfId="893" applyFont="1" applyFill="1" applyAlignment="1">
      <alignment wrapText="1"/>
    </xf>
    <xf numFmtId="37" fontId="140" fillId="0" borderId="0" xfId="1510" applyNumberFormat="1" applyFont="1" applyBorder="1"/>
    <xf numFmtId="169" fontId="154" fillId="0" borderId="0" xfId="1510" applyNumberFormat="1" applyFont="1" applyFill="1" applyBorder="1" applyAlignment="1">
      <alignment horizontal="center"/>
    </xf>
    <xf numFmtId="165" fontId="140" fillId="0" borderId="0" xfId="1510" applyNumberFormat="1" applyFont="1"/>
    <xf numFmtId="169" fontId="142" fillId="32" borderId="0" xfId="1510" applyNumberFormat="1" applyFont="1" applyFill="1" applyBorder="1" applyAlignment="1">
      <alignment horizontal="left"/>
    </xf>
    <xf numFmtId="49" fontId="142" fillId="0" borderId="0" xfId="1510" applyNumberFormat="1" applyFont="1" applyBorder="1" applyAlignment="1">
      <alignment horizontal="left"/>
    </xf>
    <xf numFmtId="0" fontId="140" fillId="0" borderId="0" xfId="1510" applyFont="1" applyBorder="1" applyAlignment="1">
      <alignment horizontal="right"/>
    </xf>
    <xf numFmtId="0" fontId="141" fillId="35" borderId="36" xfId="1510" applyNumberFormat="1" applyFont="1" applyFill="1" applyBorder="1" applyAlignment="1">
      <alignment horizontal="center" vertical="top"/>
    </xf>
    <xf numFmtId="165" fontId="141" fillId="35" borderId="36" xfId="1510" applyNumberFormat="1" applyFont="1" applyFill="1" applyBorder="1" applyAlignment="1">
      <alignment vertical="top"/>
    </xf>
    <xf numFmtId="165" fontId="141" fillId="35" borderId="31" xfId="1510" applyNumberFormat="1" applyFont="1" applyFill="1" applyBorder="1" applyAlignment="1">
      <alignment vertical="top"/>
    </xf>
    <xf numFmtId="165" fontId="141" fillId="35" borderId="22" xfId="1510" applyNumberFormat="1" applyFont="1" applyFill="1" applyBorder="1" applyAlignment="1">
      <alignment horizontal="centerContinuous" vertical="top"/>
    </xf>
    <xf numFmtId="165" fontId="141" fillId="35" borderId="17" xfId="1510" applyNumberFormat="1" applyFont="1" applyFill="1" applyBorder="1" applyAlignment="1">
      <alignment horizontal="centerContinuous" vertical="top"/>
    </xf>
    <xf numFmtId="165" fontId="141" fillId="35" borderId="37" xfId="1510" applyNumberFormat="1" applyFont="1" applyFill="1" applyBorder="1" applyAlignment="1">
      <alignment horizontal="center" vertical="top"/>
    </xf>
    <xf numFmtId="0" fontId="141" fillId="35" borderId="29" xfId="1510" applyNumberFormat="1" applyFont="1" applyFill="1" applyBorder="1" applyAlignment="1">
      <alignment horizontal="center" vertical="top"/>
    </xf>
    <xf numFmtId="165" fontId="141" fillId="35" borderId="29" xfId="1510" applyNumberFormat="1" applyFont="1" applyFill="1" applyBorder="1" applyAlignment="1">
      <alignment vertical="top"/>
    </xf>
    <xf numFmtId="165" fontId="141" fillId="35" borderId="0" xfId="1510" applyNumberFormat="1" applyFont="1" applyFill="1" applyBorder="1" applyAlignment="1">
      <alignment vertical="top"/>
    </xf>
    <xf numFmtId="165" fontId="141" fillId="35" borderId="29" xfId="1510" applyNumberFormat="1" applyFont="1" applyFill="1" applyBorder="1" applyAlignment="1">
      <alignment horizontal="center" vertical="top"/>
    </xf>
    <xf numFmtId="165" fontId="141" fillId="35" borderId="30" xfId="1510" applyNumberFormat="1" applyFont="1" applyFill="1" applyBorder="1" applyAlignment="1">
      <alignment horizontal="center" vertical="top"/>
    </xf>
    <xf numFmtId="0" fontId="161" fillId="35" borderId="33" xfId="1510" applyNumberFormat="1" applyFont="1" applyFill="1" applyBorder="1" applyAlignment="1">
      <alignment horizontal="center" vertical="top"/>
    </xf>
    <xf numFmtId="165" fontId="161" fillId="35" borderId="33" xfId="1510" applyNumberFormat="1" applyFont="1" applyFill="1" applyBorder="1" applyAlignment="1">
      <alignment vertical="top"/>
    </xf>
    <xf numFmtId="165" fontId="161" fillId="35" borderId="10" xfId="1510" applyNumberFormat="1" applyFont="1" applyFill="1" applyBorder="1" applyAlignment="1">
      <alignment vertical="top"/>
    </xf>
    <xf numFmtId="165" fontId="161" fillId="35" borderId="33" xfId="1510" applyNumberFormat="1" applyFont="1" applyFill="1" applyBorder="1" applyAlignment="1">
      <alignment horizontal="center" vertical="top"/>
    </xf>
    <xf numFmtId="165" fontId="161" fillId="35" borderId="38" xfId="1510" applyNumberFormat="1" applyFont="1" applyFill="1" applyBorder="1" applyAlignment="1">
      <alignment horizontal="center" vertical="top"/>
    </xf>
    <xf numFmtId="165" fontId="141" fillId="35" borderId="38" xfId="1510" applyNumberFormat="1" applyFont="1" applyFill="1" applyBorder="1" applyAlignment="1">
      <alignment horizontal="center" vertical="top"/>
    </xf>
    <xf numFmtId="0" fontId="140" fillId="0" borderId="37" xfId="1510" applyNumberFormat="1" applyFont="1" applyBorder="1" applyAlignment="1">
      <alignment horizontal="center"/>
    </xf>
    <xf numFmtId="165" fontId="140" fillId="0" borderId="29" xfId="1510" applyNumberFormat="1" applyFont="1" applyBorder="1"/>
    <xf numFmtId="165" fontId="140" fillId="0" borderId="21" xfId="1510" applyNumberFormat="1" applyFont="1" applyBorder="1"/>
    <xf numFmtId="165" fontId="140" fillId="0" borderId="30" xfId="1510" applyNumberFormat="1" applyFont="1" applyBorder="1"/>
    <xf numFmtId="165" fontId="140" fillId="0" borderId="37" xfId="1510" applyNumberFormat="1" applyFont="1" applyBorder="1"/>
    <xf numFmtId="165" fontId="140" fillId="0" borderId="39" xfId="1510" applyNumberFormat="1" applyFont="1" applyBorder="1" applyAlignment="1">
      <alignment horizontal="center"/>
    </xf>
    <xf numFmtId="165" fontId="140" fillId="0" borderId="21" xfId="1510" applyNumberFormat="1" applyFont="1" applyBorder="1" applyAlignment="1">
      <alignment horizontal="left"/>
    </xf>
    <xf numFmtId="37" fontId="140" fillId="0" borderId="0" xfId="1510" applyNumberFormat="1" applyFont="1"/>
    <xf numFmtId="165" fontId="143" fillId="0" borderId="30" xfId="1282" applyNumberFormat="1" applyFont="1" applyBorder="1" applyAlignment="1">
      <alignment horizontal="center"/>
    </xf>
    <xf numFmtId="165" fontId="140" fillId="0" borderId="29" xfId="1510" applyNumberFormat="1" applyFont="1" applyFill="1" applyBorder="1"/>
    <xf numFmtId="165" fontId="140" fillId="0" borderId="30" xfId="1510" applyNumberFormat="1" applyFont="1" applyFill="1" applyBorder="1"/>
    <xf numFmtId="0" fontId="140" fillId="0" borderId="0" xfId="1510" applyFont="1" applyFill="1"/>
    <xf numFmtId="37" fontId="140" fillId="0" borderId="0" xfId="1510" applyNumberFormat="1" applyFont="1" applyFill="1"/>
    <xf numFmtId="165" fontId="140" fillId="0" borderId="0" xfId="1510" applyNumberFormat="1" applyFont="1" applyFill="1"/>
    <xf numFmtId="165" fontId="143" fillId="0" borderId="21" xfId="1282" applyNumberFormat="1" applyFont="1" applyBorder="1" applyAlignment="1">
      <alignment horizontal="center"/>
    </xf>
    <xf numFmtId="167" fontId="140" fillId="0" borderId="29" xfId="1510" applyNumberFormat="1" applyFont="1" applyFill="1" applyBorder="1"/>
    <xf numFmtId="165" fontId="140" fillId="0" borderId="21" xfId="1510" applyNumberFormat="1" applyFont="1" applyFill="1" applyBorder="1" applyAlignment="1">
      <alignment horizontal="center"/>
    </xf>
    <xf numFmtId="165" fontId="140" fillId="0" borderId="38" xfId="1510" applyNumberFormat="1" applyFont="1" applyBorder="1"/>
    <xf numFmtId="165" fontId="140" fillId="0" borderId="21" xfId="1510" applyNumberFormat="1" applyFont="1" applyBorder="1" applyAlignment="1">
      <alignment horizontal="center"/>
    </xf>
    <xf numFmtId="165" fontId="140" fillId="0" borderId="36" xfId="1510" applyNumberFormat="1" applyFont="1" applyBorder="1"/>
    <xf numFmtId="165" fontId="140" fillId="0" borderId="30" xfId="1510" applyNumberFormat="1" applyFont="1" applyBorder="1" applyAlignment="1">
      <alignment horizontal="center"/>
    </xf>
    <xf numFmtId="0" fontId="140" fillId="0" borderId="38" xfId="1510" applyNumberFormat="1" applyFont="1" applyBorder="1" applyAlignment="1">
      <alignment horizontal="center"/>
    </xf>
    <xf numFmtId="165" fontId="140" fillId="0" borderId="33" xfId="1510" applyNumberFormat="1" applyFont="1" applyBorder="1"/>
    <xf numFmtId="165" fontId="140" fillId="0" borderId="10" xfId="1510" applyNumberFormat="1" applyFont="1" applyBorder="1"/>
    <xf numFmtId="165" fontId="140" fillId="0" borderId="38" xfId="1510" applyNumberFormat="1" applyFont="1" applyBorder="1" applyAlignment="1">
      <alignment horizontal="center"/>
    </xf>
    <xf numFmtId="165" fontId="143" fillId="0" borderId="30" xfId="1282" quotePrefix="1" applyNumberFormat="1" applyFont="1" applyBorder="1" applyAlignment="1">
      <alignment horizontal="center"/>
    </xf>
    <xf numFmtId="49" fontId="140" fillId="0" borderId="0" xfId="1510" applyNumberFormat="1" applyFont="1" applyAlignment="1">
      <alignment horizontal="left"/>
    </xf>
    <xf numFmtId="165" fontId="140" fillId="0" borderId="0" xfId="1510" quotePrefix="1" applyNumberFormat="1" applyFont="1" applyAlignment="1">
      <alignment horizontal="left"/>
    </xf>
    <xf numFmtId="0" fontId="140" fillId="32" borderId="0" xfId="1510" applyFont="1" applyFill="1" applyBorder="1"/>
    <xf numFmtId="0" fontId="140" fillId="32" borderId="0" xfId="1510" applyFont="1" applyFill="1"/>
    <xf numFmtId="0" fontId="140" fillId="32" borderId="0" xfId="1282" applyFont="1" applyFill="1" applyBorder="1" applyAlignment="1">
      <alignment horizontal="center" vertical="center"/>
    </xf>
    <xf numFmtId="170" fontId="140" fillId="32" borderId="0" xfId="1510" applyNumberFormat="1" applyFont="1" applyFill="1" applyBorder="1"/>
    <xf numFmtId="0" fontId="140" fillId="0" borderId="0" xfId="893" applyFont="1" applyAlignment="1">
      <alignment horizontal="center" wrapText="1"/>
    </xf>
    <xf numFmtId="0" fontId="157" fillId="0" borderId="0" xfId="893" applyFont="1" applyFill="1" applyAlignment="1">
      <alignment horizontal="center" wrapText="1"/>
    </xf>
    <xf numFmtId="169" fontId="171" fillId="0" borderId="0" xfId="1510" applyNumberFormat="1" applyFont="1" applyFill="1" applyBorder="1" applyAlignment="1">
      <alignment horizontal="center"/>
    </xf>
    <xf numFmtId="0" fontId="142" fillId="0" borderId="0" xfId="1510" applyFont="1" applyBorder="1" applyAlignment="1">
      <alignment horizontal="right"/>
    </xf>
    <xf numFmtId="165" fontId="142" fillId="0" borderId="0" xfId="1510" applyNumberFormat="1" applyFont="1" applyBorder="1" applyAlignment="1"/>
    <xf numFmtId="2" fontId="142" fillId="0" borderId="0" xfId="1510" applyNumberFormat="1" applyFont="1" applyBorder="1" applyAlignment="1">
      <alignment horizontal="center"/>
    </xf>
    <xf numFmtId="2" fontId="140" fillId="0" borderId="0" xfId="1510" applyNumberFormat="1" applyFont="1" applyBorder="1" applyAlignment="1">
      <alignment horizontal="center"/>
    </xf>
    <xf numFmtId="169" fontId="140" fillId="0" borderId="0" xfId="1510" applyNumberFormat="1" applyFont="1" applyBorder="1"/>
    <xf numFmtId="49" fontId="141" fillId="35" borderId="12" xfId="1510" applyNumberFormat="1" applyFont="1" applyFill="1" applyBorder="1" applyAlignment="1">
      <alignment horizontal="center" vertical="top" wrapText="1"/>
    </xf>
    <xf numFmtId="49" fontId="141" fillId="35" borderId="12" xfId="1510" applyNumberFormat="1" applyFont="1" applyFill="1" applyBorder="1" applyAlignment="1">
      <alignment horizontal="left" vertical="top" wrapText="1"/>
    </xf>
    <xf numFmtId="165" fontId="141" fillId="35" borderId="17" xfId="1510" quotePrefix="1" applyNumberFormat="1" applyFont="1" applyFill="1" applyBorder="1" applyAlignment="1">
      <alignment horizontal="center" vertical="top" wrapText="1"/>
    </xf>
    <xf numFmtId="165" fontId="142" fillId="0" borderId="0" xfId="1510" quotePrefix="1" applyNumberFormat="1" applyFont="1" applyBorder="1" applyAlignment="1">
      <alignment horizontal="center" wrapText="1"/>
    </xf>
    <xf numFmtId="169" fontId="140" fillId="0" borderId="30" xfId="1510" applyNumberFormat="1" applyFont="1" applyBorder="1"/>
    <xf numFmtId="49" fontId="140" fillId="0" borderId="0" xfId="1510" applyNumberFormat="1" applyFont="1" applyBorder="1" applyAlignment="1">
      <alignment horizontal="center"/>
    </xf>
    <xf numFmtId="1" fontId="140" fillId="0" borderId="30" xfId="1510" quotePrefix="1" applyNumberFormat="1" applyFont="1" applyBorder="1" applyAlignment="1">
      <alignment horizontal="left"/>
    </xf>
    <xf numFmtId="0" fontId="140" fillId="0" borderId="0" xfId="1510" applyNumberFormat="1" applyFont="1" applyBorder="1" applyAlignment="1">
      <alignment horizontal="left"/>
    </xf>
    <xf numFmtId="49" fontId="140" fillId="0" borderId="0" xfId="1510" applyNumberFormat="1" applyFont="1" applyBorder="1" applyAlignment="1">
      <alignment horizontal="left"/>
    </xf>
    <xf numFmtId="1" fontId="140" fillId="0" borderId="30" xfId="1510" quotePrefix="1" applyNumberFormat="1" applyFont="1" applyFill="1" applyBorder="1" applyAlignment="1">
      <alignment horizontal="left"/>
    </xf>
    <xf numFmtId="49" fontId="140" fillId="0" borderId="0" xfId="1510" applyNumberFormat="1" applyFont="1" applyFill="1" applyBorder="1"/>
    <xf numFmtId="37" fontId="140" fillId="0" borderId="0" xfId="1510" applyNumberFormat="1" applyFont="1" applyFill="1" applyBorder="1"/>
    <xf numFmtId="37" fontId="140" fillId="0" borderId="30" xfId="1510" applyNumberFormat="1" applyFont="1" applyBorder="1"/>
    <xf numFmtId="49" fontId="142" fillId="0" borderId="0" xfId="1510" quotePrefix="1" applyNumberFormat="1" applyFont="1" applyBorder="1" applyAlignment="1">
      <alignment horizontal="right"/>
    </xf>
    <xf numFmtId="165" fontId="140" fillId="0" borderId="34" xfId="1510" applyNumberFormat="1" applyFont="1" applyFill="1" applyBorder="1"/>
    <xf numFmtId="169" fontId="140" fillId="0" borderId="38" xfId="1510" applyNumberFormat="1" applyFont="1" applyBorder="1"/>
    <xf numFmtId="49" fontId="140" fillId="0" borderId="33" xfId="1510" applyNumberFormat="1" applyFont="1" applyBorder="1"/>
    <xf numFmtId="49" fontId="140" fillId="0" borderId="10" xfId="1510" applyNumberFormat="1" applyFont="1" applyBorder="1"/>
    <xf numFmtId="0" fontId="140" fillId="0" borderId="41" xfId="1510" applyFont="1" applyBorder="1"/>
    <xf numFmtId="169" fontId="140" fillId="0" borderId="0" xfId="1510" applyNumberFormat="1" applyFont="1"/>
    <xf numFmtId="0" fontId="140" fillId="0" borderId="0" xfId="1510" applyFont="1" applyAlignment="1">
      <alignment wrapText="1"/>
    </xf>
    <xf numFmtId="169" fontId="140" fillId="0" borderId="0" xfId="1510" quotePrefix="1" applyNumberFormat="1" applyFont="1" applyAlignment="1">
      <alignment horizontal="left"/>
    </xf>
    <xf numFmtId="0" fontId="142" fillId="0" borderId="0" xfId="1510" applyFont="1" applyAlignment="1"/>
    <xf numFmtId="0" fontId="137" fillId="0" borderId="0" xfId="1510" applyFont="1" applyAlignment="1"/>
    <xf numFmtId="0" fontId="140" fillId="0" borderId="0" xfId="1510" applyFont="1" applyBorder="1" applyAlignment="1"/>
    <xf numFmtId="0" fontId="161" fillId="35" borderId="36" xfId="1510" applyFont="1" applyFill="1" applyBorder="1" applyAlignment="1"/>
    <xf numFmtId="0" fontId="161" fillId="35" borderId="31" xfId="1510" applyFont="1" applyFill="1" applyBorder="1" applyAlignment="1"/>
    <xf numFmtId="0" fontId="161" fillId="35" borderId="39" xfId="1510" applyFont="1" applyFill="1" applyBorder="1" applyAlignment="1"/>
    <xf numFmtId="0" fontId="137" fillId="0" borderId="0" xfId="1510" applyFont="1" applyFill="1" applyBorder="1" applyAlignment="1"/>
    <xf numFmtId="0" fontId="161" fillId="35" borderId="29" xfId="1510" applyFont="1" applyFill="1" applyBorder="1" applyAlignment="1"/>
    <xf numFmtId="0" fontId="161" fillId="35" borderId="21" xfId="1510" applyFont="1" applyFill="1" applyBorder="1" applyAlignment="1"/>
    <xf numFmtId="0" fontId="161" fillId="35" borderId="33" xfId="1510" applyFont="1" applyFill="1" applyBorder="1" applyAlignment="1"/>
    <xf numFmtId="0" fontId="161" fillId="35" borderId="10" xfId="1510" applyFont="1" applyFill="1" applyBorder="1" applyAlignment="1"/>
    <xf numFmtId="0" fontId="141" fillId="35" borderId="10" xfId="1510" applyFont="1" applyFill="1" applyBorder="1" applyAlignment="1">
      <alignment horizontal="centerContinuous"/>
    </xf>
    <xf numFmtId="0" fontId="161" fillId="35" borderId="32" xfId="1510" applyFont="1" applyFill="1" applyBorder="1" applyAlignment="1"/>
    <xf numFmtId="0" fontId="161" fillId="35" borderId="29" xfId="1510" applyFont="1" applyFill="1" applyBorder="1" applyAlignment="1">
      <alignment horizontal="center"/>
    </xf>
    <xf numFmtId="0" fontId="161" fillId="35" borderId="21" xfId="1510" applyFont="1" applyFill="1" applyBorder="1" applyAlignment="1">
      <alignment horizontal="center"/>
    </xf>
    <xf numFmtId="49" fontId="141" fillId="35" borderId="37" xfId="1510" applyNumberFormat="1" applyFont="1" applyFill="1" applyBorder="1" applyAlignment="1">
      <alignment horizontal="center"/>
    </xf>
    <xf numFmtId="49" fontId="154" fillId="0" borderId="0" xfId="1510" applyNumberFormat="1" applyFont="1" applyFill="1" applyBorder="1" applyAlignment="1">
      <alignment horizontal="center"/>
    </xf>
    <xf numFmtId="0" fontId="141" fillId="35" borderId="48" xfId="1510" applyFont="1" applyFill="1" applyBorder="1" applyAlignment="1"/>
    <xf numFmtId="0" fontId="161" fillId="35" borderId="49" xfId="1510" applyFont="1" applyFill="1" applyBorder="1" applyAlignment="1"/>
    <xf numFmtId="0" fontId="140" fillId="0" borderId="65" xfId="1510" applyFont="1" applyFill="1" applyBorder="1" applyAlignment="1">
      <alignment horizontal="center"/>
    </xf>
    <xf numFmtId="0" fontId="154" fillId="0" borderId="0" xfId="1510" applyFont="1" applyFill="1" applyBorder="1" applyAlignment="1">
      <alignment horizontal="center"/>
    </xf>
    <xf numFmtId="0" fontId="140" fillId="0" borderId="29" xfId="1510" applyFont="1" applyBorder="1" applyAlignment="1"/>
    <xf numFmtId="0" fontId="140" fillId="0" borderId="21" xfId="1510" applyFont="1" applyBorder="1" applyAlignment="1"/>
    <xf numFmtId="0" fontId="140" fillId="0" borderId="30" xfId="1510" applyFont="1" applyBorder="1" applyAlignment="1"/>
    <xf numFmtId="0" fontId="156" fillId="0" borderId="21" xfId="1510" applyFont="1" applyBorder="1" applyAlignment="1"/>
    <xf numFmtId="0" fontId="140" fillId="0" borderId="21" xfId="1510" applyFont="1" applyBorder="1" applyAlignment="1">
      <alignment vertical="center" wrapText="1"/>
    </xf>
    <xf numFmtId="43" fontId="137" fillId="0" borderId="0" xfId="1092" applyFont="1" applyFill="1" applyBorder="1" applyAlignment="1"/>
    <xf numFmtId="0" fontId="140" fillId="0" borderId="21" xfId="1510" applyFont="1" applyBorder="1" applyAlignment="1">
      <alignment horizontal="left"/>
    </xf>
    <xf numFmtId="0" fontId="138" fillId="0" borderId="21" xfId="1510" applyFont="1" applyBorder="1" applyAlignment="1">
      <alignment vertical="center" wrapText="1"/>
    </xf>
    <xf numFmtId="0" fontId="142" fillId="0" borderId="21" xfId="1510" applyFont="1" applyBorder="1" applyAlignment="1">
      <alignment vertical="top" wrapText="1"/>
    </xf>
    <xf numFmtId="37" fontId="140" fillId="0" borderId="34" xfId="1510" applyNumberFormat="1" applyFont="1" applyFill="1" applyBorder="1" applyAlignment="1">
      <alignment vertical="top"/>
    </xf>
    <xf numFmtId="0" fontId="137" fillId="0" borderId="0" xfId="1510" applyFont="1" applyFill="1" applyBorder="1" applyAlignment="1">
      <alignment vertical="top"/>
    </xf>
    <xf numFmtId="0" fontId="140" fillId="0" borderId="33" xfId="1510" applyFont="1" applyBorder="1" applyAlignment="1"/>
    <xf numFmtId="0" fontId="140" fillId="0" borderId="32" xfId="1510" applyFont="1" applyBorder="1" applyAlignment="1"/>
    <xf numFmtId="0" fontId="140" fillId="0" borderId="10" xfId="1510" applyFont="1" applyBorder="1" applyAlignment="1"/>
    <xf numFmtId="0" fontId="172" fillId="0" borderId="0" xfId="1510" applyFont="1" applyAlignment="1"/>
    <xf numFmtId="43" fontId="140" fillId="0" borderId="0" xfId="1092" applyFont="1" applyAlignment="1"/>
    <xf numFmtId="0" fontId="142" fillId="0" borderId="0" xfId="1510" applyFont="1" applyBorder="1"/>
    <xf numFmtId="0" fontId="140" fillId="0" borderId="0" xfId="1510" quotePrefix="1" applyFont="1" applyAlignment="1">
      <alignment horizontal="left"/>
    </xf>
    <xf numFmtId="0" fontId="142" fillId="0" borderId="0" xfId="1510" quotePrefix="1" applyFont="1" applyBorder="1" applyAlignment="1">
      <alignment horizontal="left" vertical="top" wrapText="1"/>
    </xf>
    <xf numFmtId="165" fontId="142" fillId="0" borderId="0" xfId="1510" applyNumberFormat="1" applyFont="1" applyBorder="1" applyAlignment="1">
      <alignment horizontal="center" wrapText="1"/>
    </xf>
    <xf numFmtId="2" fontId="142" fillId="0" borderId="0" xfId="1510" applyNumberFormat="1" applyFont="1" applyBorder="1" applyAlignment="1">
      <alignment horizontal="center" wrapText="1"/>
    </xf>
    <xf numFmtId="0" fontId="142" fillId="0" borderId="0" xfId="1510" applyFont="1" applyAlignment="1">
      <alignment horizontal="center" wrapText="1"/>
    </xf>
    <xf numFmtId="0" fontId="140" fillId="0" borderId="0" xfId="893" applyFont="1" applyBorder="1" applyAlignment="1">
      <alignment horizontal="center" wrapText="1"/>
    </xf>
    <xf numFmtId="0" fontId="137" fillId="0" borderId="0" xfId="1510" applyFont="1" applyBorder="1"/>
    <xf numFmtId="0" fontId="154" fillId="0" borderId="0" xfId="1510" applyFont="1" applyBorder="1" applyAlignment="1">
      <alignment horizontal="right"/>
    </xf>
    <xf numFmtId="0" fontId="137" fillId="0" borderId="0" xfId="1510" applyFont="1" applyBorder="1" applyAlignment="1">
      <alignment horizontal="right"/>
    </xf>
    <xf numFmtId="0" fontId="141" fillId="35" borderId="17" xfId="1510" applyFont="1" applyFill="1" applyBorder="1" applyAlignment="1">
      <alignment horizontal="left" vertical="top" wrapText="1"/>
    </xf>
    <xf numFmtId="0" fontId="140" fillId="0" borderId="37" xfId="1510" applyFont="1" applyBorder="1"/>
    <xf numFmtId="0" fontId="140" fillId="0" borderId="37" xfId="1510" applyFont="1" applyBorder="1" applyAlignment="1">
      <alignment horizontal="center"/>
    </xf>
    <xf numFmtId="0" fontId="140" fillId="0" borderId="36" xfId="1510" applyFont="1" applyBorder="1" applyAlignment="1">
      <alignment horizontal="center"/>
    </xf>
    <xf numFmtId="0" fontId="140" fillId="0" borderId="29" xfId="1510" applyFont="1" applyBorder="1" applyAlignment="1">
      <alignment horizontal="center"/>
    </xf>
    <xf numFmtId="0" fontId="142" fillId="0" borderId="29" xfId="1510" applyFont="1" applyBorder="1"/>
    <xf numFmtId="37" fontId="140" fillId="0" borderId="30" xfId="1510" applyNumberFormat="1" applyFont="1" applyFill="1" applyBorder="1" applyAlignment="1">
      <alignment vertical="top" wrapText="1"/>
    </xf>
    <xf numFmtId="3" fontId="140" fillId="0" borderId="30" xfId="1510" applyNumberFormat="1" applyFont="1" applyBorder="1" applyAlignment="1">
      <alignment vertical="top"/>
    </xf>
    <xf numFmtId="37" fontId="140" fillId="0" borderId="30" xfId="1510" applyNumberFormat="1" applyFont="1" applyBorder="1" applyAlignment="1">
      <alignment vertical="top"/>
    </xf>
    <xf numFmtId="0" fontId="137" fillId="0" borderId="0" xfId="1510" applyFont="1" applyBorder="1" applyAlignment="1">
      <alignment vertical="top"/>
    </xf>
    <xf numFmtId="3" fontId="140" fillId="0" borderId="30" xfId="1510" applyNumberFormat="1" applyFont="1" applyBorder="1"/>
    <xf numFmtId="0" fontId="142" fillId="0" borderId="33" xfId="1510" applyFont="1" applyBorder="1"/>
    <xf numFmtId="37" fontId="140" fillId="0" borderId="38" xfId="1510" applyNumberFormat="1" applyFont="1" applyBorder="1"/>
    <xf numFmtId="37" fontId="140" fillId="0" borderId="10" xfId="1510" applyNumberFormat="1" applyFont="1" applyBorder="1"/>
    <xf numFmtId="37" fontId="140" fillId="0" borderId="12" xfId="1510" applyNumberFormat="1" applyFont="1" applyBorder="1"/>
    <xf numFmtId="37" fontId="140" fillId="0" borderId="35" xfId="1510" applyNumberFormat="1" applyFont="1" applyBorder="1"/>
    <xf numFmtId="0" fontId="141" fillId="35" borderId="22" xfId="1510" applyFont="1" applyFill="1" applyBorder="1" applyAlignment="1">
      <alignment vertical="center"/>
    </xf>
    <xf numFmtId="37" fontId="161" fillId="35" borderId="12" xfId="1510" applyNumberFormat="1" applyFont="1" applyFill="1" applyBorder="1"/>
    <xf numFmtId="0" fontId="161" fillId="35" borderId="35" xfId="1510" applyFont="1" applyFill="1" applyBorder="1" applyAlignment="1">
      <alignment horizontal="center"/>
    </xf>
    <xf numFmtId="37" fontId="137" fillId="0" borderId="0" xfId="1510" applyNumberFormat="1" applyFont="1"/>
    <xf numFmtId="37" fontId="140" fillId="0" borderId="36" xfId="1510" applyNumberFormat="1" applyFont="1" applyBorder="1"/>
    <xf numFmtId="37" fontId="140" fillId="0" borderId="37" xfId="1510" applyNumberFormat="1" applyFont="1" applyBorder="1"/>
    <xf numFmtId="37" fontId="140" fillId="0" borderId="31" xfId="1510" applyNumberFormat="1" applyFont="1" applyBorder="1"/>
    <xf numFmtId="37" fontId="140" fillId="0" borderId="37" xfId="1510" applyNumberFormat="1" applyFont="1" applyBorder="1" applyAlignment="1">
      <alignment horizontal="center"/>
    </xf>
    <xf numFmtId="37" fontId="140" fillId="0" borderId="29" xfId="1510" applyNumberFormat="1" applyFont="1" applyBorder="1"/>
    <xf numFmtId="37" fontId="142" fillId="0" borderId="33" xfId="1510" applyNumberFormat="1" applyFont="1" applyBorder="1"/>
    <xf numFmtId="37" fontId="140" fillId="0" borderId="17" xfId="1510" applyNumberFormat="1" applyFont="1" applyFill="1" applyBorder="1"/>
    <xf numFmtId="0" fontId="143" fillId="0" borderId="0" xfId="1282" applyFont="1"/>
    <xf numFmtId="171" fontId="140" fillId="0" borderId="0" xfId="893" applyNumberFormat="1" applyFont="1" applyFill="1" applyBorder="1" applyAlignment="1">
      <alignment horizontal="right" vertical="top" wrapText="1"/>
    </xf>
    <xf numFmtId="37" fontId="142" fillId="0" borderId="38" xfId="1510" applyNumberFormat="1" applyFont="1" applyBorder="1"/>
    <xf numFmtId="37" fontId="142" fillId="0" borderId="10" xfId="1510" applyNumberFormat="1" applyFont="1" applyBorder="1"/>
    <xf numFmtId="37" fontId="140" fillId="0" borderId="32" xfId="1510" applyNumberFormat="1" applyFont="1" applyFill="1" applyBorder="1"/>
    <xf numFmtId="0" fontId="141" fillId="35" borderId="33" xfId="1510" applyFont="1" applyFill="1" applyBorder="1" applyAlignment="1">
      <alignment vertical="center"/>
    </xf>
    <xf numFmtId="37" fontId="161" fillId="35" borderId="10" xfId="1510" applyNumberFormat="1" applyFont="1" applyFill="1" applyBorder="1"/>
    <xf numFmtId="37" fontId="161" fillId="35" borderId="35" xfId="1510" applyNumberFormat="1" applyFont="1" applyFill="1" applyBorder="1"/>
    <xf numFmtId="0" fontId="161" fillId="35" borderId="17" xfId="1510" applyFont="1" applyFill="1" applyBorder="1"/>
    <xf numFmtId="37" fontId="161" fillId="35" borderId="17" xfId="1510" applyNumberFormat="1" applyFont="1" applyFill="1" applyBorder="1"/>
    <xf numFmtId="37" fontId="141" fillId="35" borderId="17" xfId="1510" applyNumberFormat="1" applyFont="1" applyFill="1" applyBorder="1" applyAlignment="1">
      <alignment horizontal="center" vertical="top" wrapText="1"/>
    </xf>
    <xf numFmtId="165" fontId="140" fillId="0" borderId="30" xfId="1510" applyNumberFormat="1" applyFont="1" applyFill="1" applyBorder="1" applyAlignment="1">
      <alignment horizontal="center"/>
    </xf>
    <xf numFmtId="37" fontId="144" fillId="0" borderId="30" xfId="1510" applyNumberFormat="1" applyFont="1" applyBorder="1"/>
    <xf numFmtId="165" fontId="140" fillId="0" borderId="17" xfId="1510" applyNumberFormat="1" applyFont="1" applyFill="1" applyBorder="1" applyAlignment="1">
      <alignment horizontal="center"/>
    </xf>
    <xf numFmtId="37" fontId="140" fillId="0" borderId="22" xfId="1510" applyNumberFormat="1" applyFont="1" applyFill="1" applyBorder="1"/>
    <xf numFmtId="37" fontId="140" fillId="0" borderId="12" xfId="1510" applyNumberFormat="1" applyFont="1" applyFill="1" applyBorder="1"/>
    <xf numFmtId="37" fontId="140" fillId="0" borderId="35" xfId="1510" applyNumberFormat="1" applyFont="1" applyFill="1" applyBorder="1"/>
    <xf numFmtId="0" fontId="137" fillId="34" borderId="0" xfId="893" applyFont="1" applyFill="1" applyAlignment="1">
      <alignment horizontal="right"/>
    </xf>
    <xf numFmtId="0" fontId="140" fillId="0" borderId="0" xfId="1513" applyFont="1" applyAlignment="1">
      <alignment wrapText="1"/>
    </xf>
    <xf numFmtId="0" fontId="140" fillId="0" borderId="0" xfId="1513" applyFont="1" applyFill="1" applyAlignment="1">
      <alignment wrapText="1"/>
    </xf>
    <xf numFmtId="0" fontId="140" fillId="0" borderId="0" xfId="1513" applyFont="1" applyAlignment="1">
      <alignment horizontal="center" wrapText="1"/>
    </xf>
    <xf numFmtId="0" fontId="140" fillId="32" borderId="0" xfId="1513" applyFont="1" applyFill="1" applyAlignment="1">
      <alignment wrapText="1"/>
    </xf>
    <xf numFmtId="0" fontId="140" fillId="0" borderId="0" xfId="1513" applyFont="1" applyFill="1" applyAlignment="1">
      <alignment horizontal="left" vertical="top" wrapText="1"/>
    </xf>
    <xf numFmtId="0" fontId="140" fillId="0" borderId="0" xfId="1513" applyFont="1" applyFill="1" applyAlignment="1">
      <alignment horizontal="left" vertical="top"/>
    </xf>
    <xf numFmtId="0" fontId="142" fillId="0" borderId="0" xfId="1510" applyFont="1" applyFill="1"/>
    <xf numFmtId="0" fontId="140" fillId="35" borderId="22" xfId="1510" applyFont="1" applyFill="1" applyBorder="1" applyAlignment="1">
      <alignment vertical="top"/>
    </xf>
    <xf numFmtId="0" fontId="141" fillId="35" borderId="35" xfId="1510" applyFont="1" applyFill="1" applyBorder="1" applyAlignment="1">
      <alignment vertical="top"/>
    </xf>
    <xf numFmtId="0" fontId="141" fillId="35" borderId="17" xfId="1510" applyFont="1" applyFill="1" applyBorder="1" applyAlignment="1">
      <alignment horizontal="center" vertical="top" wrapText="1"/>
    </xf>
    <xf numFmtId="0" fontId="173" fillId="0" borderId="0" xfId="0" applyFont="1" applyAlignment="1">
      <alignment vertical="center"/>
    </xf>
    <xf numFmtId="0" fontId="140" fillId="0" borderId="0" xfId="1513" applyFont="1" applyBorder="1" applyAlignment="1">
      <alignment vertical="top"/>
    </xf>
    <xf numFmtId="0" fontId="140" fillId="0" borderId="21" xfId="1513" applyFont="1" applyBorder="1" applyAlignment="1">
      <alignment vertical="top"/>
    </xf>
    <xf numFmtId="0" fontId="140" fillId="0" borderId="30" xfId="1513" applyFont="1" applyBorder="1" applyAlignment="1">
      <alignment vertical="top" wrapText="1"/>
    </xf>
    <xf numFmtId="43" fontId="140" fillId="0" borderId="30" xfId="1092" applyFont="1" applyFill="1" applyBorder="1" applyAlignment="1">
      <alignment vertical="center"/>
    </xf>
    <xf numFmtId="0" fontId="140" fillId="0" borderId="21" xfId="1513" applyFont="1" applyBorder="1"/>
    <xf numFmtId="0" fontId="140" fillId="0" borderId="30" xfId="1513" applyFont="1" applyBorder="1" applyAlignment="1">
      <alignment vertical="top"/>
    </xf>
    <xf numFmtId="43" fontId="140" fillId="0" borderId="30" xfId="1092" applyFont="1" applyFill="1" applyBorder="1"/>
    <xf numFmtId="43" fontId="140" fillId="0" borderId="30" xfId="1092" applyFont="1" applyBorder="1"/>
    <xf numFmtId="170" fontId="140" fillId="0" borderId="30" xfId="1092" applyNumberFormat="1" applyFont="1" applyBorder="1"/>
    <xf numFmtId="170" fontId="140" fillId="0" borderId="30" xfId="1092" applyNumberFormat="1" applyFont="1" applyFill="1" applyBorder="1"/>
    <xf numFmtId="0" fontId="142" fillId="0" borderId="0" xfId="1513" applyFont="1" applyBorder="1" applyAlignment="1">
      <alignment vertical="top"/>
    </xf>
    <xf numFmtId="43" fontId="137" fillId="0" borderId="0" xfId="1510" applyNumberFormat="1" applyFont="1" applyBorder="1"/>
    <xf numFmtId="43" fontId="140" fillId="0" borderId="0" xfId="1510" applyNumberFormat="1" applyFont="1"/>
    <xf numFmtId="37" fontId="137" fillId="0" borderId="0" xfId="1510" applyNumberFormat="1" applyFont="1" applyBorder="1"/>
    <xf numFmtId="0" fontId="142" fillId="0" borderId="0" xfId="0" applyFont="1" applyAlignment="1">
      <alignment horizontal="center"/>
    </xf>
    <xf numFmtId="0" fontId="140" fillId="0" borderId="0" xfId="0" applyFont="1" applyAlignment="1">
      <alignment horizontal="center"/>
    </xf>
    <xf numFmtId="0" fontId="141" fillId="35" borderId="36" xfId="0" applyFont="1" applyFill="1" applyBorder="1" applyAlignment="1">
      <alignment horizontal="left" vertical="center"/>
    </xf>
    <xf numFmtId="0" fontId="141" fillId="35" borderId="31" xfId="0" applyFont="1" applyFill="1" applyBorder="1" applyAlignment="1">
      <alignment horizontal="center" vertical="center"/>
    </xf>
    <xf numFmtId="0" fontId="141" fillId="35" borderId="0" xfId="0" applyFont="1" applyFill="1" applyBorder="1" applyAlignment="1">
      <alignment horizontal="center" vertical="center" wrapText="1"/>
    </xf>
    <xf numFmtId="0" fontId="141" fillId="35" borderId="31" xfId="0" applyFont="1" applyFill="1" applyBorder="1" applyAlignment="1">
      <alignment horizontal="center" vertical="center" wrapText="1"/>
    </xf>
    <xf numFmtId="0" fontId="141" fillId="35" borderId="37" xfId="0" applyFont="1" applyFill="1" applyBorder="1" applyAlignment="1">
      <alignment horizontal="center" vertical="center"/>
    </xf>
    <xf numFmtId="0" fontId="141" fillId="35" borderId="17" xfId="0" applyFont="1" applyFill="1" applyBorder="1" applyAlignment="1">
      <alignment horizontal="center" vertical="center" wrapText="1"/>
    </xf>
    <xf numFmtId="0" fontId="141" fillId="0" borderId="37" xfId="0" applyFont="1" applyFill="1" applyBorder="1" applyAlignment="1">
      <alignment horizontal="left" vertical="center"/>
    </xf>
    <xf numFmtId="0" fontId="140" fillId="0" borderId="31" xfId="0" quotePrefix="1" applyFont="1" applyBorder="1" applyAlignment="1">
      <alignment horizontal="center"/>
    </xf>
    <xf numFmtId="0" fontId="140" fillId="0" borderId="39" xfId="0" quotePrefix="1" applyFont="1" applyBorder="1" applyAlignment="1">
      <alignment horizontal="center"/>
    </xf>
    <xf numFmtId="0" fontId="141" fillId="0" borderId="37" xfId="0" applyFont="1" applyFill="1" applyBorder="1" applyAlignment="1">
      <alignment horizontal="center" vertical="center"/>
    </xf>
    <xf numFmtId="0" fontId="141" fillId="0" borderId="39" xfId="0" applyFont="1" applyFill="1" applyBorder="1" applyAlignment="1">
      <alignment horizontal="center" vertical="center"/>
    </xf>
    <xf numFmtId="0" fontId="142" fillId="0" borderId="30" xfId="0" applyFont="1" applyFill="1" applyBorder="1" applyAlignment="1"/>
    <xf numFmtId="37" fontId="140" fillId="0" borderId="30" xfId="0" quotePrefix="1" applyNumberFormat="1" applyFont="1" applyBorder="1" applyAlignment="1">
      <alignment horizontal="center"/>
    </xf>
    <xf numFmtId="0" fontId="140" fillId="0" borderId="0" xfId="0" applyFont="1" applyBorder="1"/>
    <xf numFmtId="0" fontId="140" fillId="0" borderId="21" xfId="0" applyFont="1" applyBorder="1"/>
    <xf numFmtId="0" fontId="140" fillId="0" borderId="21" xfId="0" applyFont="1" applyFill="1" applyBorder="1"/>
    <xf numFmtId="0" fontId="140" fillId="0" borderId="30" xfId="0" applyFont="1" applyFill="1" applyBorder="1"/>
    <xf numFmtId="0" fontId="140" fillId="0" borderId="30" xfId="0" applyFont="1" applyFill="1" applyBorder="1" applyAlignment="1"/>
    <xf numFmtId="167" fontId="140" fillId="0" borderId="0" xfId="1092" applyNumberFormat="1" applyFont="1" applyBorder="1"/>
    <xf numFmtId="167" fontId="140" fillId="0" borderId="21" xfId="1092" applyNumberFormat="1" applyFont="1" applyBorder="1"/>
    <xf numFmtId="167" fontId="140" fillId="0" borderId="21" xfId="1092" applyNumberFormat="1" applyFont="1" applyFill="1" applyBorder="1"/>
    <xf numFmtId="167" fontId="140" fillId="0" borderId="17" xfId="1092" applyNumberFormat="1" applyFont="1" applyBorder="1"/>
    <xf numFmtId="167" fontId="140" fillId="0" borderId="12" xfId="1092" applyNumberFormat="1" applyFont="1" applyBorder="1"/>
    <xf numFmtId="167" fontId="140" fillId="0" borderId="35" xfId="1092" applyNumberFormat="1" applyFont="1" applyBorder="1"/>
    <xf numFmtId="167" fontId="140" fillId="0" borderId="35" xfId="1092" applyNumberFormat="1" applyFont="1" applyFill="1" applyBorder="1"/>
    <xf numFmtId="0" fontId="161" fillId="0" borderId="21" xfId="1508" applyFont="1" applyFill="1" applyBorder="1" applyAlignment="1">
      <alignment horizontal="right" vertical="center" indent="1"/>
    </xf>
    <xf numFmtId="43" fontId="140" fillId="0" borderId="0" xfId="1092" applyFont="1" applyBorder="1"/>
    <xf numFmtId="0" fontId="140" fillId="0" borderId="17" xfId="0" applyFont="1" applyBorder="1"/>
    <xf numFmtId="167" fontId="140" fillId="0" borderId="35" xfId="0" applyNumberFormat="1" applyFont="1" applyFill="1" applyBorder="1"/>
    <xf numFmtId="167" fontId="140" fillId="0" borderId="34" xfId="0" applyNumberFormat="1" applyFont="1" applyFill="1" applyBorder="1"/>
    <xf numFmtId="167" fontId="140" fillId="0" borderId="50" xfId="0" applyNumberFormat="1" applyFont="1" applyFill="1" applyBorder="1"/>
    <xf numFmtId="167" fontId="140" fillId="0" borderId="51" xfId="0" applyNumberFormat="1" applyFont="1" applyFill="1" applyBorder="1"/>
    <xf numFmtId="0" fontId="140" fillId="0" borderId="73" xfId="0" applyFont="1" applyBorder="1"/>
    <xf numFmtId="0" fontId="140" fillId="0" borderId="32" xfId="0" applyFont="1" applyBorder="1"/>
    <xf numFmtId="0" fontId="140" fillId="0" borderId="41" xfId="0" applyFont="1" applyFill="1" applyBorder="1"/>
    <xf numFmtId="0" fontId="142" fillId="0" borderId="38" xfId="1448" applyFont="1" applyFill="1" applyBorder="1" applyAlignment="1"/>
    <xf numFmtId="37" fontId="140" fillId="0" borderId="34" xfId="0" quotePrefix="1" applyNumberFormat="1" applyFont="1" applyFill="1" applyBorder="1"/>
    <xf numFmtId="37" fontId="140" fillId="0" borderId="50" xfId="0" applyNumberFormat="1" applyFont="1" applyFill="1" applyBorder="1"/>
    <xf numFmtId="0" fontId="140" fillId="0" borderId="50" xfId="0" applyFont="1" applyFill="1" applyBorder="1"/>
    <xf numFmtId="37" fontId="140" fillId="0" borderId="51" xfId="0" quotePrefix="1" applyNumberFormat="1" applyFont="1" applyFill="1" applyBorder="1"/>
    <xf numFmtId="37" fontId="140" fillId="0" borderId="51" xfId="0" applyNumberFormat="1" applyFont="1" applyFill="1" applyBorder="1"/>
    <xf numFmtId="0" fontId="140" fillId="0" borderId="38" xfId="0" applyFont="1" applyFill="1" applyBorder="1"/>
    <xf numFmtId="0" fontId="142" fillId="0" borderId="0" xfId="0" applyFont="1"/>
    <xf numFmtId="0" fontId="140" fillId="0" borderId="37" xfId="0" applyFont="1" applyBorder="1"/>
    <xf numFmtId="0" fontId="141" fillId="35" borderId="22" xfId="0" applyFont="1" applyFill="1" applyBorder="1" applyAlignment="1">
      <alignment horizontal="center" vertical="center" wrapText="1"/>
    </xf>
    <xf numFmtId="0" fontId="141" fillId="35" borderId="35" xfId="0" applyFont="1" applyFill="1" applyBorder="1" applyAlignment="1">
      <alignment horizontal="center" vertical="center" wrapText="1"/>
    </xf>
    <xf numFmtId="0" fontId="141" fillId="35" borderId="35" xfId="0" applyFont="1" applyFill="1" applyBorder="1" applyAlignment="1">
      <alignment horizontal="center" vertical="center"/>
    </xf>
    <xf numFmtId="0" fontId="140" fillId="0" borderId="36" xfId="0" quotePrefix="1" applyFont="1" applyBorder="1" applyAlignment="1">
      <alignment horizontal="center"/>
    </xf>
    <xf numFmtId="0" fontId="140" fillId="0" borderId="0" xfId="0" quotePrefix="1" applyFont="1" applyBorder="1" applyAlignment="1">
      <alignment horizontal="center"/>
    </xf>
    <xf numFmtId="0" fontId="140" fillId="0" borderId="21" xfId="0" quotePrefix="1" applyFont="1" applyBorder="1" applyAlignment="1">
      <alignment horizontal="center"/>
    </xf>
    <xf numFmtId="167" fontId="140" fillId="0" borderId="29" xfId="1092" quotePrefix="1" applyNumberFormat="1" applyFont="1" applyBorder="1"/>
    <xf numFmtId="167" fontId="140" fillId="0" borderId="0" xfId="1092" applyNumberFormat="1" applyFont="1" applyFill="1" applyBorder="1"/>
    <xf numFmtId="167" fontId="140" fillId="0" borderId="29" xfId="1092" applyNumberFormat="1" applyFont="1" applyBorder="1"/>
    <xf numFmtId="167" fontId="140" fillId="0" borderId="10" xfId="1092" applyNumberFormat="1" applyFont="1" applyBorder="1"/>
    <xf numFmtId="167" fontId="140" fillId="0" borderId="32" xfId="1092" applyNumberFormat="1" applyFont="1" applyBorder="1"/>
    <xf numFmtId="167" fontId="140" fillId="0" borderId="22" xfId="1092" applyNumberFormat="1" applyFont="1" applyBorder="1"/>
    <xf numFmtId="43" fontId="140" fillId="0" borderId="12" xfId="1092" applyFont="1" applyBorder="1"/>
    <xf numFmtId="43" fontId="140" fillId="0" borderId="35" xfId="1092" applyFont="1" applyBorder="1"/>
    <xf numFmtId="167" fontId="140" fillId="0" borderId="12" xfId="1092" applyNumberFormat="1" applyFont="1" applyFill="1" applyBorder="1"/>
    <xf numFmtId="43" fontId="140" fillId="0" borderId="21" xfId="1092" applyFont="1" applyBorder="1"/>
    <xf numFmtId="167" fontId="140" fillId="0" borderId="66" xfId="1092" applyNumberFormat="1" applyFont="1" applyFill="1" applyBorder="1"/>
    <xf numFmtId="167" fontId="140" fillId="0" borderId="51" xfId="1092" applyNumberFormat="1" applyFont="1" applyFill="1" applyBorder="1"/>
    <xf numFmtId="167" fontId="140" fillId="0" borderId="42" xfId="1092" applyNumberFormat="1" applyFont="1" applyFill="1" applyBorder="1"/>
    <xf numFmtId="37" fontId="140" fillId="0" borderId="66" xfId="0" applyNumberFormat="1" applyFont="1" applyFill="1" applyBorder="1"/>
    <xf numFmtId="0" fontId="140" fillId="0" borderId="51" xfId="0" applyFont="1" applyFill="1" applyBorder="1"/>
    <xf numFmtId="167" fontId="140" fillId="0" borderId="34" xfId="1092" applyNumberFormat="1" applyFont="1" applyFill="1" applyBorder="1"/>
    <xf numFmtId="0" fontId="140" fillId="0" borderId="29" xfId="0" quotePrefix="1" applyFont="1" applyBorder="1"/>
    <xf numFmtId="0" fontId="140" fillId="0" borderId="0" xfId="0" applyFont="1" applyFill="1" applyBorder="1"/>
    <xf numFmtId="167" fontId="140" fillId="0" borderId="33" xfId="1092" applyNumberFormat="1" applyFont="1" applyBorder="1"/>
    <xf numFmtId="167" fontId="140" fillId="0" borderId="32" xfId="1092" applyNumberFormat="1" applyFont="1" applyFill="1" applyBorder="1"/>
    <xf numFmtId="43" fontId="140" fillId="0" borderId="29" xfId="1092" applyFont="1" applyBorder="1"/>
    <xf numFmtId="43" fontId="140" fillId="0" borderId="0" xfId="1092" applyFont="1" applyFill="1" applyBorder="1"/>
    <xf numFmtId="43" fontId="140" fillId="0" borderId="42" xfId="1092" applyFont="1" applyFill="1" applyBorder="1"/>
    <xf numFmtId="0" fontId="140" fillId="0" borderId="29" xfId="0" applyFont="1" applyBorder="1"/>
    <xf numFmtId="167" fontId="140" fillId="0" borderId="30" xfId="1092" applyNumberFormat="1" applyFont="1" applyFill="1" applyBorder="1"/>
    <xf numFmtId="167" fontId="140" fillId="0" borderId="50" xfId="1092" applyNumberFormat="1" applyFont="1" applyFill="1" applyBorder="1"/>
    <xf numFmtId="167" fontId="140" fillId="0" borderId="38" xfId="1092" applyNumberFormat="1" applyFont="1" applyFill="1" applyBorder="1"/>
    <xf numFmtId="0" fontId="142" fillId="0" borderId="30" xfId="0" applyFont="1" applyFill="1" applyBorder="1"/>
    <xf numFmtId="0" fontId="142" fillId="0" borderId="36" xfId="0" applyFont="1" applyBorder="1"/>
    <xf numFmtId="0" fontId="140" fillId="0" borderId="31" xfId="0" applyFont="1" applyBorder="1"/>
    <xf numFmtId="0" fontId="140" fillId="0" borderId="39" xfId="0" applyFont="1" applyBorder="1"/>
    <xf numFmtId="0" fontId="142" fillId="0" borderId="29" xfId="0" applyFont="1" applyBorder="1"/>
    <xf numFmtId="0" fontId="142" fillId="0" borderId="0" xfId="0" applyFont="1" applyBorder="1" applyAlignment="1">
      <alignment horizontal="center"/>
    </xf>
    <xf numFmtId="0" fontId="141" fillId="35" borderId="39" xfId="0" applyFont="1" applyFill="1" applyBorder="1" applyAlignment="1">
      <alignment horizontal="center"/>
    </xf>
    <xf numFmtId="0" fontId="141" fillId="35" borderId="0" xfId="0" applyFont="1" applyFill="1" applyBorder="1" applyAlignment="1">
      <alignment horizontal="center"/>
    </xf>
    <xf numFmtId="0" fontId="175" fillId="35" borderId="21" xfId="0" applyFont="1" applyFill="1" applyBorder="1"/>
    <xf numFmtId="0" fontId="141" fillId="0" borderId="33" xfId="0" applyFont="1" applyFill="1" applyBorder="1" applyAlignment="1">
      <alignment horizontal="center" vertical="center"/>
    </xf>
    <xf numFmtId="0" fontId="141" fillId="0" borderId="10" xfId="0" applyFont="1" applyFill="1" applyBorder="1" applyAlignment="1">
      <alignment horizontal="center" vertical="center"/>
    </xf>
    <xf numFmtId="0" fontId="140" fillId="0" borderId="22" xfId="0" quotePrefix="1" applyFont="1" applyFill="1" applyBorder="1" applyAlignment="1">
      <alignment horizontal="center"/>
    </xf>
    <xf numFmtId="0" fontId="140" fillId="0" borderId="17" xfId="0" quotePrefix="1" applyFont="1" applyFill="1" applyBorder="1" applyAlignment="1">
      <alignment horizontal="center"/>
    </xf>
    <xf numFmtId="0" fontId="140" fillId="0" borderId="0" xfId="0" applyFont="1" applyFill="1"/>
    <xf numFmtId="0" fontId="142" fillId="0" borderId="12" xfId="0" applyFont="1" applyFill="1" applyBorder="1" applyAlignment="1">
      <alignment horizontal="center" vertical="center"/>
    </xf>
    <xf numFmtId="0" fontId="176" fillId="0" borderId="30" xfId="0" applyFont="1" applyFill="1" applyBorder="1"/>
    <xf numFmtId="0" fontId="176" fillId="0" borderId="21" xfId="0" applyFont="1" applyFill="1" applyBorder="1"/>
    <xf numFmtId="43" fontId="176" fillId="0" borderId="30" xfId="1092" applyFont="1" applyFill="1" applyBorder="1"/>
    <xf numFmtId="167" fontId="140" fillId="0" borderId="30" xfId="1092" applyNumberFormat="1" applyFont="1" applyFill="1" applyBorder="1" applyAlignment="1">
      <alignment horizontal="center" vertical="center"/>
    </xf>
    <xf numFmtId="0" fontId="140" fillId="0" borderId="30" xfId="0" applyFont="1" applyFill="1" applyBorder="1" applyAlignment="1">
      <alignment horizontal="center" vertical="center"/>
    </xf>
    <xf numFmtId="0" fontId="144" fillId="0" borderId="0" xfId="0" applyFont="1" applyFill="1" applyBorder="1"/>
    <xf numFmtId="43" fontId="140" fillId="0" borderId="30" xfId="1092" applyFont="1" applyFill="1" applyBorder="1" applyAlignment="1">
      <alignment horizontal="center" vertical="center"/>
    </xf>
    <xf numFmtId="0" fontId="144" fillId="0" borderId="30" xfId="0" applyFont="1" applyFill="1" applyBorder="1"/>
    <xf numFmtId="0" fontId="144" fillId="0" borderId="30" xfId="0" applyFont="1" applyFill="1" applyBorder="1" applyAlignment="1">
      <alignment horizontal="center" vertical="center"/>
    </xf>
    <xf numFmtId="167" fontId="144" fillId="0" borderId="30" xfId="1092" applyNumberFormat="1" applyFont="1" applyFill="1" applyBorder="1" applyAlignment="1">
      <alignment horizontal="center" vertical="center"/>
    </xf>
    <xf numFmtId="0" fontId="140" fillId="0" borderId="10" xfId="0" applyFont="1" applyFill="1" applyBorder="1"/>
    <xf numFmtId="0" fontId="142" fillId="0" borderId="29" xfId="0" applyFont="1" applyFill="1" applyBorder="1"/>
    <xf numFmtId="0" fontId="140" fillId="0" borderId="12" xfId="0" applyFont="1" applyFill="1" applyBorder="1"/>
    <xf numFmtId="0" fontId="142" fillId="0" borderId="36" xfId="0" applyFont="1" applyFill="1" applyBorder="1"/>
    <xf numFmtId="0" fontId="140" fillId="0" borderId="36" xfId="0" applyFont="1" applyFill="1" applyBorder="1"/>
    <xf numFmtId="0" fontId="140" fillId="0" borderId="31" xfId="0" applyFont="1" applyFill="1" applyBorder="1"/>
    <xf numFmtId="167" fontId="140" fillId="0" borderId="37" xfId="1092" applyNumberFormat="1" applyFont="1" applyBorder="1"/>
    <xf numFmtId="0" fontId="140" fillId="0" borderId="29" xfId="0" applyFont="1" applyFill="1" applyBorder="1"/>
    <xf numFmtId="0" fontId="140" fillId="0" borderId="33" xfId="0" applyFont="1" applyFill="1" applyBorder="1"/>
    <xf numFmtId="0" fontId="142" fillId="0" borderId="22" xfId="0" applyFont="1" applyFill="1" applyBorder="1"/>
    <xf numFmtId="43" fontId="140" fillId="0" borderId="17" xfId="1092" applyFont="1" applyFill="1" applyBorder="1"/>
    <xf numFmtId="0" fontId="140" fillId="0" borderId="10" xfId="0" applyFont="1" applyBorder="1"/>
    <xf numFmtId="0" fontId="140" fillId="0" borderId="38" xfId="0" applyFont="1" applyBorder="1"/>
    <xf numFmtId="0" fontId="140" fillId="0" borderId="36" xfId="0" applyFont="1" applyBorder="1"/>
    <xf numFmtId="0" fontId="140" fillId="0" borderId="17" xfId="0" applyFont="1" applyBorder="1" applyAlignment="1">
      <alignment horizontal="center"/>
    </xf>
    <xf numFmtId="0" fontId="0" fillId="0" borderId="38" xfId="0" applyBorder="1"/>
    <xf numFmtId="0" fontId="144" fillId="34" borderId="69" xfId="1510" applyFont="1" applyFill="1" applyBorder="1" applyAlignment="1">
      <alignment horizontal="center"/>
    </xf>
    <xf numFmtId="0" fontId="143" fillId="34" borderId="68" xfId="1282" applyFont="1" applyFill="1" applyBorder="1" applyAlignment="1">
      <alignment horizontal="center"/>
    </xf>
    <xf numFmtId="0" fontId="144" fillId="34" borderId="68" xfId="1510" applyFont="1" applyFill="1" applyBorder="1" applyAlignment="1">
      <alignment horizontal="center"/>
    </xf>
    <xf numFmtId="0" fontId="143" fillId="34" borderId="70" xfId="1282" applyFont="1" applyFill="1" applyBorder="1" applyAlignment="1">
      <alignment horizontal="center"/>
    </xf>
    <xf numFmtId="0" fontId="142" fillId="34" borderId="76" xfId="1510" applyFont="1" applyFill="1" applyBorder="1" applyAlignment="1"/>
    <xf numFmtId="0" fontId="142" fillId="34" borderId="69" xfId="1510" applyFont="1" applyFill="1" applyBorder="1" applyAlignment="1"/>
    <xf numFmtId="0" fontId="142" fillId="34" borderId="77" xfId="1510" applyFont="1" applyFill="1" applyBorder="1" applyAlignment="1"/>
    <xf numFmtId="0" fontId="142" fillId="34" borderId="68" xfId="1510" applyFont="1" applyFill="1" applyBorder="1" applyAlignment="1"/>
    <xf numFmtId="0" fontId="140" fillId="34" borderId="68" xfId="1510" applyFont="1" applyFill="1" applyBorder="1" applyAlignment="1"/>
    <xf numFmtId="0" fontId="140" fillId="34" borderId="68" xfId="1510" applyFont="1" applyFill="1" applyBorder="1" applyAlignment="1">
      <alignment horizontal="center"/>
    </xf>
    <xf numFmtId="0" fontId="142" fillId="34" borderId="78" xfId="1510" applyFont="1" applyFill="1" applyBorder="1" applyAlignment="1"/>
    <xf numFmtId="0" fontId="142" fillId="34" borderId="70" xfId="1510" applyFont="1" applyFill="1" applyBorder="1" applyAlignment="1"/>
    <xf numFmtId="0" fontId="140" fillId="34" borderId="70" xfId="1510" applyFont="1" applyFill="1" applyBorder="1" applyAlignment="1">
      <alignment horizontal="center"/>
    </xf>
    <xf numFmtId="0" fontId="12" fillId="0" borderId="57" xfId="1510" applyFont="1" applyBorder="1"/>
    <xf numFmtId="0" fontId="12" fillId="0" borderId="58" xfId="1510" applyFont="1" applyBorder="1"/>
    <xf numFmtId="0" fontId="13" fillId="0" borderId="58" xfId="1282" applyFont="1" applyFill="1" applyBorder="1" applyAlignment="1">
      <alignment horizontal="center" vertical="center"/>
    </xf>
    <xf numFmtId="0" fontId="18" fillId="0" borderId="59" xfId="1510" applyFont="1" applyBorder="1"/>
    <xf numFmtId="0" fontId="12" fillId="0" borderId="54" xfId="1510" applyFont="1" applyBorder="1"/>
    <xf numFmtId="0" fontId="18" fillId="0" borderId="1" xfId="1510" applyFont="1" applyBorder="1"/>
    <xf numFmtId="0" fontId="21" fillId="0" borderId="76" xfId="1513" applyFont="1" applyFill="1" applyBorder="1" applyAlignment="1">
      <alignment vertical="center"/>
    </xf>
    <xf numFmtId="0" fontId="14" fillId="0" borderId="1" xfId="1510" applyBorder="1"/>
    <xf numFmtId="0" fontId="21" fillId="0" borderId="77" xfId="1513" applyFont="1" applyFill="1" applyBorder="1" applyAlignment="1">
      <alignment vertical="center"/>
    </xf>
    <xf numFmtId="0" fontId="21" fillId="0" borderId="78" xfId="1513" applyFont="1" applyFill="1" applyBorder="1" applyAlignment="1">
      <alignment vertical="center"/>
    </xf>
    <xf numFmtId="0" fontId="21" fillId="0" borderId="54" xfId="1513" applyFont="1" applyFill="1" applyBorder="1" applyAlignment="1">
      <alignment vertical="center"/>
    </xf>
    <xf numFmtId="49" fontId="21" fillId="0" borderId="78" xfId="1510" applyNumberFormat="1" applyFont="1" applyBorder="1" applyAlignment="1">
      <alignment horizontal="left"/>
    </xf>
    <xf numFmtId="0" fontId="18" fillId="0" borderId="54" xfId="1510" applyFont="1" applyBorder="1"/>
    <xf numFmtId="37" fontId="18" fillId="0" borderId="1" xfId="1510" applyNumberFormat="1" applyFont="1" applyBorder="1"/>
    <xf numFmtId="0" fontId="14" fillId="0" borderId="54" xfId="1510" applyBorder="1"/>
    <xf numFmtId="0" fontId="14" fillId="0" borderId="55" xfId="1510" applyBorder="1"/>
    <xf numFmtId="0" fontId="14" fillId="0" borderId="3" xfId="1510" applyBorder="1"/>
    <xf numFmtId="0" fontId="14" fillId="0" borderId="56" xfId="1510" applyBorder="1"/>
    <xf numFmtId="167" fontId="140" fillId="0" borderId="17" xfId="1092" applyNumberFormat="1" applyFont="1" applyFill="1" applyBorder="1"/>
    <xf numFmtId="0" fontId="140" fillId="0" borderId="0" xfId="1275" applyFont="1" applyFill="1" applyBorder="1" applyAlignment="1">
      <alignment horizontal="justify" vertical="justify"/>
    </xf>
    <xf numFmtId="0" fontId="140" fillId="0" borderId="0" xfId="1275" applyFont="1" applyFill="1" applyBorder="1" applyAlignment="1">
      <alignment horizontal="justify" vertical="justify"/>
    </xf>
    <xf numFmtId="0" fontId="140" fillId="0" borderId="0" xfId="893" applyFont="1" applyBorder="1" applyAlignment="1"/>
    <xf numFmtId="37" fontId="140" fillId="0" borderId="30" xfId="1510" applyNumberFormat="1" applyFont="1" applyFill="1" applyBorder="1" applyAlignment="1"/>
    <xf numFmtId="167" fontId="140" fillId="0" borderId="30" xfId="1092" applyNumberFormat="1" applyFont="1" applyFill="1" applyBorder="1"/>
    <xf numFmtId="167" fontId="140" fillId="0" borderId="38" xfId="1092" applyNumberFormat="1" applyFont="1" applyFill="1" applyBorder="1"/>
    <xf numFmtId="167" fontId="140" fillId="0" borderId="17" xfId="1092" applyNumberFormat="1" applyFont="1" applyFill="1" applyBorder="1"/>
    <xf numFmtId="167" fontId="140" fillId="0" borderId="0" xfId="1092" applyNumberFormat="1" applyFont="1" applyBorder="1"/>
    <xf numFmtId="201" fontId="140" fillId="0" borderId="30" xfId="1092" applyNumberFormat="1" applyFont="1" applyBorder="1"/>
    <xf numFmtId="167" fontId="140" fillId="0" borderId="0" xfId="1092" quotePrefix="1" applyNumberFormat="1" applyFont="1" applyFill="1" applyBorder="1"/>
    <xf numFmtId="0" fontId="8" fillId="0" borderId="0" xfId="0" applyFont="1"/>
    <xf numFmtId="0" fontId="140" fillId="0" borderId="0" xfId="0" applyFont="1"/>
    <xf numFmtId="0" fontId="140" fillId="0" borderId="30" xfId="0" applyFont="1" applyFill="1" applyBorder="1"/>
    <xf numFmtId="0" fontId="140" fillId="0" borderId="30" xfId="0" applyFont="1" applyFill="1" applyBorder="1" applyAlignment="1"/>
    <xf numFmtId="167" fontId="140" fillId="0" borderId="0" xfId="1092" applyNumberFormat="1" applyFont="1" applyBorder="1"/>
    <xf numFmtId="167" fontId="140" fillId="0" borderId="21" xfId="1092" applyNumberFormat="1" applyFont="1" applyFill="1" applyBorder="1"/>
    <xf numFmtId="167" fontId="140" fillId="0" borderId="17" xfId="1092" applyNumberFormat="1" applyFont="1" applyBorder="1"/>
    <xf numFmtId="167" fontId="140" fillId="0" borderId="35" xfId="1092" applyNumberFormat="1" applyFont="1" applyFill="1" applyBorder="1"/>
    <xf numFmtId="43" fontId="140" fillId="0" borderId="0" xfId="1092" applyFont="1" applyBorder="1"/>
    <xf numFmtId="37" fontId="140" fillId="0" borderId="50" xfId="0" applyNumberFormat="1" applyFont="1" applyFill="1" applyBorder="1"/>
    <xf numFmtId="37" fontId="140" fillId="0" borderId="51" xfId="0" applyNumberFormat="1" applyFont="1" applyFill="1" applyBorder="1"/>
    <xf numFmtId="167" fontId="140" fillId="0" borderId="0" xfId="1092" applyNumberFormat="1" applyFont="1" applyFill="1" applyBorder="1"/>
    <xf numFmtId="167" fontId="140" fillId="0" borderId="29" xfId="1092" applyNumberFormat="1" applyFont="1" applyBorder="1"/>
    <xf numFmtId="167" fontId="140" fillId="0" borderId="10" xfId="1092" applyNumberFormat="1" applyFont="1" applyBorder="1"/>
    <xf numFmtId="167" fontId="140" fillId="0" borderId="32" xfId="1092" applyNumberFormat="1" applyFont="1" applyBorder="1"/>
    <xf numFmtId="167" fontId="140" fillId="0" borderId="22" xfId="1092" applyNumberFormat="1" applyFont="1" applyBorder="1"/>
    <xf numFmtId="43" fontId="140" fillId="0" borderId="21" xfId="1092" applyFont="1" applyBorder="1"/>
    <xf numFmtId="167" fontId="140" fillId="0" borderId="66" xfId="1092" applyNumberFormat="1" applyFont="1" applyFill="1" applyBorder="1"/>
    <xf numFmtId="167" fontId="140" fillId="0" borderId="51" xfId="1092" applyNumberFormat="1" applyFont="1" applyFill="1" applyBorder="1"/>
    <xf numFmtId="167" fontId="140" fillId="0" borderId="29" xfId="1092" applyNumberFormat="1" applyFont="1" applyFill="1" applyBorder="1"/>
    <xf numFmtId="167" fontId="140" fillId="0" borderId="0" xfId="1092" applyNumberFormat="1" applyFont="1"/>
    <xf numFmtId="167" fontId="140" fillId="0" borderId="17" xfId="1092" applyNumberFormat="1" applyFont="1" applyBorder="1"/>
    <xf numFmtId="167" fontId="140" fillId="0" borderId="30" xfId="1092" applyNumberFormat="1" applyFont="1" applyFill="1" applyBorder="1"/>
    <xf numFmtId="167" fontId="140" fillId="0" borderId="17" xfId="1092" applyNumberFormat="1" applyFont="1" applyFill="1" applyBorder="1"/>
    <xf numFmtId="167" fontId="140" fillId="0" borderId="22" xfId="1092" applyNumberFormat="1" applyFont="1" applyBorder="1"/>
    <xf numFmtId="167" fontId="140" fillId="0" borderId="30" xfId="1092" applyNumberFormat="1" applyFont="1" applyFill="1" applyBorder="1"/>
    <xf numFmtId="167" fontId="140" fillId="0" borderId="38" xfId="1092" applyNumberFormat="1" applyFont="1" applyFill="1" applyBorder="1"/>
    <xf numFmtId="43" fontId="140" fillId="0" borderId="37" xfId="1092" applyFont="1" applyBorder="1"/>
    <xf numFmtId="167" fontId="140" fillId="0" borderId="22" xfId="1092" applyNumberFormat="1" applyFont="1" applyFill="1" applyBorder="1"/>
    <xf numFmtId="43" fontId="140" fillId="0" borderId="29" xfId="1092" applyFont="1" applyFill="1" applyBorder="1"/>
    <xf numFmtId="0" fontId="140" fillId="0" borderId="0" xfId="0" applyFont="1"/>
    <xf numFmtId="0" fontId="142" fillId="34" borderId="0" xfId="1510" applyFont="1" applyFill="1" applyBorder="1" applyAlignment="1"/>
    <xf numFmtId="0" fontId="140" fillId="0" borderId="0" xfId="0" applyFont="1"/>
    <xf numFmtId="0" fontId="9" fillId="34" borderId="1" xfId="1282" applyFill="1" applyBorder="1" applyAlignment="1">
      <alignment horizontal="center"/>
    </xf>
    <xf numFmtId="0" fontId="231" fillId="0" borderId="0" xfId="0" applyFont="1" applyFill="1"/>
    <xf numFmtId="37" fontId="140" fillId="0" borderId="0" xfId="0" applyNumberFormat="1" applyFont="1"/>
    <xf numFmtId="167" fontId="140" fillId="0" borderId="12" xfId="1092" applyNumberFormat="1" applyFont="1" applyBorder="1"/>
    <xf numFmtId="167" fontId="140" fillId="0" borderId="35" xfId="1092" applyNumberFormat="1" applyFont="1" applyBorder="1"/>
    <xf numFmtId="0" fontId="142" fillId="0" borderId="74" xfId="1514" applyFont="1" applyBorder="1" applyAlignment="1">
      <alignment horizontal="left" vertical="center"/>
    </xf>
    <xf numFmtId="0" fontId="142" fillId="0" borderId="54" xfId="1514" applyFont="1" applyBorder="1" applyAlignment="1">
      <alignment horizontal="left" vertical="center"/>
    </xf>
    <xf numFmtId="0" fontId="142" fillId="0" borderId="55" xfId="1514" applyFont="1" applyBorder="1" applyAlignment="1">
      <alignment horizontal="left" vertical="center"/>
    </xf>
    <xf numFmtId="0" fontId="134" fillId="32" borderId="57" xfId="1514" applyFont="1" applyFill="1" applyBorder="1" applyAlignment="1">
      <alignment horizontal="center"/>
    </xf>
    <xf numFmtId="0" fontId="134" fillId="32" borderId="58" xfId="1514" applyFont="1" applyFill="1" applyBorder="1" applyAlignment="1">
      <alignment horizontal="center"/>
    </xf>
    <xf numFmtId="0" fontId="134" fillId="32" borderId="59" xfId="1514" applyFont="1" applyFill="1" applyBorder="1" applyAlignment="1">
      <alignment horizontal="center"/>
    </xf>
    <xf numFmtId="0" fontId="142" fillId="34" borderId="74" xfId="1510" applyFont="1" applyFill="1" applyBorder="1" applyAlignment="1">
      <alignment vertical="center"/>
    </xf>
    <xf numFmtId="0" fontId="140" fillId="0" borderId="54" xfId="1514" applyFont="1" applyBorder="1" applyAlignment="1">
      <alignment vertical="center"/>
    </xf>
    <xf numFmtId="0" fontId="140" fillId="0" borderId="75" xfId="1514" applyFont="1" applyBorder="1" applyAlignment="1">
      <alignment vertical="center"/>
    </xf>
    <xf numFmtId="0" fontId="142" fillId="34" borderId="74" xfId="1510" applyFont="1" applyFill="1" applyBorder="1" applyAlignment="1">
      <alignment vertical="center" wrapText="1"/>
    </xf>
    <xf numFmtId="0" fontId="140" fillId="0" borderId="54" xfId="1514" applyFont="1" applyBorder="1" applyAlignment="1">
      <alignment vertical="center" wrapText="1"/>
    </xf>
    <xf numFmtId="0" fontId="140" fillId="0" borderId="75" xfId="1514" applyFont="1" applyBorder="1" applyAlignment="1">
      <alignment vertical="center" wrapText="1"/>
    </xf>
    <xf numFmtId="0" fontId="142" fillId="34" borderId="57" xfId="1510" applyFont="1" applyFill="1" applyBorder="1" applyAlignment="1">
      <alignment horizontal="left" vertical="center"/>
    </xf>
    <xf numFmtId="0" fontId="142" fillId="34" borderId="54" xfId="1510" applyFont="1" applyFill="1" applyBorder="1" applyAlignment="1">
      <alignment horizontal="left" vertical="center"/>
    </xf>
    <xf numFmtId="0" fontId="140" fillId="0" borderId="54" xfId="0" applyFont="1" applyBorder="1" applyAlignment="1">
      <alignment vertical="center"/>
    </xf>
    <xf numFmtId="0" fontId="140" fillId="0" borderId="75" xfId="0" applyFont="1" applyBorder="1" applyAlignment="1">
      <alignment vertical="center"/>
    </xf>
    <xf numFmtId="0" fontId="142" fillId="34" borderId="76" xfId="1510" applyFont="1" applyFill="1" applyBorder="1" applyAlignment="1">
      <alignment vertical="center"/>
    </xf>
    <xf numFmtId="0" fontId="140" fillId="0" borderId="77" xfId="0" applyFont="1" applyBorder="1" applyAlignment="1">
      <alignment vertical="center"/>
    </xf>
    <xf numFmtId="0" fontId="140" fillId="0" borderId="78" xfId="0" applyFont="1" applyBorder="1" applyAlignment="1">
      <alignment vertical="center"/>
    </xf>
    <xf numFmtId="0" fontId="142" fillId="0" borderId="75" xfId="1514" applyFont="1" applyBorder="1" applyAlignment="1">
      <alignment horizontal="left" vertical="center"/>
    </xf>
    <xf numFmtId="0" fontId="142" fillId="0" borderId="76" xfId="0" applyFont="1" applyBorder="1" applyAlignment="1">
      <alignment vertical="center"/>
    </xf>
    <xf numFmtId="0" fontId="142" fillId="0" borderId="77" xfId="0" applyFont="1" applyBorder="1" applyAlignment="1">
      <alignment vertical="center"/>
    </xf>
    <xf numFmtId="0" fontId="142" fillId="0" borderId="78" xfId="0" applyFont="1" applyBorder="1" applyAlignment="1">
      <alignment vertical="center"/>
    </xf>
    <xf numFmtId="0" fontId="140" fillId="0" borderId="0" xfId="1042" applyFont="1" applyFill="1" applyBorder="1" applyAlignment="1">
      <alignment horizontal="justify" vertical="top" wrapText="1"/>
      <protection locked="0"/>
    </xf>
    <xf numFmtId="0" fontId="142" fillId="0" borderId="0" xfId="1512" applyFont="1" applyFill="1" applyBorder="1" applyAlignment="1">
      <alignment horizontal="justify" vertical="top"/>
    </xf>
    <xf numFmtId="0" fontId="140" fillId="0" borderId="0" xfId="1275" applyFont="1" applyFill="1" applyBorder="1" applyAlignment="1">
      <alignment horizontal="justify" vertical="justify"/>
    </xf>
    <xf numFmtId="0" fontId="145" fillId="0" borderId="31" xfId="893" applyFont="1" applyFill="1" applyBorder="1" applyAlignment="1">
      <alignment horizontal="justify"/>
    </xf>
    <xf numFmtId="0" fontId="140" fillId="0" borderId="0" xfId="893" applyFont="1" applyBorder="1" applyAlignment="1">
      <alignment horizontal="justify" vertical="top" wrapText="1"/>
    </xf>
    <xf numFmtId="0" fontId="140" fillId="0" borderId="0" xfId="893" applyFont="1" applyFill="1" applyBorder="1" applyAlignment="1">
      <alignment vertical="top" wrapText="1"/>
    </xf>
    <xf numFmtId="0" fontId="138" fillId="0" borderId="0" xfId="893" applyFont="1" applyFill="1" applyBorder="1" applyAlignment="1">
      <alignment vertical="top" wrapText="1"/>
    </xf>
    <xf numFmtId="0" fontId="138" fillId="0" borderId="0" xfId="893" applyFont="1" applyBorder="1" applyAlignment="1">
      <alignment horizontal="justify" vertical="top" wrapText="1"/>
    </xf>
    <xf numFmtId="0" fontId="140" fillId="0" borderId="0" xfId="893" applyFont="1" applyFill="1" applyBorder="1" applyAlignment="1">
      <alignment vertical="top"/>
    </xf>
    <xf numFmtId="169" fontId="155" fillId="0" borderId="0" xfId="1510" applyNumberFormat="1" applyFont="1" applyFill="1" applyBorder="1" applyAlignment="1">
      <alignment horizontal="left"/>
    </xf>
    <xf numFmtId="165" fontId="134" fillId="0" borderId="0" xfId="1510" applyNumberFormat="1" applyFont="1" applyFill="1" applyBorder="1" applyAlignment="1">
      <alignment horizontal="center"/>
    </xf>
    <xf numFmtId="0" fontId="135" fillId="0" borderId="0" xfId="893" applyFont="1" applyFill="1" applyBorder="1" applyAlignment="1"/>
    <xf numFmtId="0" fontId="157" fillId="0" borderId="0" xfId="893" applyFont="1" applyFill="1" applyAlignment="1"/>
    <xf numFmtId="165" fontId="134" fillId="0" borderId="54" xfId="1510" applyNumberFormat="1" applyFont="1" applyFill="1" applyBorder="1" applyAlignment="1">
      <alignment horizontal="center" wrapText="1"/>
    </xf>
    <xf numFmtId="0" fontId="135" fillId="0" borderId="0" xfId="893" applyFont="1" applyFill="1" applyBorder="1" applyAlignment="1">
      <alignment wrapText="1"/>
    </xf>
    <xf numFmtId="0" fontId="157" fillId="0" borderId="0" xfId="893" applyFont="1" applyFill="1" applyBorder="1" applyAlignment="1">
      <alignment wrapText="1"/>
    </xf>
    <xf numFmtId="0" fontId="157" fillId="0" borderId="1" xfId="893" applyFont="1" applyFill="1" applyBorder="1" applyAlignment="1">
      <alignment wrapText="1"/>
    </xf>
    <xf numFmtId="0" fontId="140" fillId="0" borderId="29" xfId="1510" applyFont="1" applyBorder="1" applyAlignment="1">
      <alignment horizontal="left" wrapText="1"/>
    </xf>
    <xf numFmtId="0" fontId="140" fillId="0" borderId="0" xfId="893" applyFont="1" applyBorder="1" applyAlignment="1"/>
    <xf numFmtId="0" fontId="140" fillId="0" borderId="21" xfId="893" applyFont="1" applyBorder="1" applyAlignment="1"/>
    <xf numFmtId="169" fontId="155" fillId="0" borderId="0" xfId="1510" applyNumberFormat="1" applyFont="1" applyFill="1" applyBorder="1" applyAlignment="1">
      <alignment horizontal="left" vertical="top"/>
    </xf>
    <xf numFmtId="0" fontId="140" fillId="0" borderId="0" xfId="893" applyFont="1" applyFill="1" applyAlignment="1">
      <alignment horizontal="left" vertical="top"/>
    </xf>
    <xf numFmtId="165" fontId="167" fillId="0" borderId="0" xfId="1510" applyNumberFormat="1" applyFont="1" applyFill="1" applyBorder="1" applyAlignment="1">
      <alignment horizontal="center" wrapText="1"/>
    </xf>
    <xf numFmtId="0" fontId="140" fillId="0" borderId="0" xfId="893" applyFont="1" applyFill="1" applyAlignment="1">
      <alignment horizontal="center" wrapText="1"/>
    </xf>
    <xf numFmtId="169" fontId="160" fillId="0" borderId="0" xfId="1510" applyNumberFormat="1" applyFont="1" applyFill="1" applyBorder="1" applyAlignment="1">
      <alignment horizontal="left" vertical="top"/>
    </xf>
    <xf numFmtId="170" fontId="142" fillId="0" borderId="0" xfId="1510" quotePrefix="1" applyNumberFormat="1" applyFont="1" applyFill="1" applyBorder="1" applyAlignment="1">
      <alignment horizontal="left" wrapText="1"/>
    </xf>
    <xf numFmtId="0" fontId="140" fillId="0" borderId="0" xfId="893" applyFont="1" applyFill="1" applyAlignment="1">
      <alignment wrapText="1"/>
    </xf>
    <xf numFmtId="165" fontId="134" fillId="0" borderId="0" xfId="1510" applyNumberFormat="1" applyFont="1" applyFill="1" applyBorder="1" applyAlignment="1">
      <alignment horizontal="center" wrapText="1"/>
    </xf>
    <xf numFmtId="0" fontId="140" fillId="0" borderId="0" xfId="893" applyFont="1" applyAlignment="1">
      <alignment wrapText="1"/>
    </xf>
    <xf numFmtId="0" fontId="140" fillId="0" borderId="29" xfId="0" applyFont="1" applyBorder="1" applyAlignment="1">
      <alignment horizontal="left" wrapText="1"/>
    </xf>
    <xf numFmtId="0" fontId="140" fillId="0" borderId="21" xfId="0" applyFont="1" applyBorder="1" applyAlignment="1">
      <alignment horizontal="left" wrapText="1"/>
    </xf>
    <xf numFmtId="165" fontId="134" fillId="32" borderId="0" xfId="1510" applyNumberFormat="1" applyFont="1" applyFill="1" applyBorder="1" applyAlignment="1">
      <alignment horizontal="center" wrapText="1"/>
    </xf>
    <xf numFmtId="0" fontId="157" fillId="32" borderId="0" xfId="893" applyFont="1" applyFill="1" applyAlignment="1">
      <alignment wrapText="1"/>
    </xf>
    <xf numFmtId="0" fontId="157" fillId="32" borderId="0" xfId="893" applyFont="1" applyFill="1" applyAlignment="1"/>
    <xf numFmtId="169" fontId="155" fillId="32" borderId="0" xfId="1510" applyNumberFormat="1" applyFont="1" applyFill="1" applyBorder="1" applyAlignment="1">
      <alignment horizontal="left" vertical="top"/>
    </xf>
    <xf numFmtId="0" fontId="170" fillId="32" borderId="0" xfId="893" applyFont="1" applyFill="1" applyAlignment="1"/>
    <xf numFmtId="165" fontId="20" fillId="0" borderId="0" xfId="1510" applyNumberFormat="1" applyFont="1" applyFill="1" applyBorder="1" applyAlignment="1">
      <alignment horizontal="center" wrapText="1"/>
    </xf>
    <xf numFmtId="0" fontId="23" fillId="0" borderId="0" xfId="1513" applyFont="1" applyFill="1" applyAlignment="1">
      <alignment wrapText="1"/>
    </xf>
    <xf numFmtId="169" fontId="22" fillId="0" borderId="0" xfId="1510" applyNumberFormat="1" applyFont="1" applyFill="1" applyBorder="1" applyAlignment="1">
      <alignment horizontal="left" vertical="top" wrapText="1"/>
    </xf>
    <xf numFmtId="0" fontId="25" fillId="0" borderId="0" xfId="1513" applyFont="1" applyFill="1" applyAlignment="1">
      <alignment horizontal="left" vertical="top" wrapText="1"/>
    </xf>
    <xf numFmtId="0" fontId="8" fillId="0" borderId="0" xfId="1510" applyFont="1" applyBorder="1" applyAlignment="1">
      <alignment vertical="top" wrapText="1"/>
    </xf>
    <xf numFmtId="0" fontId="7" fillId="0" borderId="21" xfId="1513" applyFont="1" applyBorder="1" applyAlignment="1">
      <alignment vertical="top" wrapText="1"/>
    </xf>
    <xf numFmtId="0" fontId="140" fillId="0" borderId="0" xfId="893" applyFont="1" applyAlignment="1">
      <alignment horizontal="center" wrapText="1"/>
    </xf>
    <xf numFmtId="0" fontId="157" fillId="0" borderId="0" xfId="893" applyFont="1" applyFill="1" applyAlignment="1">
      <alignment wrapText="1"/>
    </xf>
    <xf numFmtId="169" fontId="155" fillId="0" borderId="0" xfId="1510" applyNumberFormat="1" applyFont="1" applyFill="1" applyBorder="1" applyAlignment="1">
      <alignment horizontal="left" vertical="top" wrapText="1"/>
    </xf>
    <xf numFmtId="0" fontId="170" fillId="0" borderId="0" xfId="893" applyFont="1" applyFill="1" applyAlignment="1">
      <alignment horizontal="left" vertical="top" wrapText="1"/>
    </xf>
    <xf numFmtId="0" fontId="170" fillId="0" borderId="0" xfId="893" applyFont="1" applyFill="1" applyAlignment="1">
      <alignment horizontal="left" vertical="top"/>
    </xf>
    <xf numFmtId="0" fontId="140" fillId="0" borderId="22" xfId="1510" applyFont="1" applyBorder="1" applyAlignment="1">
      <alignment vertical="center" wrapText="1"/>
    </xf>
    <xf numFmtId="0" fontId="140" fillId="0" borderId="12" xfId="893" applyFont="1" applyBorder="1" applyAlignment="1">
      <alignment wrapText="1"/>
    </xf>
    <xf numFmtId="0" fontId="140" fillId="0" borderId="35" xfId="893" applyFont="1" applyBorder="1" applyAlignment="1">
      <alignment wrapText="1"/>
    </xf>
    <xf numFmtId="0" fontId="157" fillId="0" borderId="0" xfId="1513" applyFont="1" applyFill="1" applyAlignment="1">
      <alignment wrapText="1"/>
    </xf>
    <xf numFmtId="0" fontId="170" fillId="0" borderId="0" xfId="1513" applyFont="1" applyFill="1" applyAlignment="1">
      <alignment horizontal="left" vertical="top" wrapText="1"/>
    </xf>
    <xf numFmtId="0" fontId="137" fillId="0" borderId="0" xfId="1510" applyFont="1" applyAlignment="1">
      <alignment vertical="top" wrapText="1"/>
    </xf>
    <xf numFmtId="165" fontId="135" fillId="0" borderId="0" xfId="1510" applyNumberFormat="1" applyFont="1" applyFill="1" applyBorder="1" applyAlignment="1">
      <alignment horizontal="center"/>
    </xf>
    <xf numFmtId="0" fontId="142" fillId="0" borderId="22" xfId="0" applyFont="1" applyBorder="1" applyAlignment="1">
      <alignment horizontal="center"/>
    </xf>
    <xf numFmtId="0" fontId="142" fillId="0" borderId="12" xfId="0" applyFont="1" applyBorder="1" applyAlignment="1">
      <alignment horizontal="center"/>
    </xf>
    <xf numFmtId="0" fontId="142" fillId="0" borderId="35" xfId="0" applyFont="1" applyBorder="1" applyAlignment="1">
      <alignment horizontal="center"/>
    </xf>
    <xf numFmtId="0" fontId="140" fillId="0" borderId="0" xfId="0" applyFont="1" applyAlignment="1">
      <alignment wrapText="1"/>
    </xf>
    <xf numFmtId="0" fontId="174" fillId="0" borderId="0" xfId="0" applyFont="1" applyAlignment="1">
      <alignment horizontal="center"/>
    </xf>
    <xf numFmtId="0" fontId="140" fillId="0" borderId="0" xfId="0" applyFont="1" applyAlignment="1">
      <alignment horizontal="center"/>
    </xf>
    <xf numFmtId="0" fontId="141" fillId="35" borderId="36" xfId="0" applyFont="1" applyFill="1" applyBorder="1" applyAlignment="1">
      <alignment horizontal="center" vertical="center"/>
    </xf>
    <xf numFmtId="0" fontId="141" fillId="35" borderId="31" xfId="0" applyFont="1" applyFill="1" applyBorder="1" applyAlignment="1">
      <alignment horizontal="center" vertical="center"/>
    </xf>
    <xf numFmtId="0" fontId="141" fillId="35" borderId="33" xfId="0" applyFont="1" applyFill="1" applyBorder="1" applyAlignment="1">
      <alignment horizontal="center" vertical="center"/>
    </xf>
    <xf numFmtId="0" fontId="141" fillId="35" borderId="10" xfId="0" applyFont="1" applyFill="1" applyBorder="1" applyAlignment="1">
      <alignment horizontal="center" vertical="center"/>
    </xf>
    <xf numFmtId="0" fontId="142" fillId="0" borderId="22" xfId="0" applyFont="1" applyFill="1" applyBorder="1" applyAlignment="1">
      <alignment horizontal="left" vertical="center"/>
    </xf>
    <xf numFmtId="0" fontId="142" fillId="0" borderId="12" xfId="0" applyFont="1" applyFill="1" applyBorder="1" applyAlignment="1">
      <alignment horizontal="left" vertical="center"/>
    </xf>
    <xf numFmtId="0" fontId="0" fillId="0" borderId="0" xfId="0"/>
    <xf numFmtId="0" fontId="140" fillId="0" borderId="0" xfId="0" applyFont="1"/>
  </cellXfs>
  <cellStyles count="3417">
    <cellStyle name="#" xfId="1"/>
    <cellStyle name="#_AIFL 09_2003" xfId="2954"/>
    <cellStyle name="#_Custody control file _Current" xfId="2955"/>
    <cellStyle name="#_Hastings Retail Infrastructure Fund Budget" xfId="2956"/>
    <cellStyle name="#_IIC 8_2003" xfId="2957"/>
    <cellStyle name="#_POGUT 06_2004" xfId="2958"/>
    <cellStyle name="#_POPHPL 04_2003.xls" xfId="2959"/>
    <cellStyle name="#_POPHPL 5_2002.xls" xfId="2960"/>
    <cellStyle name="#_QDCF2 04_2004" xfId="2961"/>
    <cellStyle name="$m" xfId="2962"/>
    <cellStyle name="_06 ROS fair value accounting Dec-09 NT" xfId="2"/>
    <cellStyle name="_06 ROS fair value accounting Dec-09 NT 2" xfId="1802"/>
    <cellStyle name="_06 ROS fair value accounting Dec-09 NT_10. B003_Apr 11" xfId="3"/>
    <cellStyle name="_06 ROS fair value accounting Dec-09 NT_10. B003_Apr 11 2" xfId="1803"/>
    <cellStyle name="_06 ROS fair value accounting Dec-09 NT_3. B003_Sep 11" xfId="4"/>
    <cellStyle name="_06 ROS fair value accounting Dec-09 NT_3. B003_Sep 11 2" xfId="1804"/>
    <cellStyle name="_08 ROS fair value accounting Feb-10" xfId="5"/>
    <cellStyle name="_08 ROS fair value accounting Feb-10 2" xfId="1805"/>
    <cellStyle name="_08 ROS fair value accounting Feb-10_10. B003_Apr 11" xfId="6"/>
    <cellStyle name="_08 ROS fair value accounting Feb-10_10. B003_Apr 11 2" xfId="1806"/>
    <cellStyle name="_08 ROS fair value accounting Feb-10_3. B003_Sep 11" xfId="7"/>
    <cellStyle name="_08 ROS fair value accounting Feb-10_3. B003_Sep 11 2" xfId="1807"/>
    <cellStyle name="_080606_Parmelia - MEJ and CAPEX_Final_CRC" xfId="8"/>
    <cellStyle name="_080606_Parmelia - MEJ and CAPEX_Final_CRC 2" xfId="1808"/>
    <cellStyle name="_080606_Parmelia - MEJ and CAPEX_Final_CRC_10. B003_Apr 11" xfId="9"/>
    <cellStyle name="_080606_Parmelia - MEJ and CAPEX_Final_CRC_10. B003_Apr 11 2" xfId="1809"/>
    <cellStyle name="_080606_Parmelia - MEJ and CAPEX_Final_CRC_10. B063_Apr 11" xfId="10"/>
    <cellStyle name="_080606_Parmelia - MEJ and CAPEX_Final_CRC_10. B063_Apr 11 2" xfId="1810"/>
    <cellStyle name="_080606_Parmelia - MEJ and CAPEX_Final_CRC_10. B063_Apr 11_3. B003_Sep 11" xfId="11"/>
    <cellStyle name="_080606_Parmelia - MEJ and CAPEX_Final_CRC_10. B063_Apr 11_3. B003_Sep 11 2" xfId="1811"/>
    <cellStyle name="_080606_Parmelia - MEJ and CAPEX_Final_CRC_3. B003_Sep 11" xfId="12"/>
    <cellStyle name="_080606_Parmelia - MEJ and CAPEX_Final_CRC_3. B003_Sep 11 2" xfId="1812"/>
    <cellStyle name="_080606_Parmelia - MEJ and CAPEX_Final_CRC_APA CORP FA Note to EOFY statements for Fixed Assets ADJE-11 v4" xfId="13"/>
    <cellStyle name="_080606_Parmelia - MEJ and CAPEX_Final_CRC_APA CORP FA Note to EOFY statements for Fixed Assets ADJE-11 v4 2" xfId="1813"/>
    <cellStyle name="_080606_Parmelia - MEJ and CAPEX_Final_CRC_APA Group CORP FAR Consolidated Movement Apr-11" xfId="14"/>
    <cellStyle name="_080606_Parmelia - MEJ and CAPEX_Final_CRC_APA Group CORP FAR Consolidated Movement Apr-11 2" xfId="1814"/>
    <cellStyle name="_080606_Parmelia - MEJ and CAPEX_Final_CRC_APA Group CORP FAR Consolidated Movement Mar-11" xfId="15"/>
    <cellStyle name="_080606_Parmelia - MEJ and CAPEX_Final_CRC_APA Group CORP FAR Consolidated Movement Mar-11 2" xfId="1815"/>
    <cellStyle name="_080606_Parmelia - MEJ and CAPEX_Final_CRC_APA Group HY 2010 Financial Statements - Dec 2010 BOARD" xfId="16"/>
    <cellStyle name="_080606_Parmelia - MEJ and CAPEX_Final_CRC_APA Group HY 2010 Financial Statements - Dec 2010 BOARD 2" xfId="1816"/>
    <cellStyle name="_080606_Parmelia - MEJ and CAPEX_Final_CRC_APA Group HY 2010 Financial Statements - Dec 2010 BOARD_APA IAS139 Sep-11" xfId="17"/>
    <cellStyle name="_080606_Parmelia - MEJ and CAPEX_Final_CRC_APA Group HY 2010 Financial Statements - Dec 2010 BOARD_APA IAS139 Sep-11 2" xfId="1817"/>
    <cellStyle name="_080606_Parmelia - MEJ and CAPEX_Final_CRC_APL (B001)_Mar11" xfId="18"/>
    <cellStyle name="_080606_Parmelia - MEJ and CAPEX_Final_CRC_APL (B001)_Mar11 2" xfId="1818"/>
    <cellStyle name="_080606_Parmelia - MEJ and CAPEX_Final_CRC_APL (B001)_Mar11_10. B003_Apr 11" xfId="19"/>
    <cellStyle name="_080606_Parmelia - MEJ and CAPEX_Final_CRC_APL (B001)_Mar11_10. B003_Apr 11 2" xfId="1819"/>
    <cellStyle name="_080606_Parmelia - MEJ and CAPEX_Final_CRC_APL (B001)_Mar11_3. B003_Sep 11" xfId="20"/>
    <cellStyle name="_080606_Parmelia - MEJ and CAPEX_Final_CRC_APL (B001)_Mar11_3. B003_Sep 11 2" xfId="1820"/>
    <cellStyle name="_080606_Parmelia - MEJ and CAPEX_Final_CRC_APT (B002) Rec_Mar11" xfId="21"/>
    <cellStyle name="_080606_Parmelia - MEJ and CAPEX_Final_CRC_APT (B002) Rec_Mar11 2" xfId="1821"/>
    <cellStyle name="_080606_Parmelia - MEJ and CAPEX_Final_CRC_APT (B002) Rec_Mar11_10. B003_Apr 11" xfId="22"/>
    <cellStyle name="_080606_Parmelia - MEJ and CAPEX_Final_CRC_APT (B002) Rec_Mar11_10. B003_Apr 11 2" xfId="1822"/>
    <cellStyle name="_080606_Parmelia - MEJ and CAPEX_Final_CRC_APT (B002) Rec_Mar11_3. B003_Sep 11" xfId="23"/>
    <cellStyle name="_080606_Parmelia - MEJ and CAPEX_Final_CRC_APT (B002) Rec_Mar11_3. B003_Sep 11 2" xfId="1823"/>
    <cellStyle name="_080606_Parmelia - MEJ and CAPEX_Final_CRC_APT 2010 Financial Statements Draft (6)" xfId="24"/>
    <cellStyle name="_080606_Parmelia - MEJ and CAPEX_Final_CRC_APT 2010 Financial Statements Draft (6) 2" xfId="1824"/>
    <cellStyle name="_080606_Parmelia - MEJ and CAPEX_Final_CRC_APT 2010 Financial Statements Draft (7)" xfId="25"/>
    <cellStyle name="_080606_Parmelia - MEJ and CAPEX_Final_CRC_APT 2010 Financial Statements Draft (7) 2" xfId="1825"/>
    <cellStyle name="_080606_Parmelia - MEJ and CAPEX_Final_CRC_APT 2010 Financial Statements Draft (8) (4)" xfId="26"/>
    <cellStyle name="_080606_Parmelia - MEJ and CAPEX_Final_CRC_APT 2010 Financial Statements Draft (8) (4) 2" xfId="1826"/>
    <cellStyle name="_080606_Parmelia - MEJ and CAPEX_Final_CRC_APT 2010 Financial Statements FINAL" xfId="27"/>
    <cellStyle name="_080606_Parmelia - MEJ and CAPEX_Final_CRC_APT 2010 Financial Statements FINAL 2" xfId="1827"/>
    <cellStyle name="_080606_Parmelia - MEJ and CAPEX_Final_CRC_APT 2010 Financial Statements FINAL_APA IAS139 Sep-11" xfId="28"/>
    <cellStyle name="_080606_Parmelia - MEJ and CAPEX_Final_CRC_APT 2010 Financial Statements FINAL_APA IAS139 Sep-11 2" xfId="1828"/>
    <cellStyle name="_080606_Parmelia - MEJ and CAPEX_Final_CRC_Book2" xfId="29"/>
    <cellStyle name="_080606_Parmelia - MEJ and CAPEX_Final_CRC_Book2 2" xfId="1829"/>
    <cellStyle name="_080606_Parmelia - MEJ and CAPEX_Final_CRC_Copy of EII Group Dec10 Financial Statements 4" xfId="30"/>
    <cellStyle name="_080606_Parmelia - MEJ and CAPEX_Final_CRC_Copy of EII Group Dec10 Financial Statements 4 2" xfId="1830"/>
    <cellStyle name="_080606_Parmelia - MEJ and CAPEX_Final_CRC_EII - Tax Calc for the period ended 31 Dec 2010(Final)" xfId="31"/>
    <cellStyle name="_080606_Parmelia - MEJ and CAPEX_Final_CRC_EII - Tax Calc for the period ended 31 Dec 2010(Final) 2" xfId="1831"/>
    <cellStyle name="_080606_Parmelia - MEJ and CAPEX_Final_CRC_EII Group Cashflow (Dec10)" xfId="32"/>
    <cellStyle name="_080606_Parmelia - MEJ and CAPEX_Final_CRC_EII Group Cashflow (Dec10) 2" xfId="1832"/>
    <cellStyle name="_080606_Parmelia - MEJ and CAPEX_Final_CRC_EII Group Cashflow (Dec10) reporting" xfId="33"/>
    <cellStyle name="_080606_Parmelia - MEJ and CAPEX_Final_CRC_EII Group Cashflow (Dec10) reporting 2" xfId="1833"/>
    <cellStyle name="_080606_Parmelia - MEJ and CAPEX_Final_CRC_FY12 Budget Capex - Non Transmission" xfId="34"/>
    <cellStyle name="_080606_Parmelia - MEJ and CAPEX_Final_CRC_FY12 Budget Capex - Non Transmission 2" xfId="1834"/>
    <cellStyle name="_080606_Parmelia - MEJ and CAPEX_Final_CRC_IAS139 Jun-10" xfId="35"/>
    <cellStyle name="_080606_Parmelia - MEJ and CAPEX_Final_CRC_IAS139 Jun-10 2" xfId="1835"/>
    <cellStyle name="_080606_Parmelia - MEJ and CAPEX_Final_CRC_Note 9" xfId="36"/>
    <cellStyle name="_080606_Parmelia - MEJ and CAPEX_Final_CRC_Note 9 2" xfId="1836"/>
    <cellStyle name="_080606_Parmelia - MEJ and CAPEX_Final_CRC_Note15" xfId="37"/>
    <cellStyle name="_080606_Parmelia - MEJ and CAPEX_Final_CRC_Note15 2" xfId="1837"/>
    <cellStyle name="_080606_Parmelia - MEJ and CAPEX_Final_CRC_Note15_APA IAS139 Sep-11" xfId="38"/>
    <cellStyle name="_080606_Parmelia - MEJ and CAPEX_Final_CRC_Note15_APA IAS139 Sep-11 2" xfId="1838"/>
    <cellStyle name="_080606_Parmelia - MEJ and CAPEX_Final_CRC_Parent CFlow 2010" xfId="39"/>
    <cellStyle name="_080606_Parmelia - MEJ and CAPEX_Final_CRC_Parent CFlow 2010 2" xfId="1839"/>
    <cellStyle name="_080606_Parmelia - MEJ and CAPEX_Final_CRC_PL " xfId="40"/>
    <cellStyle name="_080606_Parmelia - MEJ and CAPEX_Final_CRC_PL  2" xfId="1840"/>
    <cellStyle name="_080606_Parmelia - MEJ and CAPEX_Final_CRC_Rec - NPAT (PLD)" xfId="41"/>
    <cellStyle name="_080606_Parmelia - MEJ and CAPEX_Final_CRC_Rec - NPAT (PLD) 2" xfId="1841"/>
    <cellStyle name="_080606_Parmelia - MEJ and CAPEX_Final_CRC_TB (APA GRP)" xfId="42"/>
    <cellStyle name="_080606_Parmelia - MEJ and CAPEX_Final_CRC_TB (APA GRP) 2" xfId="1842"/>
    <cellStyle name="_080606_Parmelia - MEJ and CAPEX_Final_CRC_TB (APA GRP)_APA IAS139 Sep-11" xfId="43"/>
    <cellStyle name="_080606_Parmelia - MEJ and CAPEX_Final_CRC_TB (APA GRP)_APA IAS139 Sep-11 2" xfId="1843"/>
    <cellStyle name="_081211 1200 Dalmeny - Equity Model (FINAL)" xfId="44"/>
    <cellStyle name="_09 ROS fair value accounting Mar-10" xfId="45"/>
    <cellStyle name="_09 ROS fair value accounting Mar-10 2" xfId="1844"/>
    <cellStyle name="_09 ROS fair value accounting Mar-10_10. B003_Apr 11" xfId="46"/>
    <cellStyle name="_09 ROS fair value accounting Mar-10_10. B003_Apr 11 2" xfId="1845"/>
    <cellStyle name="_09 ROS fair value accounting Mar-10_3. B003_Sep 11" xfId="47"/>
    <cellStyle name="_09 ROS fair value accounting Mar-10_3. B003_Sep 11 2" xfId="1846"/>
    <cellStyle name="_10 ROS fair value accounting Apr-10" xfId="48"/>
    <cellStyle name="_10 ROS fair value accounting Apr-10 2" xfId="1847"/>
    <cellStyle name="_10 ROS fair value accounting Apr-10_10. B003_Apr 11" xfId="49"/>
    <cellStyle name="_10 ROS fair value accounting Apr-10_10. B003_Apr 11 2" xfId="1848"/>
    <cellStyle name="_10 ROS fair value accounting Apr-10_3. B003_Sep 11" xfId="50"/>
    <cellStyle name="_10 ROS fair value accounting Apr-10_3. B003_Sep 11 2" xfId="1849"/>
    <cellStyle name="_2010 Budget FY10" xfId="51"/>
    <cellStyle name="_2010 Budget FY10 2" xfId="1850"/>
    <cellStyle name="_2010 Budget FY10_10. B003_Apr 11" xfId="52"/>
    <cellStyle name="_2010 Budget FY10_10. B003_Apr 11 2" xfId="1851"/>
    <cellStyle name="_2010 Budget FY10_10. B063_Apr 11" xfId="53"/>
    <cellStyle name="_2010 Budget FY10_10. B063_Apr 11 2" xfId="1852"/>
    <cellStyle name="_2010 Budget FY10_10. B063_Apr 11_3. B003_Sep 11" xfId="54"/>
    <cellStyle name="_2010 Budget FY10_10. B063_Apr 11_3. B003_Sep 11 2" xfId="1853"/>
    <cellStyle name="_2010 Budget FY10_3. B003_Sep 11" xfId="55"/>
    <cellStyle name="_2010 Budget FY10_3. B003_Sep 11 2" xfId="1854"/>
    <cellStyle name="_2010 Budget FY10_APA CORP FA Note to EOFY statements for Fixed Assets ADJE-11 v4" xfId="56"/>
    <cellStyle name="_2010 Budget FY10_APA CORP FA Note to EOFY statements for Fixed Assets ADJE-11 v4 2" xfId="1855"/>
    <cellStyle name="_2010 Budget FY10_APA Group CORP FAR Consolidated Movement Apr-11" xfId="57"/>
    <cellStyle name="_2010 Budget FY10_APA Group CORP FAR Consolidated Movement Apr-11 2" xfId="1856"/>
    <cellStyle name="_2010 Budget FY10_APA Group CORP FAR Consolidated Movement Mar-11" xfId="58"/>
    <cellStyle name="_2010 Budget FY10_APA Group CORP FAR Consolidated Movement Mar-11 2" xfId="1857"/>
    <cellStyle name="_2010 Budget FY10_APA Group HY 2010 Financial Statements - Dec 2010 BOARD" xfId="59"/>
    <cellStyle name="_2010 Budget FY10_APA Group HY 2010 Financial Statements - Dec 2010 BOARD 2" xfId="1858"/>
    <cellStyle name="_2010 Budget FY10_APA Group HY 2010 Financial Statements - Dec 2010 BOARD_APA IAS139 Sep-11" xfId="60"/>
    <cellStyle name="_2010 Budget FY10_APA Group HY 2010 Financial Statements - Dec 2010 BOARD_APA IAS139 Sep-11 2" xfId="1859"/>
    <cellStyle name="_2010 Budget FY10_APL (B001)_Mar11" xfId="61"/>
    <cellStyle name="_2010 Budget FY10_APL (B001)_Mar11 2" xfId="1860"/>
    <cellStyle name="_2010 Budget FY10_APL (B001)_Mar11_10. B003_Apr 11" xfId="62"/>
    <cellStyle name="_2010 Budget FY10_APL (B001)_Mar11_10. B003_Apr 11 2" xfId="1861"/>
    <cellStyle name="_2010 Budget FY10_APL (B001)_Mar11_3. B003_Sep 11" xfId="63"/>
    <cellStyle name="_2010 Budget FY10_APL (B001)_Mar11_3. B003_Sep 11 2" xfId="1862"/>
    <cellStyle name="_2010 Budget FY10_APT (B002) Rec_Mar11" xfId="64"/>
    <cellStyle name="_2010 Budget FY10_APT (B002) Rec_Mar11 2" xfId="1863"/>
    <cellStyle name="_2010 Budget FY10_APT (B002) Rec_Mar11_10. B003_Apr 11" xfId="65"/>
    <cellStyle name="_2010 Budget FY10_APT (B002) Rec_Mar11_10. B003_Apr 11 2" xfId="1864"/>
    <cellStyle name="_2010 Budget FY10_APT (B002) Rec_Mar11_3. B003_Sep 11" xfId="66"/>
    <cellStyle name="_2010 Budget FY10_APT (B002) Rec_Mar11_3. B003_Sep 11 2" xfId="1865"/>
    <cellStyle name="_2010 Budget FY10_APT 2010 Financial Statements Draft (6)" xfId="67"/>
    <cellStyle name="_2010 Budget FY10_APT 2010 Financial Statements Draft (6) 2" xfId="1866"/>
    <cellStyle name="_2010 Budget FY10_APT 2010 Financial Statements Draft (7)" xfId="68"/>
    <cellStyle name="_2010 Budget FY10_APT 2010 Financial Statements Draft (7) 2" xfId="1867"/>
    <cellStyle name="_2010 Budget FY10_APT 2010 Financial Statements Draft (8) (4)" xfId="69"/>
    <cellStyle name="_2010 Budget FY10_APT 2010 Financial Statements Draft (8) (4) 2" xfId="1868"/>
    <cellStyle name="_2010 Budget FY10_APT 2010 Financial Statements FINAL" xfId="70"/>
    <cellStyle name="_2010 Budget FY10_APT 2010 Financial Statements FINAL 2" xfId="1869"/>
    <cellStyle name="_2010 Budget FY10_APT 2010 Financial Statements FINAL_APA IAS139 Sep-11" xfId="71"/>
    <cellStyle name="_2010 Budget FY10_APT 2010 Financial Statements FINAL_APA IAS139 Sep-11 2" xfId="1870"/>
    <cellStyle name="_2010 Budget FY10_Book2" xfId="72"/>
    <cellStyle name="_2010 Budget FY10_Book2 2" xfId="1871"/>
    <cellStyle name="_2010 Budget FY10_Copy of EII Group Dec10 Financial Statements 4" xfId="73"/>
    <cellStyle name="_2010 Budget FY10_Copy of EII Group Dec10 Financial Statements 4 2" xfId="1872"/>
    <cellStyle name="_2010 Budget FY10_EII - Tax Calc for the period ended 31 Dec 2010(Final)" xfId="74"/>
    <cellStyle name="_2010 Budget FY10_EII - Tax Calc for the period ended 31 Dec 2010(Final) 2" xfId="1873"/>
    <cellStyle name="_2010 Budget FY10_EII Group Cashflow (Dec10)" xfId="75"/>
    <cellStyle name="_2010 Budget FY10_EII Group Cashflow (Dec10) 2" xfId="1874"/>
    <cellStyle name="_2010 Budget FY10_EII Group Cashflow (Dec10) reporting" xfId="76"/>
    <cellStyle name="_2010 Budget FY10_EII Group Cashflow (Dec10) reporting 2" xfId="1875"/>
    <cellStyle name="_2010 Budget FY10_IAS139 Jun-10" xfId="77"/>
    <cellStyle name="_2010 Budget FY10_IAS139 Jun-10 2" xfId="1876"/>
    <cellStyle name="_2010 Budget FY10_Note 9" xfId="78"/>
    <cellStyle name="_2010 Budget FY10_Note 9 2" xfId="1877"/>
    <cellStyle name="_2010 Budget FY10_Note15" xfId="79"/>
    <cellStyle name="_2010 Budget FY10_Note15 2" xfId="1878"/>
    <cellStyle name="_2010 Budget FY10_Note15_APA IAS139 Sep-11" xfId="80"/>
    <cellStyle name="_2010 Budget FY10_Note15_APA IAS139 Sep-11 2" xfId="1879"/>
    <cellStyle name="_2010 Budget FY10_Parent CFlow 2010" xfId="81"/>
    <cellStyle name="_2010 Budget FY10_Parent CFlow 2010 2" xfId="1880"/>
    <cellStyle name="_2010 Budget FY10_PL " xfId="82"/>
    <cellStyle name="_2010 Budget FY10_PL  2" xfId="1881"/>
    <cellStyle name="_2010 Budget FY10_Rec - NPAT (PLD)" xfId="83"/>
    <cellStyle name="_2010 Budget FY10_Rec - NPAT (PLD) 2" xfId="1882"/>
    <cellStyle name="_2010 Budget FY10_TB (APA GRP)" xfId="84"/>
    <cellStyle name="_2010 Budget FY10_TB (APA GRP) 2" xfId="1883"/>
    <cellStyle name="_2010 Budget FY10_TB (APA GRP)_APA IAS139 Sep-11" xfId="85"/>
    <cellStyle name="_2010 Budget FY10_TB (APA GRP)_APA IAS139 Sep-11 2" xfId="1884"/>
    <cellStyle name="_2010 Forecast ROS fair value accountingFINAL" xfId="86"/>
    <cellStyle name="_2011 Budget FY11" xfId="87"/>
    <cellStyle name="_2011 Budget FY11 2" xfId="1885"/>
    <cellStyle name="_201101 SAM MASTER" xfId="88"/>
    <cellStyle name="_201101 SAM MASTER 2" xfId="1886"/>
    <cellStyle name="_3P Major Projects Forecast" xfId="89"/>
    <cellStyle name="_3P Major Projects Forecast 2" xfId="1887"/>
    <cellStyle name="_APA Group Balance sheet &amp; Cashflow BUDGET FY09 FINAL" xfId="90"/>
    <cellStyle name="_APA Group Balance sheet &amp; Cashflow BUDGET FY09 FINAL 2" xfId="1888"/>
    <cellStyle name="_APA Group Balance sheet &amp; Cashflow BUDGET FY09 FINAL_10. B003_Apr 11" xfId="91"/>
    <cellStyle name="_APA Group Balance sheet &amp; Cashflow BUDGET FY09 FINAL_10. B003_Apr 11 2" xfId="1889"/>
    <cellStyle name="_APA Group Balance sheet &amp; Cashflow BUDGET FY09 FINAL_10. B063_Apr 11" xfId="92"/>
    <cellStyle name="_APA Group Balance sheet &amp; Cashflow BUDGET FY09 FINAL_10. B063_Apr 11 2" xfId="1890"/>
    <cellStyle name="_APA Group Balance sheet &amp; Cashflow BUDGET FY09 FINAL_10. B063_Apr 11_3. B003_Sep 11" xfId="93"/>
    <cellStyle name="_APA Group Balance sheet &amp; Cashflow BUDGET FY09 FINAL_10. B063_Apr 11_3. B003_Sep 11 2" xfId="1891"/>
    <cellStyle name="_APA Group Balance sheet &amp; Cashflow BUDGET FY09 FINAL_3. B003_Sep 11" xfId="94"/>
    <cellStyle name="_APA Group Balance sheet &amp; Cashflow BUDGET FY09 FINAL_3. B003_Sep 11 2" xfId="1892"/>
    <cellStyle name="_APA Group Balance sheet &amp; Cashflow BUDGET FY09 FINAL_APL (B001)_Mar11" xfId="95"/>
    <cellStyle name="_APA Group Balance sheet &amp; Cashflow BUDGET FY09 FINAL_APL (B001)_Mar11 2" xfId="1893"/>
    <cellStyle name="_APA Group Balance sheet &amp; Cashflow BUDGET FY09 FINAL_APL (B001)_Mar11_10. B003_Apr 11" xfId="96"/>
    <cellStyle name="_APA Group Balance sheet &amp; Cashflow BUDGET FY09 FINAL_APL (B001)_Mar11_10. B003_Apr 11 2" xfId="1894"/>
    <cellStyle name="_APA Group Balance sheet &amp; Cashflow BUDGET FY09 FINAL_APL (B001)_Mar11_3. B003_Sep 11" xfId="97"/>
    <cellStyle name="_APA Group Balance sheet &amp; Cashflow BUDGET FY09 FINAL_APL (B001)_Mar11_3. B003_Sep 11 2" xfId="1895"/>
    <cellStyle name="_APA Group Balance sheet &amp; Cashflow BUDGET FY09 FINAL_APT (B002) Rec_Mar11" xfId="98"/>
    <cellStyle name="_APA Group Balance sheet &amp; Cashflow BUDGET FY09 FINAL_APT (B002) Rec_Mar11 2" xfId="1896"/>
    <cellStyle name="_APA Group Balance sheet &amp; Cashflow BUDGET FY09 FINAL_APT (B002) Rec_Mar11_10. B003_Apr 11" xfId="99"/>
    <cellStyle name="_APA Group Balance sheet &amp; Cashflow BUDGET FY09 FINAL_APT (B002) Rec_Mar11_10. B003_Apr 11 2" xfId="1897"/>
    <cellStyle name="_APA Group Balance sheet &amp; Cashflow BUDGET FY09 FINAL_APT (B002) Rec_Mar11_3. B003_Sep 11" xfId="100"/>
    <cellStyle name="_APA Group Balance sheet &amp; Cashflow BUDGET FY09 FINAL_APT (B002) Rec_Mar11_3. B003_Sep 11 2" xfId="1898"/>
    <cellStyle name="_APA Group Balance sheet &amp; Cashflow BUDGET FY09 revised 200808" xfId="101"/>
    <cellStyle name="_APA Group Balance sheet &amp; Cashflow BUDGET FY09 revised 200808 2" xfId="1899"/>
    <cellStyle name="_APA Group Balance sheet &amp; Cashflow BUDGET FY09 revised 200808_010411  Request for Additional Funding" xfId="102"/>
    <cellStyle name="_APA Group Balance sheet &amp; Cashflow BUDGET FY09 revised 200808_010411  Request for Additional Funding 2" xfId="1900"/>
    <cellStyle name="_APA Group Balance sheet &amp; Cashflow BUDGET FY09 revised 200808_10. B003_Apr 11" xfId="103"/>
    <cellStyle name="_APA Group Balance sheet &amp; Cashflow BUDGET FY09 revised 200808_10. B003_Apr 11 2" xfId="1901"/>
    <cellStyle name="_APA Group Balance sheet &amp; Cashflow BUDGET FY09 revised 200808_10. B063_Apr 11" xfId="104"/>
    <cellStyle name="_APA Group Balance sheet &amp; Cashflow BUDGET FY09 revised 200808_10. B063_Apr 11 2" xfId="1902"/>
    <cellStyle name="_APA Group Balance sheet &amp; Cashflow BUDGET FY09 revised 200808_10. B063_Apr 11_3. B003_Sep 11" xfId="105"/>
    <cellStyle name="_APA Group Balance sheet &amp; Cashflow BUDGET FY09 revised 200808_10. B063_Apr 11_3. B003_Sep 11 2" xfId="1903"/>
    <cellStyle name="_APA Group Balance sheet &amp; Cashflow BUDGET FY09 revised 200808_3. B003_Sep 11" xfId="106"/>
    <cellStyle name="_APA Group Balance sheet &amp; Cashflow BUDGET FY09 revised 200808_3. B003_Sep 11 2" xfId="1904"/>
    <cellStyle name="_APA Group Balance sheet &amp; Cashflow BUDGET FY09 revised 200808_APA CORP FA Note to EOFY statements for Fixed Assets ADJE-11 v4" xfId="107"/>
    <cellStyle name="_APA Group Balance sheet &amp; Cashflow BUDGET FY09 revised 200808_APA CORP FA Note to EOFY statements for Fixed Assets ADJE-11 v4 2" xfId="1905"/>
    <cellStyle name="_APA Group Balance sheet &amp; Cashflow BUDGET FY09 revised 200808_APA Group CORP FAR Consolidated Movement Apr-11" xfId="108"/>
    <cellStyle name="_APA Group Balance sheet &amp; Cashflow BUDGET FY09 revised 200808_APA Group CORP FAR Consolidated Movement Apr-11 2" xfId="1906"/>
    <cellStyle name="_APA Group Balance sheet &amp; Cashflow BUDGET FY09 revised 200808_APA Group CORP FAR Consolidated Movement Mar-11" xfId="109"/>
    <cellStyle name="_APA Group Balance sheet &amp; Cashflow BUDGET FY09 revised 200808_APA Group CORP FAR Consolidated Movement Mar-11 2" xfId="1907"/>
    <cellStyle name="_APA Group Balance sheet &amp; Cashflow BUDGET FY09 revised 200808_APA Group HY 2010 Financial Statements - Dec 2010 BOARD" xfId="110"/>
    <cellStyle name="_APA Group Balance sheet &amp; Cashflow BUDGET FY09 revised 200808_APA Group HY 2010 Financial Statements - Dec 2010 BOARD 2" xfId="1908"/>
    <cellStyle name="_APA Group Balance sheet &amp; Cashflow BUDGET FY09 revised 200808_APA Group HY 2010 Financial Statements - Dec 2010 BOARD_APA IAS139 Sep-11" xfId="111"/>
    <cellStyle name="_APA Group Balance sheet &amp; Cashflow BUDGET FY09 revised 200808_APA Group HY 2010 Financial Statements - Dec 2010 BOARD_APA IAS139 Sep-11 2" xfId="1909"/>
    <cellStyle name="_APA Group Balance sheet &amp; Cashflow BUDGET FY09 revised 200808_APL (B001)_Mar11" xfId="112"/>
    <cellStyle name="_APA Group Balance sheet &amp; Cashflow BUDGET FY09 revised 200808_APL (B001)_Mar11 2" xfId="1910"/>
    <cellStyle name="_APA Group Balance sheet &amp; Cashflow BUDGET FY09 revised 200808_APL (B001)_Mar11_10. B003_Apr 11" xfId="113"/>
    <cellStyle name="_APA Group Balance sheet &amp; Cashflow BUDGET FY09 revised 200808_APL (B001)_Mar11_10. B003_Apr 11 2" xfId="1911"/>
    <cellStyle name="_APA Group Balance sheet &amp; Cashflow BUDGET FY09 revised 200808_APL (B001)_Mar11_3. B003_Sep 11" xfId="114"/>
    <cellStyle name="_APA Group Balance sheet &amp; Cashflow BUDGET FY09 revised 200808_APL (B001)_Mar11_3. B003_Sep 11 2" xfId="1912"/>
    <cellStyle name="_APA Group Balance sheet &amp; Cashflow BUDGET FY09 revised 200808_APT (B002) Rec_Mar11" xfId="115"/>
    <cellStyle name="_APA Group Balance sheet &amp; Cashflow BUDGET FY09 revised 200808_APT (B002) Rec_Mar11 2" xfId="1913"/>
    <cellStyle name="_APA Group Balance sheet &amp; Cashflow BUDGET FY09 revised 200808_APT (B002) Rec_Mar11_10. B003_Apr 11" xfId="116"/>
    <cellStyle name="_APA Group Balance sheet &amp; Cashflow BUDGET FY09 revised 200808_APT (B002) Rec_Mar11_10. B003_Apr 11 2" xfId="1914"/>
    <cellStyle name="_APA Group Balance sheet &amp; Cashflow BUDGET FY09 revised 200808_APT (B002) Rec_Mar11_3. B003_Sep 11" xfId="117"/>
    <cellStyle name="_APA Group Balance sheet &amp; Cashflow BUDGET FY09 revised 200808_APT (B002) Rec_Mar11_3. B003_Sep 11 2" xfId="1915"/>
    <cellStyle name="_APA Group Balance sheet &amp; Cashflow BUDGET FY09 revised 200808_APT 2010 Financial Statements Draft (6)" xfId="118"/>
    <cellStyle name="_APA Group Balance sheet &amp; Cashflow BUDGET FY09 revised 200808_APT 2010 Financial Statements Draft (6) 2" xfId="1916"/>
    <cellStyle name="_APA Group Balance sheet &amp; Cashflow BUDGET FY09 revised 200808_APT 2010 Financial Statements Draft (7)" xfId="119"/>
    <cellStyle name="_APA Group Balance sheet &amp; Cashflow BUDGET FY09 revised 200808_APT 2010 Financial Statements Draft (7) 2" xfId="1917"/>
    <cellStyle name="_APA Group Balance sheet &amp; Cashflow BUDGET FY09 revised 200808_APT 2010 Financial Statements Draft (8) (4)" xfId="120"/>
    <cellStyle name="_APA Group Balance sheet &amp; Cashflow BUDGET FY09 revised 200808_APT 2010 Financial Statements Draft (8) (4) 2" xfId="1918"/>
    <cellStyle name="_APA Group Balance sheet &amp; Cashflow BUDGET FY09 revised 200808_APT 2010 Financial Statements FINAL" xfId="121"/>
    <cellStyle name="_APA Group Balance sheet &amp; Cashflow BUDGET FY09 revised 200808_APT 2010 Financial Statements FINAL 2" xfId="1919"/>
    <cellStyle name="_APA Group Balance sheet &amp; Cashflow BUDGET FY09 revised 200808_APT 2010 Financial Statements FINAL_APA IAS139 Sep-11" xfId="122"/>
    <cellStyle name="_APA Group Balance sheet &amp; Cashflow BUDGET FY09 revised 200808_APT 2010 Financial Statements FINAL_APA IAS139 Sep-11 2" xfId="1920"/>
    <cellStyle name="_APA Group Balance sheet &amp; Cashflow BUDGET FY09 revised 200808_Book2" xfId="123"/>
    <cellStyle name="_APA Group Balance sheet &amp; Cashflow BUDGET FY09 revised 200808_Book2 2" xfId="1921"/>
    <cellStyle name="_APA Group Balance sheet &amp; Cashflow BUDGET FY09 revised 200808_Copy of EII Group Dec10 Financial Statements 4" xfId="124"/>
    <cellStyle name="_APA Group Balance sheet &amp; Cashflow BUDGET FY09 revised 200808_Copy of EII Group Dec10 Financial Statements 4 2" xfId="1922"/>
    <cellStyle name="_APA Group Balance sheet &amp; Cashflow BUDGET FY09 revised 200808_EII - Tax Calc for the period ended 31 Dec 2010(Final)" xfId="125"/>
    <cellStyle name="_APA Group Balance sheet &amp; Cashflow BUDGET FY09 revised 200808_EII - Tax Calc for the period ended 31 Dec 2010(Final) 2" xfId="1923"/>
    <cellStyle name="_APA Group Balance sheet &amp; Cashflow BUDGET FY09 revised 200808_EII Group Cashflow (Dec10)" xfId="126"/>
    <cellStyle name="_APA Group Balance sheet &amp; Cashflow BUDGET FY09 revised 200808_EII Group Cashflow (Dec10) 2" xfId="1924"/>
    <cellStyle name="_APA Group Balance sheet &amp; Cashflow BUDGET FY09 revised 200808_EII Group Cashflow (Dec10) reporting" xfId="127"/>
    <cellStyle name="_APA Group Balance sheet &amp; Cashflow BUDGET FY09 revised 200808_EII Group Cashflow (Dec10) reporting 2" xfId="1925"/>
    <cellStyle name="_APA Group Balance sheet &amp; Cashflow BUDGET FY09 revised 200808_IAS139 Jun-10" xfId="128"/>
    <cellStyle name="_APA Group Balance sheet &amp; Cashflow BUDGET FY09 revised 200808_IAS139 Jun-10 2" xfId="1926"/>
    <cellStyle name="_APA Group Balance sheet &amp; Cashflow BUDGET FY09 revised 200808_Note 9" xfId="129"/>
    <cellStyle name="_APA Group Balance sheet &amp; Cashflow BUDGET FY09 revised 200808_Note 9 2" xfId="1927"/>
    <cellStyle name="_APA Group Balance sheet &amp; Cashflow BUDGET FY09 revised 200808_Note15" xfId="130"/>
    <cellStyle name="_APA Group Balance sheet &amp; Cashflow BUDGET FY09 revised 200808_Note15 2" xfId="1928"/>
    <cellStyle name="_APA Group Balance sheet &amp; Cashflow BUDGET FY09 revised 200808_Note15_APA IAS139 Sep-11" xfId="131"/>
    <cellStyle name="_APA Group Balance sheet &amp; Cashflow BUDGET FY09 revised 200808_Note15_APA IAS139 Sep-11 2" xfId="1929"/>
    <cellStyle name="_APA Group Balance sheet &amp; Cashflow BUDGET FY09 revised 200808_Parent CFlow 2010" xfId="132"/>
    <cellStyle name="_APA Group Balance sheet &amp; Cashflow BUDGET FY09 revised 200808_Parent CFlow 2010 2" xfId="1930"/>
    <cellStyle name="_APA Group Balance sheet &amp; Cashflow BUDGET FY09 revised 200808_PL " xfId="133"/>
    <cellStyle name="_APA Group Balance sheet &amp; Cashflow BUDGET FY09 revised 200808_PL  2" xfId="1931"/>
    <cellStyle name="_APA Group Balance sheet &amp; Cashflow BUDGET FY09 revised 200808_Rec - NPAT (PLD)" xfId="134"/>
    <cellStyle name="_APA Group Balance sheet &amp; Cashflow BUDGET FY09 revised 200808_Rec - NPAT (PLD) 2" xfId="1932"/>
    <cellStyle name="_APA Group Balance sheet &amp; Cashflow BUDGET FY09 revised 200808_TB (APA GRP)" xfId="135"/>
    <cellStyle name="_APA Group Balance sheet &amp; Cashflow BUDGET FY09 revised 200808_TB (APA GRP) 2" xfId="1933"/>
    <cellStyle name="_APA Group Balance sheet &amp; Cashflow BUDGET FY09 revised 200808_TB (APA GRP)_APA IAS139 Sep-11" xfId="136"/>
    <cellStyle name="_APA Group Balance sheet &amp; Cashflow BUDGET FY09 revised 200808_TB (APA GRP)_APA IAS139 Sep-11 2" xfId="1934"/>
    <cellStyle name="_APA Group Balance sheet &amp; Cashflow BUDGET FY10 Aug review" xfId="137"/>
    <cellStyle name="_APA Group Balance sheet &amp; Cashflow BUDGET FY10 Aug review 2" xfId="1935"/>
    <cellStyle name="_APA Group Balance sheet &amp; Cashflow BUDGET FY10 Aug review_10. B003_Apr 11" xfId="138"/>
    <cellStyle name="_APA Group Balance sheet &amp; Cashflow BUDGET FY10 Aug review_10. B003_Apr 11 2" xfId="1936"/>
    <cellStyle name="_APA Group Balance sheet &amp; Cashflow BUDGET FY10 Aug review_10. B063_Apr 11" xfId="139"/>
    <cellStyle name="_APA Group Balance sheet &amp; Cashflow BUDGET FY10 Aug review_10. B063_Apr 11 2" xfId="1937"/>
    <cellStyle name="_APA Group Balance sheet &amp; Cashflow BUDGET FY10 Aug review_10. B063_Apr 11_3. B003_Sep 11" xfId="140"/>
    <cellStyle name="_APA Group Balance sheet &amp; Cashflow BUDGET FY10 Aug review_10. B063_Apr 11_3. B003_Sep 11 2" xfId="1938"/>
    <cellStyle name="_APA Group Balance sheet &amp; Cashflow BUDGET FY10 Aug review_3. B003_Sep 11" xfId="141"/>
    <cellStyle name="_APA Group Balance sheet &amp; Cashflow BUDGET FY10 Aug review_3. B003_Sep 11 2" xfId="1939"/>
    <cellStyle name="_APA Group Balance sheet &amp; Cashflow BUDGET FY10 Aug review_APL (B001)_Mar11" xfId="142"/>
    <cellStyle name="_APA Group Balance sheet &amp; Cashflow BUDGET FY10 Aug review_APL (B001)_Mar11 2" xfId="1940"/>
    <cellStyle name="_APA Group Balance sheet &amp; Cashflow BUDGET FY10 Aug review_APL (B001)_Mar11_10. B003_Apr 11" xfId="143"/>
    <cellStyle name="_APA Group Balance sheet &amp; Cashflow BUDGET FY10 Aug review_APL (B001)_Mar11_10. B003_Apr 11 2" xfId="1941"/>
    <cellStyle name="_APA Group Balance sheet &amp; Cashflow BUDGET FY10 Aug review_APL (B001)_Mar11_3. B003_Sep 11" xfId="144"/>
    <cellStyle name="_APA Group Balance sheet &amp; Cashflow BUDGET FY10 Aug review_APL (B001)_Mar11_3. B003_Sep 11 2" xfId="1942"/>
    <cellStyle name="_APA Group Balance sheet &amp; Cashflow BUDGET FY10 Aug review_APT (B002) Rec_Mar11" xfId="145"/>
    <cellStyle name="_APA Group Balance sheet &amp; Cashflow BUDGET FY10 Aug review_APT (B002) Rec_Mar11 2" xfId="1943"/>
    <cellStyle name="_APA Group Balance sheet &amp; Cashflow BUDGET FY10 Aug review_APT (B002) Rec_Mar11_10. B003_Apr 11" xfId="146"/>
    <cellStyle name="_APA Group Balance sheet &amp; Cashflow BUDGET FY10 Aug review_APT (B002) Rec_Mar11_10. B003_Apr 11 2" xfId="1944"/>
    <cellStyle name="_APA Group Balance sheet &amp; Cashflow BUDGET FY10 Aug review_APT (B002) Rec_Mar11_3. B003_Sep 11" xfId="147"/>
    <cellStyle name="_APA Group Balance sheet &amp; Cashflow BUDGET FY10 Aug review_APT (B002) Rec_Mar11_3. B003_Sep 11 2" xfId="1945"/>
    <cellStyle name="_APA Group Balance sheet &amp; Cashflow BUDGET FY10 DRAFT 130509-1" xfId="148"/>
    <cellStyle name="_APA Group Balance sheet &amp; Cashflow BUDGET FY10 DRAFT 130509-1 2" xfId="1946"/>
    <cellStyle name="_APA Group Balance sheet &amp; Cashflow BUDGET FY10 DRAFT 130509-1_10. B003_Apr 11" xfId="149"/>
    <cellStyle name="_APA Group Balance sheet &amp; Cashflow BUDGET FY10 DRAFT 130509-1_10. B003_Apr 11 2" xfId="1947"/>
    <cellStyle name="_APA Group Balance sheet &amp; Cashflow BUDGET FY10 DRAFT 130509-1_10. B063_Apr 11" xfId="150"/>
    <cellStyle name="_APA Group Balance sheet &amp; Cashflow BUDGET FY10 DRAFT 130509-1_10. B063_Apr 11 2" xfId="1948"/>
    <cellStyle name="_APA Group Balance sheet &amp; Cashflow BUDGET FY10 DRAFT 130509-1_10. B063_Apr 11_3. B003_Sep 11" xfId="151"/>
    <cellStyle name="_APA Group Balance sheet &amp; Cashflow BUDGET FY10 DRAFT 130509-1_10. B063_Apr 11_3. B003_Sep 11 2" xfId="1949"/>
    <cellStyle name="_APA Group Balance sheet &amp; Cashflow BUDGET FY10 DRAFT 130509-1_3. B003_Sep 11" xfId="152"/>
    <cellStyle name="_APA Group Balance sheet &amp; Cashflow BUDGET FY10 DRAFT 130509-1_3. B003_Sep 11 2" xfId="1950"/>
    <cellStyle name="_APA Group Balance sheet &amp; Cashflow BUDGET FY10 DRAFT 130509-1_APL (B001)_Mar11" xfId="153"/>
    <cellStyle name="_APA Group Balance sheet &amp; Cashflow BUDGET FY10 DRAFT 130509-1_APL (B001)_Mar11 2" xfId="1951"/>
    <cellStyle name="_APA Group Balance sheet &amp; Cashflow BUDGET FY10 DRAFT 130509-1_APL (B001)_Mar11_10. B003_Apr 11" xfId="154"/>
    <cellStyle name="_APA Group Balance sheet &amp; Cashflow BUDGET FY10 DRAFT 130509-1_APL (B001)_Mar11_10. B003_Apr 11 2" xfId="1952"/>
    <cellStyle name="_APA Group Balance sheet &amp; Cashflow BUDGET FY10 DRAFT 130509-1_APL (B001)_Mar11_3. B003_Sep 11" xfId="155"/>
    <cellStyle name="_APA Group Balance sheet &amp; Cashflow BUDGET FY10 DRAFT 130509-1_APL (B001)_Mar11_3. B003_Sep 11 2" xfId="1953"/>
    <cellStyle name="_APA Group Balance sheet &amp; Cashflow BUDGET FY10 DRAFT 130509-1_APT (B002) Rec_Mar11" xfId="156"/>
    <cellStyle name="_APA Group Balance sheet &amp; Cashflow BUDGET FY10 DRAFT 130509-1_APT (B002) Rec_Mar11 2" xfId="1954"/>
    <cellStyle name="_APA Group Balance sheet &amp; Cashflow BUDGET FY10 DRAFT 130509-1_APT (B002) Rec_Mar11_10. B003_Apr 11" xfId="157"/>
    <cellStyle name="_APA Group Balance sheet &amp; Cashflow BUDGET FY10 DRAFT 130509-1_APT (B002) Rec_Mar11_10. B003_Apr 11 2" xfId="1955"/>
    <cellStyle name="_APA Group Balance sheet &amp; Cashflow BUDGET FY10 DRAFT 130509-1_APT (B002) Rec_Mar11_3. B003_Sep 11" xfId="158"/>
    <cellStyle name="_APA Group Balance sheet &amp; Cashflow BUDGET FY10 DRAFT 130509-1_APT (B002) Rec_Mar11_3. B003_Sep 11 2" xfId="1956"/>
    <cellStyle name="_APA Group Balance sheet &amp; Cashflow BUDGET FY10 DRAFT 170809 update June 09 Bal Sht" xfId="159"/>
    <cellStyle name="_APA Group Balance sheet &amp; Cashflow BUDGET FY10 DRAFT 170809 update June 09 Bal Sht 2" xfId="1957"/>
    <cellStyle name="_APA Group Balance sheet &amp; Cashflow BUDGET FY11 20.04.10" xfId="160"/>
    <cellStyle name="_APA Group Balance sheet &amp; Cashflow BUDGET FY11 20.04.10 2" xfId="1958"/>
    <cellStyle name="_APA Group Balance sheet &amp; Cashflow BUDGET FY11 FINAL - updated Cashflow &amp; Bal Sheet" xfId="161"/>
    <cellStyle name="_APA Group Balance sheet &amp; Cashflow BUDGET FY11 FINAL - updated Cashflow &amp; Bal Sheet 2" xfId="1959"/>
    <cellStyle name="_APA GROUP Budget by Month" xfId="162"/>
    <cellStyle name="_APA GROUP Budget by Month 2" xfId="1960"/>
    <cellStyle name="_APA GROUP Budget by Month_10. B003_Apr 11" xfId="163"/>
    <cellStyle name="_APA GROUP Budget by Month_10. B003_Apr 11 2" xfId="1961"/>
    <cellStyle name="_APA GROUP Budget by Month_10. B063_Apr 11" xfId="164"/>
    <cellStyle name="_APA GROUP Budget by Month_10. B063_Apr 11 2" xfId="1962"/>
    <cellStyle name="_APA GROUP Budget by Month_10. B063_Apr 11_3. B003_Sep 11" xfId="165"/>
    <cellStyle name="_APA GROUP Budget by Month_10. B063_Apr 11_3. B003_Sep 11 2" xfId="1963"/>
    <cellStyle name="_APA GROUP Budget by Month_3. B003_Sep 11" xfId="166"/>
    <cellStyle name="_APA GROUP Budget by Month_3. B003_Sep 11 2" xfId="1964"/>
    <cellStyle name="_APA GROUP Budget by Month_APA CORP FA Note to EOFY statements for Fixed Assets ADJE-11 v4" xfId="167"/>
    <cellStyle name="_APA GROUP Budget by Month_APA CORP FA Note to EOFY statements for Fixed Assets ADJE-11 v4 2" xfId="1965"/>
    <cellStyle name="_APA GROUP Budget by Month_APA Group CORP FAR Consolidated Movement Apr-11" xfId="168"/>
    <cellStyle name="_APA GROUP Budget by Month_APA Group CORP FAR Consolidated Movement Apr-11 2" xfId="1966"/>
    <cellStyle name="_APA GROUP Budget by Month_APA Group CORP FAR Consolidated Movement Mar-11" xfId="169"/>
    <cellStyle name="_APA GROUP Budget by Month_APA Group CORP FAR Consolidated Movement Mar-11 2" xfId="1967"/>
    <cellStyle name="_APA GROUP Budget by Month_APA Group HY 2010 Financial Statements - Dec 2010 BOARD" xfId="170"/>
    <cellStyle name="_APA GROUP Budget by Month_APA Group HY 2010 Financial Statements - Dec 2010 BOARD 2" xfId="1968"/>
    <cellStyle name="_APA GROUP Budget by Month_APA Group HY 2010 Financial Statements - Dec 2010 BOARD_APA IAS139 Sep-11" xfId="171"/>
    <cellStyle name="_APA GROUP Budget by Month_APA Group HY 2010 Financial Statements - Dec 2010 BOARD_APA IAS139 Sep-11 2" xfId="1969"/>
    <cellStyle name="_APA GROUP Budget by Month_APL (B001)_Mar11" xfId="172"/>
    <cellStyle name="_APA GROUP Budget by Month_APL (B001)_Mar11 2" xfId="1970"/>
    <cellStyle name="_APA GROUP Budget by Month_APL (B001)_Mar11_10. B003_Apr 11" xfId="173"/>
    <cellStyle name="_APA GROUP Budget by Month_APL (B001)_Mar11_10. B003_Apr 11 2" xfId="1971"/>
    <cellStyle name="_APA GROUP Budget by Month_APL (B001)_Mar11_3. B003_Sep 11" xfId="174"/>
    <cellStyle name="_APA GROUP Budget by Month_APL (B001)_Mar11_3. B003_Sep 11 2" xfId="1972"/>
    <cellStyle name="_APA GROUP Budget by Month_APT (B002) Rec_Mar11" xfId="175"/>
    <cellStyle name="_APA GROUP Budget by Month_APT (B002) Rec_Mar11 2" xfId="1973"/>
    <cellStyle name="_APA GROUP Budget by Month_APT (B002) Rec_Mar11_10. B003_Apr 11" xfId="176"/>
    <cellStyle name="_APA GROUP Budget by Month_APT (B002) Rec_Mar11_10. B003_Apr 11 2" xfId="1974"/>
    <cellStyle name="_APA GROUP Budget by Month_APT (B002) Rec_Mar11_3. B003_Sep 11" xfId="177"/>
    <cellStyle name="_APA GROUP Budget by Month_APT (B002) Rec_Mar11_3. B003_Sep 11 2" xfId="1975"/>
    <cellStyle name="_APA GROUP Budget by Month_APT 2010 Financial Statements Draft (6)" xfId="178"/>
    <cellStyle name="_APA GROUP Budget by Month_APT 2010 Financial Statements Draft (6) 2" xfId="1976"/>
    <cellStyle name="_APA GROUP Budget by Month_APT 2010 Financial Statements Draft (7)" xfId="179"/>
    <cellStyle name="_APA GROUP Budget by Month_APT 2010 Financial Statements Draft (7) 2" xfId="1977"/>
    <cellStyle name="_APA GROUP Budget by Month_APT 2010 Financial Statements Draft (8) (4)" xfId="180"/>
    <cellStyle name="_APA GROUP Budget by Month_APT 2010 Financial Statements Draft (8) (4) 2" xfId="1978"/>
    <cellStyle name="_APA GROUP Budget by Month_APT 2010 Financial Statements FINAL" xfId="181"/>
    <cellStyle name="_APA GROUP Budget by Month_APT 2010 Financial Statements FINAL 2" xfId="1979"/>
    <cellStyle name="_APA GROUP Budget by Month_APT 2010 Financial Statements FINAL_APA IAS139 Sep-11" xfId="182"/>
    <cellStyle name="_APA GROUP Budget by Month_APT 2010 Financial Statements FINAL_APA IAS139 Sep-11 2" xfId="1980"/>
    <cellStyle name="_APA GROUP Budget by Month_Book2" xfId="183"/>
    <cellStyle name="_APA GROUP Budget by Month_Book2 2" xfId="1981"/>
    <cellStyle name="_APA GROUP Budget by Month_Copy of EII Group Dec10 Financial Statements 4" xfId="184"/>
    <cellStyle name="_APA GROUP Budget by Month_Copy of EII Group Dec10 Financial Statements 4 2" xfId="1982"/>
    <cellStyle name="_APA GROUP Budget by Month_EII - Tax Calc for the period ended 31 Dec 2010(Final)" xfId="185"/>
    <cellStyle name="_APA GROUP Budget by Month_EII - Tax Calc for the period ended 31 Dec 2010(Final) 2" xfId="1983"/>
    <cellStyle name="_APA GROUP Budget by Month_EII Group Cashflow (Dec10)" xfId="186"/>
    <cellStyle name="_APA GROUP Budget by Month_EII Group Cashflow (Dec10) 2" xfId="1984"/>
    <cellStyle name="_APA GROUP Budget by Month_EII Group Cashflow (Dec10) reporting" xfId="187"/>
    <cellStyle name="_APA GROUP Budget by Month_EII Group Cashflow (Dec10) reporting 2" xfId="1985"/>
    <cellStyle name="_APA GROUP Budget by Month_IAS139 Jun-10" xfId="188"/>
    <cellStyle name="_APA GROUP Budget by Month_IAS139 Jun-10 2" xfId="1986"/>
    <cellStyle name="_APA GROUP Budget by Month_Note 9" xfId="189"/>
    <cellStyle name="_APA GROUP Budget by Month_Note 9 2" xfId="1987"/>
    <cellStyle name="_APA GROUP Budget by Month_Note15" xfId="190"/>
    <cellStyle name="_APA GROUP Budget by Month_Note15 2" xfId="1988"/>
    <cellStyle name="_APA GROUP Budget by Month_Note15_APA IAS139 Sep-11" xfId="191"/>
    <cellStyle name="_APA GROUP Budget by Month_Note15_APA IAS139 Sep-11 2" xfId="1989"/>
    <cellStyle name="_APA GROUP Budget by Month_Parent CFlow 2010" xfId="192"/>
    <cellStyle name="_APA GROUP Budget by Month_Parent CFlow 2010 2" xfId="1990"/>
    <cellStyle name="_APA GROUP Budget by Month_PL " xfId="193"/>
    <cellStyle name="_APA GROUP Budget by Month_PL  2" xfId="1991"/>
    <cellStyle name="_APA GROUP Budget by Month_Rec - NPAT (PLD)" xfId="194"/>
    <cellStyle name="_APA GROUP Budget by Month_Rec - NPAT (PLD) 2" xfId="1992"/>
    <cellStyle name="_APA GROUP Budget by Month_TB (APA GRP)" xfId="195"/>
    <cellStyle name="_APA GROUP Budget by Month_TB (APA GRP) 2" xfId="1993"/>
    <cellStyle name="_APA GROUP Budget by Month_TB (APA GRP)_APA IAS139 Sep-11" xfId="196"/>
    <cellStyle name="_APA GROUP Budget by Month_TB (APA GRP)_APA IAS139 Sep-11 2" xfId="1994"/>
    <cellStyle name="_APA IAS139 Nov-10" xfId="197"/>
    <cellStyle name="_APA IAS139 Nov-10 2" xfId="1995"/>
    <cellStyle name="_APA IAS139 Nov-10_10. B003_Apr 11" xfId="198"/>
    <cellStyle name="_APA IAS139 Nov-10_10. B003_Apr 11 2" xfId="1996"/>
    <cellStyle name="_APA IAS139 Nov-10_3. B003_Sep 11" xfId="199"/>
    <cellStyle name="_APA IAS139 Nov-10_3. B003_Sep 11 2" xfId="1997"/>
    <cellStyle name="_APL (B001) Nov 10 Rec" xfId="200"/>
    <cellStyle name="_APL (B001) Nov 10 Rec 2" xfId="1998"/>
    <cellStyle name="_APL (B001) Nov 10 Rec_10. B003_Apr 11" xfId="201"/>
    <cellStyle name="_APL (B001) Nov 10 Rec_10. B003_Apr 11 2" xfId="1999"/>
    <cellStyle name="_APL (B001) Nov 10 Rec_3. B003_Sep 11" xfId="202"/>
    <cellStyle name="_APL (B001) Nov 10 Rec_3. B003_Sep 11 2" xfId="2000"/>
    <cellStyle name="_APL (B001)_Feb11" xfId="203"/>
    <cellStyle name="_APL (B001)_Feb11 2" xfId="2001"/>
    <cellStyle name="_APL (B001)_Feb11_10. B003_Apr 11" xfId="204"/>
    <cellStyle name="_APL (B001)_Feb11_10. B003_Apr 11 2" xfId="2002"/>
    <cellStyle name="_APL (B001)_Feb11_3. B003_Sep 11" xfId="205"/>
    <cellStyle name="_APL (B001)_Feb11_3. B003_Sep 11 2" xfId="2003"/>
    <cellStyle name="_APL (B001)_Jan11_Rec" xfId="206"/>
    <cellStyle name="_APL (B001)_Jan11_Rec 2" xfId="2004"/>
    <cellStyle name="_APL (B001)_Jan11_Rec_10. B003_Apr 11" xfId="207"/>
    <cellStyle name="_APL (B001)_Jan11_Rec_10. B003_Apr 11 2" xfId="2005"/>
    <cellStyle name="_APL (B001)_Jan11_Rec_3. B003_Sep 11" xfId="208"/>
    <cellStyle name="_APL (B001)_Jan11_Rec_3. B003_Sep 11 2" xfId="2006"/>
    <cellStyle name="_APT (B002) Rec_Mar11" xfId="209"/>
    <cellStyle name="_APT PARMELIA QTR I Forecast Additional Services" xfId="210"/>
    <cellStyle name="_APT PARMELIA QTR I Forecast Additional Services 2" xfId="2007"/>
    <cellStyle name="_APT PARMELIA QTR I Forecast Additional Services_10. B003_Apr 11" xfId="211"/>
    <cellStyle name="_APT PARMELIA QTR I Forecast Additional Services_10. B003_Apr 11 2" xfId="2008"/>
    <cellStyle name="_APT PARMELIA QTR I Forecast Additional Services_10. B063_Apr 11" xfId="212"/>
    <cellStyle name="_APT PARMELIA QTR I Forecast Additional Services_10. B063_Apr 11 2" xfId="2009"/>
    <cellStyle name="_APT PARMELIA QTR I Forecast Additional Services_10. B063_Apr 11_3. B003_Sep 11" xfId="213"/>
    <cellStyle name="_APT PARMELIA QTR I Forecast Additional Services_10. B063_Apr 11_3. B003_Sep 11 2" xfId="2010"/>
    <cellStyle name="_APT PARMELIA QTR I Forecast Additional Services_3. B003_Sep 11" xfId="214"/>
    <cellStyle name="_APT PARMELIA QTR I Forecast Additional Services_3. B003_Sep 11 2" xfId="2011"/>
    <cellStyle name="_APT PARMELIA QTR I Forecast Additional Services_APA CORP FA Note to EOFY statements for Fixed Assets ADJE-11 v4" xfId="215"/>
    <cellStyle name="_APT PARMELIA QTR I Forecast Additional Services_APA CORP FA Note to EOFY statements for Fixed Assets ADJE-11 v4 2" xfId="2012"/>
    <cellStyle name="_APT PARMELIA QTR I Forecast Additional Services_APA Group CORP FAR Consolidated Movement Apr-11" xfId="216"/>
    <cellStyle name="_APT PARMELIA QTR I Forecast Additional Services_APA Group CORP FAR Consolidated Movement Apr-11 2" xfId="2013"/>
    <cellStyle name="_APT PARMELIA QTR I Forecast Additional Services_APA Group CORP FAR Consolidated Movement Mar-11" xfId="217"/>
    <cellStyle name="_APT PARMELIA QTR I Forecast Additional Services_APA Group CORP FAR Consolidated Movement Mar-11 2" xfId="2014"/>
    <cellStyle name="_APT PARMELIA QTR I Forecast Additional Services_APA Group HY 2010 Financial Statements - Dec 2010 BOARD" xfId="218"/>
    <cellStyle name="_APT PARMELIA QTR I Forecast Additional Services_APA Group HY 2010 Financial Statements - Dec 2010 BOARD 2" xfId="2015"/>
    <cellStyle name="_APT PARMELIA QTR I Forecast Additional Services_APA Group HY 2010 Financial Statements - Dec 2010 BOARD_APA IAS139 Sep-11" xfId="219"/>
    <cellStyle name="_APT PARMELIA QTR I Forecast Additional Services_APA Group HY 2010 Financial Statements - Dec 2010 BOARD_APA IAS139 Sep-11 2" xfId="2016"/>
    <cellStyle name="_APT PARMELIA QTR I Forecast Additional Services_APL (B001)_Mar11" xfId="220"/>
    <cellStyle name="_APT PARMELIA QTR I Forecast Additional Services_APL (B001)_Mar11 2" xfId="2017"/>
    <cellStyle name="_APT PARMELIA QTR I Forecast Additional Services_APL (B001)_Mar11_10. B003_Apr 11" xfId="221"/>
    <cellStyle name="_APT PARMELIA QTR I Forecast Additional Services_APL (B001)_Mar11_10. B003_Apr 11 2" xfId="2018"/>
    <cellStyle name="_APT PARMELIA QTR I Forecast Additional Services_APL (B001)_Mar11_3. B003_Sep 11" xfId="222"/>
    <cellStyle name="_APT PARMELIA QTR I Forecast Additional Services_APL (B001)_Mar11_3. B003_Sep 11 2" xfId="2019"/>
    <cellStyle name="_APT PARMELIA QTR I Forecast Additional Services_APT (B002) Rec_Mar11" xfId="223"/>
    <cellStyle name="_APT PARMELIA QTR I Forecast Additional Services_APT (B002) Rec_Mar11 2" xfId="2020"/>
    <cellStyle name="_APT PARMELIA QTR I Forecast Additional Services_APT (B002) Rec_Mar11_10. B003_Apr 11" xfId="224"/>
    <cellStyle name="_APT PARMELIA QTR I Forecast Additional Services_APT (B002) Rec_Mar11_10. B003_Apr 11 2" xfId="2021"/>
    <cellStyle name="_APT PARMELIA QTR I Forecast Additional Services_APT (B002) Rec_Mar11_3. B003_Sep 11" xfId="225"/>
    <cellStyle name="_APT PARMELIA QTR I Forecast Additional Services_APT (B002) Rec_Mar11_3. B003_Sep 11 2" xfId="2022"/>
    <cellStyle name="_APT PARMELIA QTR I Forecast Additional Services_APT 2010 Financial Statements Draft (6)" xfId="226"/>
    <cellStyle name="_APT PARMELIA QTR I Forecast Additional Services_APT 2010 Financial Statements Draft (6) 2" xfId="2023"/>
    <cellStyle name="_APT PARMELIA QTR I Forecast Additional Services_APT 2010 Financial Statements Draft (7)" xfId="227"/>
    <cellStyle name="_APT PARMELIA QTR I Forecast Additional Services_APT 2010 Financial Statements Draft (7) 2" xfId="2024"/>
    <cellStyle name="_APT PARMELIA QTR I Forecast Additional Services_APT 2010 Financial Statements Draft (8) (4)" xfId="228"/>
    <cellStyle name="_APT PARMELIA QTR I Forecast Additional Services_APT 2010 Financial Statements Draft (8) (4) 2" xfId="2025"/>
    <cellStyle name="_APT PARMELIA QTR I Forecast Additional Services_APT 2010 Financial Statements FINAL" xfId="229"/>
    <cellStyle name="_APT PARMELIA QTR I Forecast Additional Services_APT 2010 Financial Statements FINAL 2" xfId="2026"/>
    <cellStyle name="_APT PARMELIA QTR I Forecast Additional Services_APT 2010 Financial Statements FINAL_APA IAS139 Sep-11" xfId="230"/>
    <cellStyle name="_APT PARMELIA QTR I Forecast Additional Services_APT 2010 Financial Statements FINAL_APA IAS139 Sep-11 2" xfId="2027"/>
    <cellStyle name="_APT PARMELIA QTR I Forecast Additional Services_Book2" xfId="231"/>
    <cellStyle name="_APT PARMELIA QTR I Forecast Additional Services_Book2 2" xfId="2028"/>
    <cellStyle name="_APT PARMELIA QTR I Forecast Additional Services_Copy of EII Group Dec10 Financial Statements 4" xfId="232"/>
    <cellStyle name="_APT PARMELIA QTR I Forecast Additional Services_Copy of EII Group Dec10 Financial Statements 4 2" xfId="2029"/>
    <cellStyle name="_APT PARMELIA QTR I Forecast Additional Services_EII - Tax Calc for the period ended 31 Dec 2010(Final)" xfId="233"/>
    <cellStyle name="_APT PARMELIA QTR I Forecast Additional Services_EII - Tax Calc for the period ended 31 Dec 2010(Final) 2" xfId="2030"/>
    <cellStyle name="_APT PARMELIA QTR I Forecast Additional Services_EII Group Cashflow (Dec10)" xfId="234"/>
    <cellStyle name="_APT PARMELIA QTR I Forecast Additional Services_EII Group Cashflow (Dec10) 2" xfId="2031"/>
    <cellStyle name="_APT PARMELIA QTR I Forecast Additional Services_EII Group Cashflow (Dec10) reporting" xfId="235"/>
    <cellStyle name="_APT PARMELIA QTR I Forecast Additional Services_EII Group Cashflow (Dec10) reporting 2" xfId="2032"/>
    <cellStyle name="_APT PARMELIA QTR I Forecast Additional Services_FY12 Budget Capex - Non Transmission" xfId="236"/>
    <cellStyle name="_APT PARMELIA QTR I Forecast Additional Services_FY12 Budget Capex - Non Transmission 2" xfId="2033"/>
    <cellStyle name="_APT PARMELIA QTR I Forecast Additional Services_IAS139 Jun-10" xfId="237"/>
    <cellStyle name="_APT PARMELIA QTR I Forecast Additional Services_IAS139 Jun-10 2" xfId="2034"/>
    <cellStyle name="_APT PARMELIA QTR I Forecast Additional Services_Note 9" xfId="238"/>
    <cellStyle name="_APT PARMELIA QTR I Forecast Additional Services_Note 9 2" xfId="2035"/>
    <cellStyle name="_APT PARMELIA QTR I Forecast Additional Services_Note15" xfId="239"/>
    <cellStyle name="_APT PARMELIA QTR I Forecast Additional Services_Note15 2" xfId="2036"/>
    <cellStyle name="_APT PARMELIA QTR I Forecast Additional Services_Note15_APA IAS139 Sep-11" xfId="240"/>
    <cellStyle name="_APT PARMELIA QTR I Forecast Additional Services_Note15_APA IAS139 Sep-11 2" xfId="2037"/>
    <cellStyle name="_APT PARMELIA QTR I Forecast Additional Services_Parent CFlow 2010" xfId="241"/>
    <cellStyle name="_APT PARMELIA QTR I Forecast Additional Services_Parent CFlow 2010 2" xfId="2038"/>
    <cellStyle name="_APT PARMELIA QTR I Forecast Additional Services_PL " xfId="242"/>
    <cellStyle name="_APT PARMELIA QTR I Forecast Additional Services_PL  2" xfId="2039"/>
    <cellStyle name="_APT PARMELIA QTR I Forecast Additional Services_Rec - NPAT (PLD)" xfId="243"/>
    <cellStyle name="_APT PARMELIA QTR I Forecast Additional Services_Rec - NPAT (PLD) 2" xfId="2040"/>
    <cellStyle name="_APT PARMELIA QTR I Forecast Additional Services_TB (APA GRP)" xfId="244"/>
    <cellStyle name="_APT PARMELIA QTR I Forecast Additional Services_TB (APA GRP) 2" xfId="2041"/>
    <cellStyle name="_APT PARMELIA QTR I Forecast Additional Services_TB (APA GRP)_APA IAS139 Sep-11" xfId="245"/>
    <cellStyle name="_APT PARMELIA QTR I Forecast Additional Services_TB (APA GRP)_APA IAS139 Sep-11 2" xfId="2042"/>
    <cellStyle name="_Book2" xfId="246"/>
    <cellStyle name="_Book2 2" xfId="2043"/>
    <cellStyle name="_Book2_010411  Request for Additional Funding" xfId="247"/>
    <cellStyle name="_Book2_010411  Request for Additional Funding 2" xfId="2044"/>
    <cellStyle name="_Book2_1" xfId="248"/>
    <cellStyle name="_Book2_10. B003_Apr 11" xfId="249"/>
    <cellStyle name="_Book2_10. B003_Apr 11 2" xfId="2045"/>
    <cellStyle name="_Book2_10. B063_Apr 11" xfId="250"/>
    <cellStyle name="_Book2_10. B063_Apr 11 2" xfId="2046"/>
    <cellStyle name="_Book2_10. B063_Apr 11_3. B003_Sep 11" xfId="251"/>
    <cellStyle name="_Book2_10. B063_Apr 11_3. B003_Sep 11 2" xfId="2047"/>
    <cellStyle name="_Book2_3. B003_Sep 11" xfId="252"/>
    <cellStyle name="_Book2_3. B003_Sep 11 2" xfId="2048"/>
    <cellStyle name="_Book2_APA CORP FA Note to EOFY statements for Fixed Assets ADJE-11 v4" xfId="253"/>
    <cellStyle name="_Book2_APA CORP FA Note to EOFY statements for Fixed Assets ADJE-11 v4 2" xfId="2049"/>
    <cellStyle name="_Book2_APA Group CORP FAR Consolidated Movement Apr-11" xfId="254"/>
    <cellStyle name="_Book2_APA Group CORP FAR Consolidated Movement Apr-11 2" xfId="2050"/>
    <cellStyle name="_Book2_APA Group CORP FAR Consolidated Movement Mar-11" xfId="255"/>
    <cellStyle name="_Book2_APA Group CORP FAR Consolidated Movement Mar-11 2" xfId="2051"/>
    <cellStyle name="_Book2_APA Group HY 2010 Financial Statements - Dec 2010 BOARD" xfId="256"/>
    <cellStyle name="_Book2_APA Group HY 2010 Financial Statements - Dec 2010 BOARD 2" xfId="2052"/>
    <cellStyle name="_Book2_APA Group HY 2010 Financial Statements - Dec 2010 BOARD_APA IAS139 Sep-11" xfId="257"/>
    <cellStyle name="_Book2_APA Group HY 2010 Financial Statements - Dec 2010 BOARD_APA IAS139 Sep-11 2" xfId="2053"/>
    <cellStyle name="_Book2_APL (B001)_Mar11" xfId="258"/>
    <cellStyle name="_Book2_APL (B001)_Mar11 2" xfId="2054"/>
    <cellStyle name="_Book2_APL (B001)_Mar11_10. B003_Apr 11" xfId="259"/>
    <cellStyle name="_Book2_APL (B001)_Mar11_10. B003_Apr 11 2" xfId="2055"/>
    <cellStyle name="_Book2_APL (B001)_Mar11_3. B003_Sep 11" xfId="260"/>
    <cellStyle name="_Book2_APL (B001)_Mar11_3. B003_Sep 11 2" xfId="2056"/>
    <cellStyle name="_Book2_APT (B002) Rec_Mar11" xfId="261"/>
    <cellStyle name="_Book2_APT (B002) Rec_Mar11 2" xfId="2057"/>
    <cellStyle name="_Book2_APT (B002) Rec_Mar11_10. B003_Apr 11" xfId="262"/>
    <cellStyle name="_Book2_APT (B002) Rec_Mar11_10. B003_Apr 11 2" xfId="2058"/>
    <cellStyle name="_Book2_APT (B002) Rec_Mar11_3. B003_Sep 11" xfId="263"/>
    <cellStyle name="_Book2_APT (B002) Rec_Mar11_3. B003_Sep 11 2" xfId="2059"/>
    <cellStyle name="_Book2_APT 2010 Financial Statements Draft (6)" xfId="264"/>
    <cellStyle name="_Book2_APT 2010 Financial Statements Draft (6) 2" xfId="2060"/>
    <cellStyle name="_Book2_APT 2010 Financial Statements Draft (7)" xfId="265"/>
    <cellStyle name="_Book2_APT 2010 Financial Statements Draft (7) 2" xfId="2061"/>
    <cellStyle name="_Book2_APT 2010 Financial Statements Draft (8) (4)" xfId="266"/>
    <cellStyle name="_Book2_APT 2010 Financial Statements Draft (8) (4) 2" xfId="2062"/>
    <cellStyle name="_Book2_APT 2010 Financial Statements FINAL" xfId="267"/>
    <cellStyle name="_Book2_APT 2010 Financial Statements FINAL 2" xfId="2063"/>
    <cellStyle name="_Book2_APT 2010 Financial Statements FINAL_APA IAS139 Sep-11" xfId="268"/>
    <cellStyle name="_Book2_APT 2010 Financial Statements FINAL_APA IAS139 Sep-11 2" xfId="2064"/>
    <cellStyle name="_Book2_Book2" xfId="269"/>
    <cellStyle name="_Book2_Book2 2" xfId="2065"/>
    <cellStyle name="_Book2_Copy of EII Group Dec10 Financial Statements 4" xfId="270"/>
    <cellStyle name="_Book2_Copy of EII Group Dec10 Financial Statements 4 2" xfId="2066"/>
    <cellStyle name="_Book2_EII - Tax Calc for the period ended 31 Dec 2010(Final)" xfId="271"/>
    <cellStyle name="_Book2_EII - Tax Calc for the period ended 31 Dec 2010(Final) 2" xfId="2067"/>
    <cellStyle name="_Book2_EII Group Cashflow (Dec10)" xfId="272"/>
    <cellStyle name="_Book2_EII Group Cashflow (Dec10) 2" xfId="2068"/>
    <cellStyle name="_Book2_EII Group Cashflow (Dec10) reporting" xfId="273"/>
    <cellStyle name="_Book2_EII Group Cashflow (Dec10) reporting 2" xfId="2069"/>
    <cellStyle name="_Book2_FY12 Budget Capex - Non Transmission" xfId="274"/>
    <cellStyle name="_Book2_FY12 Budget Capex - Non Transmission 2" xfId="2070"/>
    <cellStyle name="_Book2_IAS139 Jun-10" xfId="275"/>
    <cellStyle name="_Book2_IAS139 Jun-10 2" xfId="2071"/>
    <cellStyle name="_Book2_Note 9" xfId="276"/>
    <cellStyle name="_Book2_Note 9 2" xfId="2072"/>
    <cellStyle name="_Book2_Note15" xfId="277"/>
    <cellStyle name="_Book2_Note15 2" xfId="2073"/>
    <cellStyle name="_Book2_Note15_APA IAS139 Sep-11" xfId="278"/>
    <cellStyle name="_Book2_Note15_APA IAS139 Sep-11 2" xfId="2074"/>
    <cellStyle name="_Book2_Parent CFlow 2010" xfId="279"/>
    <cellStyle name="_Book2_Parent CFlow 2010 2" xfId="2075"/>
    <cellStyle name="_Book2_PL " xfId="280"/>
    <cellStyle name="_Book2_PL  2" xfId="2076"/>
    <cellStyle name="_Book2_Rec - NPAT (PLD)" xfId="281"/>
    <cellStyle name="_Book2_Rec - NPAT (PLD) 2" xfId="2077"/>
    <cellStyle name="_Book2_TB (APA GRP)" xfId="282"/>
    <cellStyle name="_Book2_TB (APA GRP) 2" xfId="2078"/>
    <cellStyle name="_Book2_TB (APA GRP)_APA IAS139 Sep-11" xfId="283"/>
    <cellStyle name="_Book2_TB (APA GRP)_APA IAS139 Sep-11 2" xfId="2079"/>
    <cellStyle name="_Book3" xfId="284"/>
    <cellStyle name="_Book3 2" xfId="2080"/>
    <cellStyle name="_Book3_10. B003_Apr 11" xfId="285"/>
    <cellStyle name="_Book3_10. B003_Apr 11 2" xfId="2081"/>
    <cellStyle name="_Book3_3. B003_Sep 11" xfId="286"/>
    <cellStyle name="_Book3_3. B003_Sep 11 2" xfId="2082"/>
    <cellStyle name="_Borrowing Costs budget for 12 months ended 31 Dec 10 (amended)" xfId="287"/>
    <cellStyle name="_Borrowing Costs budget for 12 months ended 31 Dec 10 (amended) 2" xfId="2083"/>
    <cellStyle name="_Borrowing Costs budget for 12 months ended 31 Dec 10 (amended)_010411  Request for Additional Funding" xfId="288"/>
    <cellStyle name="_Borrowing Costs budget for 12 months ended 31 Dec 10 (amended)_010411  Request for Additional Funding 2" xfId="2084"/>
    <cellStyle name="_Borrowing Costs Budget for December 2010" xfId="289"/>
    <cellStyle name="_Borrowing Costs Budget for December 2010 2" xfId="2085"/>
    <cellStyle name="_Borrowing Costs Budget for December 2010_010411  Request for Additional Funding" xfId="290"/>
    <cellStyle name="_Borrowing Costs Budget for December 2010_010411  Request for Additional Funding 2" xfId="2086"/>
    <cellStyle name="_CAPEX - FY12 Bud WA Draft 5 - sent 220211" xfId="291"/>
    <cellStyle name="_Capital Expenditure Report April 2008" xfId="292"/>
    <cellStyle name="_Capital Expenditure Report April 2008 2" xfId="2087"/>
    <cellStyle name="_Capital Expenditure Report April 2008_10. B003_Apr 11" xfId="293"/>
    <cellStyle name="_Capital Expenditure Report April 2008_10. B003_Apr 11 2" xfId="2088"/>
    <cellStyle name="_Capital Expenditure Report April 2008_10. B063_Apr 11" xfId="294"/>
    <cellStyle name="_Capital Expenditure Report April 2008_10. B063_Apr 11 2" xfId="2089"/>
    <cellStyle name="_Capital Expenditure Report April 2008_10. B063_Apr 11_3. B003_Sep 11" xfId="295"/>
    <cellStyle name="_Capital Expenditure Report April 2008_10. B063_Apr 11_3. B003_Sep 11 2" xfId="2090"/>
    <cellStyle name="_Capital Expenditure Report April 2008_3. B003_Sep 11" xfId="296"/>
    <cellStyle name="_Capital Expenditure Report April 2008_3. B003_Sep 11 2" xfId="2091"/>
    <cellStyle name="_Capital Expenditure Report April 2008_APA CORP FA Note to EOFY statements for Fixed Assets ADJE-11 v4" xfId="297"/>
    <cellStyle name="_Capital Expenditure Report April 2008_APA CORP FA Note to EOFY statements for Fixed Assets ADJE-11 v4 2" xfId="2092"/>
    <cellStyle name="_Capital Expenditure Report April 2008_APA Group CORP FAR Consolidated Movement Apr-11" xfId="298"/>
    <cellStyle name="_Capital Expenditure Report April 2008_APA Group CORP FAR Consolidated Movement Apr-11 2" xfId="2093"/>
    <cellStyle name="_Capital Expenditure Report April 2008_APA Group CORP FAR Consolidated Movement Mar-11" xfId="299"/>
    <cellStyle name="_Capital Expenditure Report April 2008_APA Group CORP FAR Consolidated Movement Mar-11 2" xfId="2094"/>
    <cellStyle name="_Capital Expenditure Report April 2008_APA Group HY 2010 Financial Statements - Dec 2010 BOARD" xfId="300"/>
    <cellStyle name="_Capital Expenditure Report April 2008_APA Group HY 2010 Financial Statements - Dec 2010 BOARD 2" xfId="2095"/>
    <cellStyle name="_Capital Expenditure Report April 2008_APA Group HY 2010 Financial Statements - Dec 2010 BOARD_APA IAS139 Sep-11" xfId="301"/>
    <cellStyle name="_Capital Expenditure Report April 2008_APA Group HY 2010 Financial Statements - Dec 2010 BOARD_APA IAS139 Sep-11 2" xfId="2096"/>
    <cellStyle name="_Capital Expenditure Report April 2008_APL (B001)_Mar11" xfId="302"/>
    <cellStyle name="_Capital Expenditure Report April 2008_APL (B001)_Mar11 2" xfId="2097"/>
    <cellStyle name="_Capital Expenditure Report April 2008_APL (B001)_Mar11_10. B003_Apr 11" xfId="303"/>
    <cellStyle name="_Capital Expenditure Report April 2008_APL (B001)_Mar11_10. B003_Apr 11 2" xfId="2098"/>
    <cellStyle name="_Capital Expenditure Report April 2008_APL (B001)_Mar11_3. B003_Sep 11" xfId="304"/>
    <cellStyle name="_Capital Expenditure Report April 2008_APL (B001)_Mar11_3. B003_Sep 11 2" xfId="2099"/>
    <cellStyle name="_Capital Expenditure Report April 2008_APT (B002) Rec_Mar11" xfId="305"/>
    <cellStyle name="_Capital Expenditure Report April 2008_APT (B002) Rec_Mar11 2" xfId="2100"/>
    <cellStyle name="_Capital Expenditure Report April 2008_APT (B002) Rec_Mar11_10. B003_Apr 11" xfId="306"/>
    <cellStyle name="_Capital Expenditure Report April 2008_APT (B002) Rec_Mar11_10. B003_Apr 11 2" xfId="2101"/>
    <cellStyle name="_Capital Expenditure Report April 2008_APT (B002) Rec_Mar11_3. B003_Sep 11" xfId="307"/>
    <cellStyle name="_Capital Expenditure Report April 2008_APT (B002) Rec_Mar11_3. B003_Sep 11 2" xfId="2102"/>
    <cellStyle name="_Capital Expenditure Report April 2008_APT 2010 Financial Statements Draft (6)" xfId="308"/>
    <cellStyle name="_Capital Expenditure Report April 2008_APT 2010 Financial Statements Draft (6) 2" xfId="2103"/>
    <cellStyle name="_Capital Expenditure Report April 2008_APT 2010 Financial Statements Draft (7)" xfId="309"/>
    <cellStyle name="_Capital Expenditure Report April 2008_APT 2010 Financial Statements Draft (7) 2" xfId="2104"/>
    <cellStyle name="_Capital Expenditure Report April 2008_APT 2010 Financial Statements Draft (8) (4)" xfId="310"/>
    <cellStyle name="_Capital Expenditure Report April 2008_APT 2010 Financial Statements Draft (8) (4) 2" xfId="2105"/>
    <cellStyle name="_Capital Expenditure Report April 2008_APT 2010 Financial Statements FINAL" xfId="311"/>
    <cellStyle name="_Capital Expenditure Report April 2008_APT 2010 Financial Statements FINAL 2" xfId="2106"/>
    <cellStyle name="_Capital Expenditure Report April 2008_APT 2010 Financial Statements FINAL_APA IAS139 Sep-11" xfId="312"/>
    <cellStyle name="_Capital Expenditure Report April 2008_APT 2010 Financial Statements FINAL_APA IAS139 Sep-11 2" xfId="2107"/>
    <cellStyle name="_Capital Expenditure Report April 2008_Book2" xfId="313"/>
    <cellStyle name="_Capital Expenditure Report April 2008_Book2 2" xfId="2108"/>
    <cellStyle name="_Capital Expenditure Report April 2008_Copy of EII Group Dec10 Financial Statements 4" xfId="314"/>
    <cellStyle name="_Capital Expenditure Report April 2008_Copy of EII Group Dec10 Financial Statements 4 2" xfId="2109"/>
    <cellStyle name="_Capital Expenditure Report April 2008_EII - Tax Calc for the period ended 31 Dec 2010(Final)" xfId="315"/>
    <cellStyle name="_Capital Expenditure Report April 2008_EII - Tax Calc for the period ended 31 Dec 2010(Final) 2" xfId="2110"/>
    <cellStyle name="_Capital Expenditure Report April 2008_EII Group Cashflow (Dec10)" xfId="316"/>
    <cellStyle name="_Capital Expenditure Report April 2008_EII Group Cashflow (Dec10) 2" xfId="2111"/>
    <cellStyle name="_Capital Expenditure Report April 2008_EII Group Cashflow (Dec10) reporting" xfId="317"/>
    <cellStyle name="_Capital Expenditure Report April 2008_EII Group Cashflow (Dec10) reporting 2" xfId="2112"/>
    <cellStyle name="_Capital Expenditure Report April 2008_FY12 Budget Capex - Non Transmission" xfId="318"/>
    <cellStyle name="_Capital Expenditure Report April 2008_FY12 Budget Capex - Non Transmission 2" xfId="2113"/>
    <cellStyle name="_Capital Expenditure Report April 2008_IAS139 Jun-10" xfId="319"/>
    <cellStyle name="_Capital Expenditure Report April 2008_IAS139 Jun-10 2" xfId="2114"/>
    <cellStyle name="_Capital Expenditure Report April 2008_Note 9" xfId="320"/>
    <cellStyle name="_Capital Expenditure Report April 2008_Note 9 2" xfId="2115"/>
    <cellStyle name="_Capital Expenditure Report April 2008_Note15" xfId="321"/>
    <cellStyle name="_Capital Expenditure Report April 2008_Note15 2" xfId="2116"/>
    <cellStyle name="_Capital Expenditure Report April 2008_Note15_APA IAS139 Sep-11" xfId="322"/>
    <cellStyle name="_Capital Expenditure Report April 2008_Note15_APA IAS139 Sep-11 2" xfId="2117"/>
    <cellStyle name="_Capital Expenditure Report April 2008_Parent CFlow 2010" xfId="323"/>
    <cellStyle name="_Capital Expenditure Report April 2008_Parent CFlow 2010 2" xfId="2118"/>
    <cellStyle name="_Capital Expenditure Report April 2008_PL " xfId="324"/>
    <cellStyle name="_Capital Expenditure Report April 2008_PL  2" xfId="2119"/>
    <cellStyle name="_Capital Expenditure Report April 2008_Rec - NPAT (PLD)" xfId="325"/>
    <cellStyle name="_Capital Expenditure Report April 2008_Rec - NPAT (PLD) 2" xfId="2120"/>
    <cellStyle name="_Capital Expenditure Report April 2008_TB (APA GRP)" xfId="326"/>
    <cellStyle name="_Capital Expenditure Report April 2008_TB (APA GRP) 2" xfId="2121"/>
    <cellStyle name="_Capital Expenditure Report April 2008_TB (APA GRP)_APA IAS139 Sep-11" xfId="327"/>
    <cellStyle name="_Capital Expenditure Report April 2008_TB (APA GRP)_APA IAS139 Sep-11 2" xfId="2122"/>
    <cellStyle name="_Capital Expenditure Report Jan 2008" xfId="328"/>
    <cellStyle name="_Capital Expenditure Report Jan 2008 2" xfId="2123"/>
    <cellStyle name="_Capital Expenditure Report Jan 2008_10. B003_Apr 11" xfId="329"/>
    <cellStyle name="_Capital Expenditure Report Jan 2008_10. B003_Apr 11 2" xfId="2124"/>
    <cellStyle name="_Capital Expenditure Report Jan 2008_10. B063_Apr 11" xfId="330"/>
    <cellStyle name="_Capital Expenditure Report Jan 2008_10. B063_Apr 11 2" xfId="2125"/>
    <cellStyle name="_Capital Expenditure Report Jan 2008_10. B063_Apr 11_3. B003_Sep 11" xfId="331"/>
    <cellStyle name="_Capital Expenditure Report Jan 2008_10. B063_Apr 11_3. B003_Sep 11 2" xfId="2126"/>
    <cellStyle name="_Capital Expenditure Report Jan 2008_3. B003_Sep 11" xfId="332"/>
    <cellStyle name="_Capital Expenditure Report Jan 2008_3. B003_Sep 11 2" xfId="2127"/>
    <cellStyle name="_Capital Expenditure Report Jan 2008_APA CORP FA Note to EOFY statements for Fixed Assets ADJE-11 v4" xfId="333"/>
    <cellStyle name="_Capital Expenditure Report Jan 2008_APA CORP FA Note to EOFY statements for Fixed Assets ADJE-11 v4 2" xfId="2128"/>
    <cellStyle name="_Capital Expenditure Report Jan 2008_APA Group CORP FAR Consolidated Movement Apr-11" xfId="334"/>
    <cellStyle name="_Capital Expenditure Report Jan 2008_APA Group CORP FAR Consolidated Movement Apr-11 2" xfId="2129"/>
    <cellStyle name="_Capital Expenditure Report Jan 2008_APA Group CORP FAR Consolidated Movement Mar-11" xfId="335"/>
    <cellStyle name="_Capital Expenditure Report Jan 2008_APA Group CORP FAR Consolidated Movement Mar-11 2" xfId="2130"/>
    <cellStyle name="_Capital Expenditure Report Jan 2008_APA Group HY 2010 Financial Statements - Dec 2010 BOARD" xfId="336"/>
    <cellStyle name="_Capital Expenditure Report Jan 2008_APA Group HY 2010 Financial Statements - Dec 2010 BOARD 2" xfId="2131"/>
    <cellStyle name="_Capital Expenditure Report Jan 2008_APA Group HY 2010 Financial Statements - Dec 2010 BOARD_APA IAS139 Sep-11" xfId="337"/>
    <cellStyle name="_Capital Expenditure Report Jan 2008_APA Group HY 2010 Financial Statements - Dec 2010 BOARD_APA IAS139 Sep-11 2" xfId="2132"/>
    <cellStyle name="_Capital Expenditure Report Jan 2008_APL (B001)_Mar11" xfId="338"/>
    <cellStyle name="_Capital Expenditure Report Jan 2008_APL (B001)_Mar11 2" xfId="2133"/>
    <cellStyle name="_Capital Expenditure Report Jan 2008_APL (B001)_Mar11_10. B003_Apr 11" xfId="339"/>
    <cellStyle name="_Capital Expenditure Report Jan 2008_APL (B001)_Mar11_10. B003_Apr 11 2" xfId="2134"/>
    <cellStyle name="_Capital Expenditure Report Jan 2008_APL (B001)_Mar11_3. B003_Sep 11" xfId="340"/>
    <cellStyle name="_Capital Expenditure Report Jan 2008_APL (B001)_Mar11_3. B003_Sep 11 2" xfId="2135"/>
    <cellStyle name="_Capital Expenditure Report Jan 2008_APT (B002) Rec_Mar11" xfId="341"/>
    <cellStyle name="_Capital Expenditure Report Jan 2008_APT (B002) Rec_Mar11 2" xfId="2136"/>
    <cellStyle name="_Capital Expenditure Report Jan 2008_APT (B002) Rec_Mar11_10. B003_Apr 11" xfId="342"/>
    <cellStyle name="_Capital Expenditure Report Jan 2008_APT (B002) Rec_Mar11_10. B003_Apr 11 2" xfId="2137"/>
    <cellStyle name="_Capital Expenditure Report Jan 2008_APT (B002) Rec_Mar11_3. B003_Sep 11" xfId="343"/>
    <cellStyle name="_Capital Expenditure Report Jan 2008_APT (B002) Rec_Mar11_3. B003_Sep 11 2" xfId="2138"/>
    <cellStyle name="_Capital Expenditure Report Jan 2008_APT 2010 Financial Statements Draft (6)" xfId="344"/>
    <cellStyle name="_Capital Expenditure Report Jan 2008_APT 2010 Financial Statements Draft (6) 2" xfId="2139"/>
    <cellStyle name="_Capital Expenditure Report Jan 2008_APT 2010 Financial Statements Draft (7)" xfId="345"/>
    <cellStyle name="_Capital Expenditure Report Jan 2008_APT 2010 Financial Statements Draft (7) 2" xfId="2140"/>
    <cellStyle name="_Capital Expenditure Report Jan 2008_APT 2010 Financial Statements Draft (8) (4)" xfId="346"/>
    <cellStyle name="_Capital Expenditure Report Jan 2008_APT 2010 Financial Statements Draft (8) (4) 2" xfId="2141"/>
    <cellStyle name="_Capital Expenditure Report Jan 2008_APT 2010 Financial Statements FINAL" xfId="347"/>
    <cellStyle name="_Capital Expenditure Report Jan 2008_APT 2010 Financial Statements FINAL 2" xfId="2142"/>
    <cellStyle name="_Capital Expenditure Report Jan 2008_APT 2010 Financial Statements FINAL_APA IAS139 Sep-11" xfId="348"/>
    <cellStyle name="_Capital Expenditure Report Jan 2008_APT 2010 Financial Statements FINAL_APA IAS139 Sep-11 2" xfId="2143"/>
    <cellStyle name="_Capital Expenditure Report Jan 2008_Book2" xfId="349"/>
    <cellStyle name="_Capital Expenditure Report Jan 2008_Book2 2" xfId="2144"/>
    <cellStyle name="_Capital Expenditure Report Jan 2008_Copy of EII Group Dec10 Financial Statements 4" xfId="350"/>
    <cellStyle name="_Capital Expenditure Report Jan 2008_Copy of EII Group Dec10 Financial Statements 4 2" xfId="2145"/>
    <cellStyle name="_Capital Expenditure Report Jan 2008_EII - Tax Calc for the period ended 31 Dec 2010(Final)" xfId="351"/>
    <cellStyle name="_Capital Expenditure Report Jan 2008_EII - Tax Calc for the period ended 31 Dec 2010(Final) 2" xfId="2146"/>
    <cellStyle name="_Capital Expenditure Report Jan 2008_EII Group Cashflow (Dec10)" xfId="352"/>
    <cellStyle name="_Capital Expenditure Report Jan 2008_EII Group Cashflow (Dec10) 2" xfId="2147"/>
    <cellStyle name="_Capital Expenditure Report Jan 2008_EII Group Cashflow (Dec10) reporting" xfId="353"/>
    <cellStyle name="_Capital Expenditure Report Jan 2008_EII Group Cashflow (Dec10) reporting 2" xfId="2148"/>
    <cellStyle name="_Capital Expenditure Report Jan 2008_FY12 Budget Capex - Non Transmission" xfId="354"/>
    <cellStyle name="_Capital Expenditure Report Jan 2008_FY12 Budget Capex - Non Transmission 2" xfId="2149"/>
    <cellStyle name="_Capital Expenditure Report Jan 2008_IAS139 Jun-10" xfId="355"/>
    <cellStyle name="_Capital Expenditure Report Jan 2008_IAS139 Jun-10 2" xfId="2150"/>
    <cellStyle name="_Capital Expenditure Report Jan 2008_Note 9" xfId="356"/>
    <cellStyle name="_Capital Expenditure Report Jan 2008_Note 9 2" xfId="2151"/>
    <cellStyle name="_Capital Expenditure Report Jan 2008_Note15" xfId="357"/>
    <cellStyle name="_Capital Expenditure Report Jan 2008_Note15 2" xfId="2152"/>
    <cellStyle name="_Capital Expenditure Report Jan 2008_Note15_APA IAS139 Sep-11" xfId="358"/>
    <cellStyle name="_Capital Expenditure Report Jan 2008_Note15_APA IAS139 Sep-11 2" xfId="2153"/>
    <cellStyle name="_Capital Expenditure Report Jan 2008_Parent CFlow 2010" xfId="359"/>
    <cellStyle name="_Capital Expenditure Report Jan 2008_Parent CFlow 2010 2" xfId="2154"/>
    <cellStyle name="_Capital Expenditure Report Jan 2008_PL " xfId="360"/>
    <cellStyle name="_Capital Expenditure Report Jan 2008_PL  2" xfId="2155"/>
    <cellStyle name="_Capital Expenditure Report Jan 2008_Rec - NPAT (PLD)" xfId="361"/>
    <cellStyle name="_Capital Expenditure Report Jan 2008_Rec - NPAT (PLD) 2" xfId="2156"/>
    <cellStyle name="_Capital Expenditure Report Jan 2008_TB (APA GRP)" xfId="362"/>
    <cellStyle name="_Capital Expenditure Report Jan 2008_TB (APA GRP) 2" xfId="2157"/>
    <cellStyle name="_Capital Expenditure Report Jan 2008_TB (APA GRP)_APA IAS139 Sep-11" xfId="363"/>
    <cellStyle name="_Capital Expenditure Report Jan 2008_TB (APA GRP)_APA IAS139 Sep-11 2" xfId="2158"/>
    <cellStyle name="_Capital Expenditure Report March 2008 (2)" xfId="364"/>
    <cellStyle name="_Capital Expenditure Report March 2008 (2) 2" xfId="2159"/>
    <cellStyle name="_Capital Expenditure Report March 2008 (2)_10. B003_Apr 11" xfId="365"/>
    <cellStyle name="_Capital Expenditure Report March 2008 (2)_10. B003_Apr 11 2" xfId="2160"/>
    <cellStyle name="_Capital Expenditure Report March 2008 (2)_10. B063_Apr 11" xfId="366"/>
    <cellStyle name="_Capital Expenditure Report March 2008 (2)_10. B063_Apr 11 2" xfId="2161"/>
    <cellStyle name="_Capital Expenditure Report March 2008 (2)_10. B063_Apr 11_3. B003_Sep 11" xfId="367"/>
    <cellStyle name="_Capital Expenditure Report March 2008 (2)_10. B063_Apr 11_3. B003_Sep 11 2" xfId="2162"/>
    <cellStyle name="_Capital Expenditure Report March 2008 (2)_3. B003_Sep 11" xfId="368"/>
    <cellStyle name="_Capital Expenditure Report March 2008 (2)_3. B003_Sep 11 2" xfId="2163"/>
    <cellStyle name="_Capital Expenditure Report March 2008 (2)_APA CORP FA Note to EOFY statements for Fixed Assets ADJE-11 v4" xfId="369"/>
    <cellStyle name="_Capital Expenditure Report March 2008 (2)_APA CORP FA Note to EOFY statements for Fixed Assets ADJE-11 v4 2" xfId="2164"/>
    <cellStyle name="_Capital Expenditure Report March 2008 (2)_APA Group CORP FAR Consolidated Movement Apr-11" xfId="370"/>
    <cellStyle name="_Capital Expenditure Report March 2008 (2)_APA Group CORP FAR Consolidated Movement Apr-11 2" xfId="2165"/>
    <cellStyle name="_Capital Expenditure Report March 2008 (2)_APA Group CORP FAR Consolidated Movement Mar-11" xfId="371"/>
    <cellStyle name="_Capital Expenditure Report March 2008 (2)_APA Group CORP FAR Consolidated Movement Mar-11 2" xfId="2166"/>
    <cellStyle name="_Capital Expenditure Report March 2008 (2)_APA Group HY 2010 Financial Statements - Dec 2010 BOARD" xfId="372"/>
    <cellStyle name="_Capital Expenditure Report March 2008 (2)_APA Group HY 2010 Financial Statements - Dec 2010 BOARD 2" xfId="2167"/>
    <cellStyle name="_Capital Expenditure Report March 2008 (2)_APA Group HY 2010 Financial Statements - Dec 2010 BOARD_APA IAS139 Sep-11" xfId="373"/>
    <cellStyle name="_Capital Expenditure Report March 2008 (2)_APA Group HY 2010 Financial Statements - Dec 2010 BOARD_APA IAS139 Sep-11 2" xfId="2168"/>
    <cellStyle name="_Capital Expenditure Report March 2008 (2)_APL (B001)_Mar11" xfId="374"/>
    <cellStyle name="_Capital Expenditure Report March 2008 (2)_APL (B001)_Mar11 2" xfId="2169"/>
    <cellStyle name="_Capital Expenditure Report March 2008 (2)_APL (B001)_Mar11_10. B003_Apr 11" xfId="375"/>
    <cellStyle name="_Capital Expenditure Report March 2008 (2)_APL (B001)_Mar11_10. B003_Apr 11 2" xfId="2170"/>
    <cellStyle name="_Capital Expenditure Report March 2008 (2)_APL (B001)_Mar11_3. B003_Sep 11" xfId="376"/>
    <cellStyle name="_Capital Expenditure Report March 2008 (2)_APL (B001)_Mar11_3. B003_Sep 11 2" xfId="2171"/>
    <cellStyle name="_Capital Expenditure Report March 2008 (2)_APT (B002) Rec_Mar11" xfId="377"/>
    <cellStyle name="_Capital Expenditure Report March 2008 (2)_APT (B002) Rec_Mar11 2" xfId="2172"/>
    <cellStyle name="_Capital Expenditure Report March 2008 (2)_APT (B002) Rec_Mar11_10. B003_Apr 11" xfId="378"/>
    <cellStyle name="_Capital Expenditure Report March 2008 (2)_APT (B002) Rec_Mar11_10. B003_Apr 11 2" xfId="2173"/>
    <cellStyle name="_Capital Expenditure Report March 2008 (2)_APT (B002) Rec_Mar11_3. B003_Sep 11" xfId="379"/>
    <cellStyle name="_Capital Expenditure Report March 2008 (2)_APT (B002) Rec_Mar11_3. B003_Sep 11 2" xfId="2174"/>
    <cellStyle name="_Capital Expenditure Report March 2008 (2)_APT 2010 Financial Statements Draft (6)" xfId="380"/>
    <cellStyle name="_Capital Expenditure Report March 2008 (2)_APT 2010 Financial Statements Draft (6) 2" xfId="2175"/>
    <cellStyle name="_Capital Expenditure Report March 2008 (2)_APT 2010 Financial Statements Draft (7)" xfId="381"/>
    <cellStyle name="_Capital Expenditure Report March 2008 (2)_APT 2010 Financial Statements Draft (7) 2" xfId="2176"/>
    <cellStyle name="_Capital Expenditure Report March 2008 (2)_APT 2010 Financial Statements Draft (8) (4)" xfId="382"/>
    <cellStyle name="_Capital Expenditure Report March 2008 (2)_APT 2010 Financial Statements Draft (8) (4) 2" xfId="2177"/>
    <cellStyle name="_Capital Expenditure Report March 2008 (2)_APT 2010 Financial Statements FINAL" xfId="383"/>
    <cellStyle name="_Capital Expenditure Report March 2008 (2)_APT 2010 Financial Statements FINAL 2" xfId="2178"/>
    <cellStyle name="_Capital Expenditure Report March 2008 (2)_APT 2010 Financial Statements FINAL_APA IAS139 Sep-11" xfId="384"/>
    <cellStyle name="_Capital Expenditure Report March 2008 (2)_APT 2010 Financial Statements FINAL_APA IAS139 Sep-11 2" xfId="2179"/>
    <cellStyle name="_Capital Expenditure Report March 2008 (2)_Book2" xfId="385"/>
    <cellStyle name="_Capital Expenditure Report March 2008 (2)_Book2 2" xfId="2180"/>
    <cellStyle name="_Capital Expenditure Report March 2008 (2)_Copy of EII Group Dec10 Financial Statements 4" xfId="386"/>
    <cellStyle name="_Capital Expenditure Report March 2008 (2)_Copy of EII Group Dec10 Financial Statements 4 2" xfId="2181"/>
    <cellStyle name="_Capital Expenditure Report March 2008 (2)_EII - Tax Calc for the period ended 31 Dec 2010(Final)" xfId="387"/>
    <cellStyle name="_Capital Expenditure Report March 2008 (2)_EII - Tax Calc for the period ended 31 Dec 2010(Final) 2" xfId="2182"/>
    <cellStyle name="_Capital Expenditure Report March 2008 (2)_EII Group Cashflow (Dec10)" xfId="388"/>
    <cellStyle name="_Capital Expenditure Report March 2008 (2)_EII Group Cashflow (Dec10) 2" xfId="2183"/>
    <cellStyle name="_Capital Expenditure Report March 2008 (2)_EII Group Cashflow (Dec10) reporting" xfId="389"/>
    <cellStyle name="_Capital Expenditure Report March 2008 (2)_EII Group Cashflow (Dec10) reporting 2" xfId="2184"/>
    <cellStyle name="_Capital Expenditure Report March 2008 (2)_FY12 Budget Capex - Non Transmission" xfId="390"/>
    <cellStyle name="_Capital Expenditure Report March 2008 (2)_FY12 Budget Capex - Non Transmission 2" xfId="2185"/>
    <cellStyle name="_Capital Expenditure Report March 2008 (2)_IAS139 Jun-10" xfId="391"/>
    <cellStyle name="_Capital Expenditure Report March 2008 (2)_IAS139 Jun-10 2" xfId="2186"/>
    <cellStyle name="_Capital Expenditure Report March 2008 (2)_Note 9" xfId="392"/>
    <cellStyle name="_Capital Expenditure Report March 2008 (2)_Note 9 2" xfId="2187"/>
    <cellStyle name="_Capital Expenditure Report March 2008 (2)_Note15" xfId="393"/>
    <cellStyle name="_Capital Expenditure Report March 2008 (2)_Note15 2" xfId="2188"/>
    <cellStyle name="_Capital Expenditure Report March 2008 (2)_Note15_APA IAS139 Sep-11" xfId="394"/>
    <cellStyle name="_Capital Expenditure Report March 2008 (2)_Note15_APA IAS139 Sep-11 2" xfId="2189"/>
    <cellStyle name="_Capital Expenditure Report March 2008 (2)_Parent CFlow 2010" xfId="395"/>
    <cellStyle name="_Capital Expenditure Report March 2008 (2)_Parent CFlow 2010 2" xfId="2190"/>
    <cellStyle name="_Capital Expenditure Report March 2008 (2)_PL " xfId="396"/>
    <cellStyle name="_Capital Expenditure Report March 2008 (2)_PL  2" xfId="2191"/>
    <cellStyle name="_Capital Expenditure Report March 2008 (2)_Rec - NPAT (PLD)" xfId="397"/>
    <cellStyle name="_Capital Expenditure Report March 2008 (2)_Rec - NPAT (PLD) 2" xfId="2192"/>
    <cellStyle name="_Capital Expenditure Report March 2008 (2)_TB (APA GRP)" xfId="398"/>
    <cellStyle name="_Capital Expenditure Report March 2008 (2)_TB (APA GRP) 2" xfId="2193"/>
    <cellStyle name="_Capital Expenditure Report March 2008 (2)_TB (APA GRP)_APA IAS139 Sep-11" xfId="399"/>
    <cellStyle name="_Capital Expenditure Report March 2008 (2)_TB (APA GRP)_APA IAS139 Sep-11 2" xfId="2194"/>
    <cellStyle name="_Capital Expenditure Report May 2008" xfId="400"/>
    <cellStyle name="_Capital Expenditure Report May 2008 2" xfId="2195"/>
    <cellStyle name="_Capital Expenditure Report May 2008_10. B003_Apr 11" xfId="401"/>
    <cellStyle name="_Capital Expenditure Report May 2008_10. B003_Apr 11 2" xfId="2196"/>
    <cellStyle name="_Capital Expenditure Report May 2008_10. B063_Apr 11" xfId="402"/>
    <cellStyle name="_Capital Expenditure Report May 2008_10. B063_Apr 11 2" xfId="2197"/>
    <cellStyle name="_Capital Expenditure Report May 2008_10. B063_Apr 11_3. B003_Sep 11" xfId="403"/>
    <cellStyle name="_Capital Expenditure Report May 2008_10. B063_Apr 11_3. B003_Sep 11 2" xfId="2198"/>
    <cellStyle name="_Capital Expenditure Report May 2008_3. B003_Sep 11" xfId="404"/>
    <cellStyle name="_Capital Expenditure Report May 2008_3. B003_Sep 11 2" xfId="2199"/>
    <cellStyle name="_Capital Expenditure Report May 2008_APA CORP FA Note to EOFY statements for Fixed Assets ADJE-11 v4" xfId="405"/>
    <cellStyle name="_Capital Expenditure Report May 2008_APA CORP FA Note to EOFY statements for Fixed Assets ADJE-11 v4 2" xfId="2200"/>
    <cellStyle name="_Capital Expenditure Report May 2008_APA Group CORP FAR Consolidated Movement Apr-11" xfId="406"/>
    <cellStyle name="_Capital Expenditure Report May 2008_APA Group CORP FAR Consolidated Movement Apr-11 2" xfId="2201"/>
    <cellStyle name="_Capital Expenditure Report May 2008_APA Group CORP FAR Consolidated Movement Mar-11" xfId="407"/>
    <cellStyle name="_Capital Expenditure Report May 2008_APA Group CORP FAR Consolidated Movement Mar-11 2" xfId="2202"/>
    <cellStyle name="_Capital Expenditure Report May 2008_APA Group HY 2010 Financial Statements - Dec 2010 BOARD" xfId="408"/>
    <cellStyle name="_Capital Expenditure Report May 2008_APA Group HY 2010 Financial Statements - Dec 2010 BOARD 2" xfId="2203"/>
    <cellStyle name="_Capital Expenditure Report May 2008_APA Group HY 2010 Financial Statements - Dec 2010 BOARD_APA IAS139 Sep-11" xfId="409"/>
    <cellStyle name="_Capital Expenditure Report May 2008_APA Group HY 2010 Financial Statements - Dec 2010 BOARD_APA IAS139 Sep-11 2" xfId="2204"/>
    <cellStyle name="_Capital Expenditure Report May 2008_APL (B001)_Mar11" xfId="410"/>
    <cellStyle name="_Capital Expenditure Report May 2008_APL (B001)_Mar11 2" xfId="2205"/>
    <cellStyle name="_Capital Expenditure Report May 2008_APL (B001)_Mar11_10. B003_Apr 11" xfId="411"/>
    <cellStyle name="_Capital Expenditure Report May 2008_APL (B001)_Mar11_10. B003_Apr 11 2" xfId="2206"/>
    <cellStyle name="_Capital Expenditure Report May 2008_APL (B001)_Mar11_3. B003_Sep 11" xfId="412"/>
    <cellStyle name="_Capital Expenditure Report May 2008_APL (B001)_Mar11_3. B003_Sep 11 2" xfId="2207"/>
    <cellStyle name="_Capital Expenditure Report May 2008_APT (B002) Rec_Mar11" xfId="413"/>
    <cellStyle name="_Capital Expenditure Report May 2008_APT (B002) Rec_Mar11 2" xfId="2208"/>
    <cellStyle name="_Capital Expenditure Report May 2008_APT (B002) Rec_Mar11_10. B003_Apr 11" xfId="414"/>
    <cellStyle name="_Capital Expenditure Report May 2008_APT (B002) Rec_Mar11_10. B003_Apr 11 2" xfId="2209"/>
    <cellStyle name="_Capital Expenditure Report May 2008_APT (B002) Rec_Mar11_3. B003_Sep 11" xfId="415"/>
    <cellStyle name="_Capital Expenditure Report May 2008_APT (B002) Rec_Mar11_3. B003_Sep 11 2" xfId="2210"/>
    <cellStyle name="_Capital Expenditure Report May 2008_APT 2010 Financial Statements Draft (6)" xfId="416"/>
    <cellStyle name="_Capital Expenditure Report May 2008_APT 2010 Financial Statements Draft (6) 2" xfId="2211"/>
    <cellStyle name="_Capital Expenditure Report May 2008_APT 2010 Financial Statements Draft (7)" xfId="417"/>
    <cellStyle name="_Capital Expenditure Report May 2008_APT 2010 Financial Statements Draft (7) 2" xfId="2212"/>
    <cellStyle name="_Capital Expenditure Report May 2008_APT 2010 Financial Statements Draft (8) (4)" xfId="418"/>
    <cellStyle name="_Capital Expenditure Report May 2008_APT 2010 Financial Statements Draft (8) (4) 2" xfId="2213"/>
    <cellStyle name="_Capital Expenditure Report May 2008_APT 2010 Financial Statements FINAL" xfId="419"/>
    <cellStyle name="_Capital Expenditure Report May 2008_APT 2010 Financial Statements FINAL 2" xfId="2214"/>
    <cellStyle name="_Capital Expenditure Report May 2008_APT 2010 Financial Statements FINAL_APA IAS139 Sep-11" xfId="420"/>
    <cellStyle name="_Capital Expenditure Report May 2008_APT 2010 Financial Statements FINAL_APA IAS139 Sep-11 2" xfId="2215"/>
    <cellStyle name="_Capital Expenditure Report May 2008_Book2" xfId="421"/>
    <cellStyle name="_Capital Expenditure Report May 2008_Book2 2" xfId="2216"/>
    <cellStyle name="_Capital Expenditure Report May 2008_Copy of EII Group Dec10 Financial Statements 4" xfId="422"/>
    <cellStyle name="_Capital Expenditure Report May 2008_Copy of EII Group Dec10 Financial Statements 4 2" xfId="2217"/>
    <cellStyle name="_Capital Expenditure Report May 2008_EII - Tax Calc for the period ended 31 Dec 2010(Final)" xfId="423"/>
    <cellStyle name="_Capital Expenditure Report May 2008_EII - Tax Calc for the period ended 31 Dec 2010(Final) 2" xfId="2218"/>
    <cellStyle name="_Capital Expenditure Report May 2008_EII Group Cashflow (Dec10)" xfId="424"/>
    <cellStyle name="_Capital Expenditure Report May 2008_EII Group Cashflow (Dec10) 2" xfId="2219"/>
    <cellStyle name="_Capital Expenditure Report May 2008_EII Group Cashflow (Dec10) reporting" xfId="425"/>
    <cellStyle name="_Capital Expenditure Report May 2008_EII Group Cashflow (Dec10) reporting 2" xfId="2220"/>
    <cellStyle name="_Capital Expenditure Report May 2008_FY12 Budget Capex - Non Transmission" xfId="426"/>
    <cellStyle name="_Capital Expenditure Report May 2008_FY12 Budget Capex - Non Transmission 2" xfId="2221"/>
    <cellStyle name="_Capital Expenditure Report May 2008_IAS139 Jun-10" xfId="427"/>
    <cellStyle name="_Capital Expenditure Report May 2008_IAS139 Jun-10 2" xfId="2222"/>
    <cellStyle name="_Capital Expenditure Report May 2008_Note 9" xfId="428"/>
    <cellStyle name="_Capital Expenditure Report May 2008_Note 9 2" xfId="2223"/>
    <cellStyle name="_Capital Expenditure Report May 2008_Note15" xfId="429"/>
    <cellStyle name="_Capital Expenditure Report May 2008_Note15 2" xfId="2224"/>
    <cellStyle name="_Capital Expenditure Report May 2008_Note15_APA IAS139 Sep-11" xfId="430"/>
    <cellStyle name="_Capital Expenditure Report May 2008_Note15_APA IAS139 Sep-11 2" xfId="2225"/>
    <cellStyle name="_Capital Expenditure Report May 2008_Parent CFlow 2010" xfId="431"/>
    <cellStyle name="_Capital Expenditure Report May 2008_Parent CFlow 2010 2" xfId="2226"/>
    <cellStyle name="_Capital Expenditure Report May 2008_PL " xfId="432"/>
    <cellStyle name="_Capital Expenditure Report May 2008_PL  2" xfId="2227"/>
    <cellStyle name="_Capital Expenditure Report May 2008_Rec - NPAT (PLD)" xfId="433"/>
    <cellStyle name="_Capital Expenditure Report May 2008_Rec - NPAT (PLD) 2" xfId="2228"/>
    <cellStyle name="_Capital Expenditure Report May 2008_TB (APA GRP)" xfId="434"/>
    <cellStyle name="_Capital Expenditure Report May 2008_TB (APA GRP) 2" xfId="2229"/>
    <cellStyle name="_Capital Expenditure Report May 2008_TB (APA GRP)_APA IAS139 Sep-11" xfId="435"/>
    <cellStyle name="_Capital Expenditure Report May 2008_TB (APA GRP)_APA IAS139 Sep-11 2" xfId="2230"/>
    <cellStyle name="_Capital Expenditure Report Oct 2007" xfId="436"/>
    <cellStyle name="_Capital Expenditure Report Oct 2007 2" xfId="2231"/>
    <cellStyle name="_Capital Expenditure Report Oct 2007_010411  Request for Additional Funding" xfId="437"/>
    <cellStyle name="_Capital Expenditure Report Oct 2007_010411  Request for Additional Funding 2" xfId="2232"/>
    <cellStyle name="_Capital Expenditure Report Oct 2007_10. B003_Apr 11" xfId="438"/>
    <cellStyle name="_Capital Expenditure Report Oct 2007_10. B003_Apr 11 2" xfId="2233"/>
    <cellStyle name="_Capital Expenditure Report Oct 2007_10. B063_Apr 11" xfId="439"/>
    <cellStyle name="_Capital Expenditure Report Oct 2007_10. B063_Apr 11 2" xfId="2234"/>
    <cellStyle name="_Capital Expenditure Report Oct 2007_10. B063_Apr 11_3. B003_Sep 11" xfId="440"/>
    <cellStyle name="_Capital Expenditure Report Oct 2007_10. B063_Apr 11_3. B003_Sep 11 2" xfId="2235"/>
    <cellStyle name="_Capital Expenditure Report Oct 2007_3. B003_Sep 11" xfId="441"/>
    <cellStyle name="_Capital Expenditure Report Oct 2007_3. B003_Sep 11 2" xfId="2236"/>
    <cellStyle name="_Capital Expenditure Report Oct 2007_APA CORP FA Note to EOFY statements for Fixed Assets ADJE-11 v4" xfId="442"/>
    <cellStyle name="_Capital Expenditure Report Oct 2007_APA CORP FA Note to EOFY statements for Fixed Assets ADJE-11 v4 2" xfId="2237"/>
    <cellStyle name="_Capital Expenditure Report Oct 2007_APA Group CORP FAR Consolidated Movement Apr-11" xfId="443"/>
    <cellStyle name="_Capital Expenditure Report Oct 2007_APA Group CORP FAR Consolidated Movement Apr-11 2" xfId="2238"/>
    <cellStyle name="_Capital Expenditure Report Oct 2007_APA Group CORP FAR Consolidated Movement Mar-11" xfId="444"/>
    <cellStyle name="_Capital Expenditure Report Oct 2007_APA Group CORP FAR Consolidated Movement Mar-11 2" xfId="2239"/>
    <cellStyle name="_Capital Expenditure Report Oct 2007_APA Group HY 2010 Financial Statements - Dec 2010 BOARD" xfId="445"/>
    <cellStyle name="_Capital Expenditure Report Oct 2007_APA Group HY 2010 Financial Statements - Dec 2010 BOARD 2" xfId="2240"/>
    <cellStyle name="_Capital Expenditure Report Oct 2007_APA Group HY 2010 Financial Statements - Dec 2010 BOARD_APA IAS139 Sep-11" xfId="446"/>
    <cellStyle name="_Capital Expenditure Report Oct 2007_APA Group HY 2010 Financial Statements - Dec 2010 BOARD_APA IAS139 Sep-11 2" xfId="2241"/>
    <cellStyle name="_Capital Expenditure Report Oct 2007_APL (B001)_Mar11" xfId="447"/>
    <cellStyle name="_Capital Expenditure Report Oct 2007_APL (B001)_Mar11 2" xfId="2242"/>
    <cellStyle name="_Capital Expenditure Report Oct 2007_APL (B001)_Mar11_10. B003_Apr 11" xfId="448"/>
    <cellStyle name="_Capital Expenditure Report Oct 2007_APL (B001)_Mar11_10. B003_Apr 11 2" xfId="2243"/>
    <cellStyle name="_Capital Expenditure Report Oct 2007_APL (B001)_Mar11_3. B003_Sep 11" xfId="449"/>
    <cellStyle name="_Capital Expenditure Report Oct 2007_APL (B001)_Mar11_3. B003_Sep 11 2" xfId="2244"/>
    <cellStyle name="_Capital Expenditure Report Oct 2007_APT (B002) Rec_Mar11" xfId="450"/>
    <cellStyle name="_Capital Expenditure Report Oct 2007_APT (B002) Rec_Mar11 2" xfId="2245"/>
    <cellStyle name="_Capital Expenditure Report Oct 2007_APT (B002) Rec_Mar11_10. B003_Apr 11" xfId="451"/>
    <cellStyle name="_Capital Expenditure Report Oct 2007_APT (B002) Rec_Mar11_10. B003_Apr 11 2" xfId="2246"/>
    <cellStyle name="_Capital Expenditure Report Oct 2007_APT (B002) Rec_Mar11_3. B003_Sep 11" xfId="452"/>
    <cellStyle name="_Capital Expenditure Report Oct 2007_APT (B002) Rec_Mar11_3. B003_Sep 11 2" xfId="2247"/>
    <cellStyle name="_Capital Expenditure Report Oct 2007_APT 2010 Financial Statements Draft (6)" xfId="453"/>
    <cellStyle name="_Capital Expenditure Report Oct 2007_APT 2010 Financial Statements Draft (6) 2" xfId="2248"/>
    <cellStyle name="_Capital Expenditure Report Oct 2007_APT 2010 Financial Statements Draft (7)" xfId="454"/>
    <cellStyle name="_Capital Expenditure Report Oct 2007_APT 2010 Financial Statements Draft (7) 2" xfId="2249"/>
    <cellStyle name="_Capital Expenditure Report Oct 2007_APT 2010 Financial Statements Draft (8) (4)" xfId="455"/>
    <cellStyle name="_Capital Expenditure Report Oct 2007_APT 2010 Financial Statements Draft (8) (4) 2" xfId="2250"/>
    <cellStyle name="_Capital Expenditure Report Oct 2007_APT 2010 Financial Statements FINAL" xfId="456"/>
    <cellStyle name="_Capital Expenditure Report Oct 2007_APT 2010 Financial Statements FINAL 2" xfId="2251"/>
    <cellStyle name="_Capital Expenditure Report Oct 2007_APT 2010 Financial Statements FINAL_APA IAS139 Sep-11" xfId="457"/>
    <cellStyle name="_Capital Expenditure Report Oct 2007_APT 2010 Financial Statements FINAL_APA IAS139 Sep-11 2" xfId="2252"/>
    <cellStyle name="_Capital Expenditure Report Oct 2007_Book2" xfId="458"/>
    <cellStyle name="_Capital Expenditure Report Oct 2007_Book2 2" xfId="2253"/>
    <cellStyle name="_Capital Expenditure Report Oct 2007_Copy of EII Group Dec10 Financial Statements 4" xfId="459"/>
    <cellStyle name="_Capital Expenditure Report Oct 2007_Copy of EII Group Dec10 Financial Statements 4 2" xfId="2254"/>
    <cellStyle name="_Capital Expenditure Report Oct 2007_EII - Tax Calc for the period ended 31 Dec 2010(Final)" xfId="460"/>
    <cellStyle name="_Capital Expenditure Report Oct 2007_EII - Tax Calc for the period ended 31 Dec 2010(Final) 2" xfId="2255"/>
    <cellStyle name="_Capital Expenditure Report Oct 2007_EII Group Cashflow (Dec10)" xfId="461"/>
    <cellStyle name="_Capital Expenditure Report Oct 2007_EII Group Cashflow (Dec10) 2" xfId="2256"/>
    <cellStyle name="_Capital Expenditure Report Oct 2007_EII Group Cashflow (Dec10) reporting" xfId="462"/>
    <cellStyle name="_Capital Expenditure Report Oct 2007_EII Group Cashflow (Dec10) reporting 2" xfId="2257"/>
    <cellStyle name="_Capital Expenditure Report Oct 2007_FY12 Budget Capex - Non Transmission" xfId="463"/>
    <cellStyle name="_Capital Expenditure Report Oct 2007_FY12 Budget Capex - Non Transmission 2" xfId="2258"/>
    <cellStyle name="_Capital Expenditure Report Oct 2007_IAS139 Jun-10" xfId="464"/>
    <cellStyle name="_Capital Expenditure Report Oct 2007_IAS139 Jun-10 2" xfId="2259"/>
    <cellStyle name="_Capital Expenditure Report Oct 2007_Note 9" xfId="465"/>
    <cellStyle name="_Capital Expenditure Report Oct 2007_Note 9 2" xfId="2260"/>
    <cellStyle name="_Capital Expenditure Report Oct 2007_Note15" xfId="466"/>
    <cellStyle name="_Capital Expenditure Report Oct 2007_Note15 2" xfId="2261"/>
    <cellStyle name="_Capital Expenditure Report Oct 2007_Note15_APA IAS139 Sep-11" xfId="467"/>
    <cellStyle name="_Capital Expenditure Report Oct 2007_Note15_APA IAS139 Sep-11 2" xfId="2262"/>
    <cellStyle name="_Capital Expenditure Report Oct 2007_Parent CFlow 2010" xfId="468"/>
    <cellStyle name="_Capital Expenditure Report Oct 2007_Parent CFlow 2010 2" xfId="2263"/>
    <cellStyle name="_Capital Expenditure Report Oct 2007_PL " xfId="469"/>
    <cellStyle name="_Capital Expenditure Report Oct 2007_PL  2" xfId="2264"/>
    <cellStyle name="_Capital Expenditure Report Oct 2007_Rec - NPAT (PLD)" xfId="470"/>
    <cellStyle name="_Capital Expenditure Report Oct 2007_Rec - NPAT (PLD) 2" xfId="2265"/>
    <cellStyle name="_Capital Expenditure Report Oct 2007_TB (APA GRP)" xfId="471"/>
    <cellStyle name="_Capital Expenditure Report Oct 2007_TB (APA GRP) 2" xfId="2266"/>
    <cellStyle name="_Capital Expenditure Report Oct 2007_TB (APA GRP)_APA IAS139 Sep-11" xfId="472"/>
    <cellStyle name="_Capital Expenditure Report Oct 2007_TB (APA GRP)_APA IAS139 Sep-11 2" xfId="2267"/>
    <cellStyle name="_Capital Expenditure Report Sept 2007" xfId="473"/>
    <cellStyle name="_Capital Expenditure Report Sept 2007 2" xfId="2268"/>
    <cellStyle name="_Capital Expenditure Report Sept 2007_010411  Request for Additional Funding" xfId="474"/>
    <cellStyle name="_Capital Expenditure Report Sept 2007_010411  Request for Additional Funding 2" xfId="2269"/>
    <cellStyle name="_Capital Expenditure Report Sept 2007_10. B003_Apr 11" xfId="475"/>
    <cellStyle name="_Capital Expenditure Report Sept 2007_10. B003_Apr 11 2" xfId="2270"/>
    <cellStyle name="_Capital Expenditure Report Sept 2007_10. B063_Apr 11" xfId="476"/>
    <cellStyle name="_Capital Expenditure Report Sept 2007_10. B063_Apr 11 2" xfId="2271"/>
    <cellStyle name="_Capital Expenditure Report Sept 2007_10. B063_Apr 11_3. B003_Sep 11" xfId="477"/>
    <cellStyle name="_Capital Expenditure Report Sept 2007_10. B063_Apr 11_3. B003_Sep 11 2" xfId="2272"/>
    <cellStyle name="_Capital Expenditure Report Sept 2007_3. B003_Sep 11" xfId="478"/>
    <cellStyle name="_Capital Expenditure Report Sept 2007_3. B003_Sep 11 2" xfId="2273"/>
    <cellStyle name="_Capital Expenditure Report Sept 2007_APA CORP FA Note to EOFY statements for Fixed Assets ADJE-11 v4" xfId="479"/>
    <cellStyle name="_Capital Expenditure Report Sept 2007_APA CORP FA Note to EOFY statements for Fixed Assets ADJE-11 v4 2" xfId="2274"/>
    <cellStyle name="_Capital Expenditure Report Sept 2007_APA Group CORP FAR Consolidated Movement Apr-11" xfId="480"/>
    <cellStyle name="_Capital Expenditure Report Sept 2007_APA Group CORP FAR Consolidated Movement Apr-11 2" xfId="2275"/>
    <cellStyle name="_Capital Expenditure Report Sept 2007_APA Group CORP FAR Consolidated Movement Mar-11" xfId="481"/>
    <cellStyle name="_Capital Expenditure Report Sept 2007_APA Group CORP FAR Consolidated Movement Mar-11 2" xfId="2276"/>
    <cellStyle name="_Capital Expenditure Report Sept 2007_APA Group HY 2010 Financial Statements - Dec 2010 BOARD" xfId="482"/>
    <cellStyle name="_Capital Expenditure Report Sept 2007_APA Group HY 2010 Financial Statements - Dec 2010 BOARD 2" xfId="2277"/>
    <cellStyle name="_Capital Expenditure Report Sept 2007_APA Group HY 2010 Financial Statements - Dec 2010 BOARD_APA IAS139 Sep-11" xfId="483"/>
    <cellStyle name="_Capital Expenditure Report Sept 2007_APA Group HY 2010 Financial Statements - Dec 2010 BOARD_APA IAS139 Sep-11 2" xfId="2278"/>
    <cellStyle name="_Capital Expenditure Report Sept 2007_APL (B001)_Mar11" xfId="484"/>
    <cellStyle name="_Capital Expenditure Report Sept 2007_APL (B001)_Mar11 2" xfId="2279"/>
    <cellStyle name="_Capital Expenditure Report Sept 2007_APL (B001)_Mar11_10. B003_Apr 11" xfId="485"/>
    <cellStyle name="_Capital Expenditure Report Sept 2007_APL (B001)_Mar11_10. B003_Apr 11 2" xfId="2280"/>
    <cellStyle name="_Capital Expenditure Report Sept 2007_APL (B001)_Mar11_3. B003_Sep 11" xfId="486"/>
    <cellStyle name="_Capital Expenditure Report Sept 2007_APL (B001)_Mar11_3. B003_Sep 11 2" xfId="2281"/>
    <cellStyle name="_Capital Expenditure Report Sept 2007_APT (B002) Rec_Mar11" xfId="487"/>
    <cellStyle name="_Capital Expenditure Report Sept 2007_APT (B002) Rec_Mar11 2" xfId="2282"/>
    <cellStyle name="_Capital Expenditure Report Sept 2007_APT (B002) Rec_Mar11_10. B003_Apr 11" xfId="488"/>
    <cellStyle name="_Capital Expenditure Report Sept 2007_APT (B002) Rec_Mar11_10. B003_Apr 11 2" xfId="2283"/>
    <cellStyle name="_Capital Expenditure Report Sept 2007_APT (B002) Rec_Mar11_3. B003_Sep 11" xfId="489"/>
    <cellStyle name="_Capital Expenditure Report Sept 2007_APT (B002) Rec_Mar11_3. B003_Sep 11 2" xfId="2284"/>
    <cellStyle name="_Capital Expenditure Report Sept 2007_APT 2010 Financial Statements Draft (6)" xfId="490"/>
    <cellStyle name="_Capital Expenditure Report Sept 2007_APT 2010 Financial Statements Draft (6) 2" xfId="2285"/>
    <cellStyle name="_Capital Expenditure Report Sept 2007_APT 2010 Financial Statements Draft (7)" xfId="491"/>
    <cellStyle name="_Capital Expenditure Report Sept 2007_APT 2010 Financial Statements Draft (7) 2" xfId="2286"/>
    <cellStyle name="_Capital Expenditure Report Sept 2007_APT 2010 Financial Statements Draft (8) (4)" xfId="492"/>
    <cellStyle name="_Capital Expenditure Report Sept 2007_APT 2010 Financial Statements Draft (8) (4) 2" xfId="2287"/>
    <cellStyle name="_Capital Expenditure Report Sept 2007_APT 2010 Financial Statements FINAL" xfId="493"/>
    <cellStyle name="_Capital Expenditure Report Sept 2007_APT 2010 Financial Statements FINAL 2" xfId="2288"/>
    <cellStyle name="_Capital Expenditure Report Sept 2007_APT 2010 Financial Statements FINAL_APA IAS139 Sep-11" xfId="494"/>
    <cellStyle name="_Capital Expenditure Report Sept 2007_APT 2010 Financial Statements FINAL_APA IAS139 Sep-11 2" xfId="2289"/>
    <cellStyle name="_Capital Expenditure Report Sept 2007_Book2" xfId="495"/>
    <cellStyle name="_Capital Expenditure Report Sept 2007_Book2 2" xfId="2290"/>
    <cellStyle name="_Capital Expenditure Report Sept 2007_Copy of EII Group Dec10 Financial Statements 4" xfId="496"/>
    <cellStyle name="_Capital Expenditure Report Sept 2007_Copy of EII Group Dec10 Financial Statements 4 2" xfId="2291"/>
    <cellStyle name="_Capital Expenditure Report Sept 2007_EII - Tax Calc for the period ended 31 Dec 2010(Final)" xfId="497"/>
    <cellStyle name="_Capital Expenditure Report Sept 2007_EII - Tax Calc for the period ended 31 Dec 2010(Final) 2" xfId="2292"/>
    <cellStyle name="_Capital Expenditure Report Sept 2007_EII Group Cashflow (Dec10)" xfId="498"/>
    <cellStyle name="_Capital Expenditure Report Sept 2007_EII Group Cashflow (Dec10) 2" xfId="2293"/>
    <cellStyle name="_Capital Expenditure Report Sept 2007_EII Group Cashflow (Dec10) reporting" xfId="499"/>
    <cellStyle name="_Capital Expenditure Report Sept 2007_EII Group Cashflow (Dec10) reporting 2" xfId="2294"/>
    <cellStyle name="_Capital Expenditure Report Sept 2007_FY12 Budget Capex - Non Transmission" xfId="500"/>
    <cellStyle name="_Capital Expenditure Report Sept 2007_FY12 Budget Capex - Non Transmission 2" xfId="2295"/>
    <cellStyle name="_Capital Expenditure Report Sept 2007_IAS139 Jun-10" xfId="501"/>
    <cellStyle name="_Capital Expenditure Report Sept 2007_IAS139 Jun-10 2" xfId="2296"/>
    <cellStyle name="_Capital Expenditure Report Sept 2007_Note 9" xfId="502"/>
    <cellStyle name="_Capital Expenditure Report Sept 2007_Note 9 2" xfId="2297"/>
    <cellStyle name="_Capital Expenditure Report Sept 2007_Note15" xfId="503"/>
    <cellStyle name="_Capital Expenditure Report Sept 2007_Note15 2" xfId="2298"/>
    <cellStyle name="_Capital Expenditure Report Sept 2007_Note15_APA IAS139 Sep-11" xfId="504"/>
    <cellStyle name="_Capital Expenditure Report Sept 2007_Note15_APA IAS139 Sep-11 2" xfId="2299"/>
    <cellStyle name="_Capital Expenditure Report Sept 2007_Parent CFlow 2010" xfId="505"/>
    <cellStyle name="_Capital Expenditure Report Sept 2007_Parent CFlow 2010 2" xfId="2300"/>
    <cellStyle name="_Capital Expenditure Report Sept 2007_PL " xfId="506"/>
    <cellStyle name="_Capital Expenditure Report Sept 2007_PL  2" xfId="2301"/>
    <cellStyle name="_Capital Expenditure Report Sept 2007_Rec - NPAT (PLD)" xfId="507"/>
    <cellStyle name="_Capital Expenditure Report Sept 2007_Rec - NPAT (PLD) 2" xfId="2302"/>
    <cellStyle name="_Capital Expenditure Report Sept 2007_TB (APA GRP)" xfId="508"/>
    <cellStyle name="_Capital Expenditure Report Sept 2007_TB (APA GRP) 2" xfId="2303"/>
    <cellStyle name="_Capital Expenditure Report Sept 2007_TB (APA GRP)_APA IAS139 Sep-11" xfId="509"/>
    <cellStyle name="_Capital Expenditure Report Sept 2007_TB (APA GRP)_APA IAS139 Sep-11 2" xfId="2304"/>
    <cellStyle name="_Cashflow forecast - equity investments" xfId="510"/>
    <cellStyle name="_Daandine" xfId="511"/>
    <cellStyle name="_Daandine 2" xfId="2305"/>
    <cellStyle name="_Daandine_010411  Request for Additional Funding" xfId="512"/>
    <cellStyle name="_Daandine_010411  Request for Additional Funding 2" xfId="2306"/>
    <cellStyle name="_EII" xfId="513"/>
    <cellStyle name="_EII Accounting Budget to Dec 2010 (BOARD APPROVED amended)" xfId="514"/>
    <cellStyle name="_EII Accounting Budget to Dec 2010 (BOARD APPROVED amended) 2" xfId="2307"/>
    <cellStyle name="_EII Accounting Budget to Dec 2010 (BOARD APPROVED amended) for upload" xfId="515"/>
    <cellStyle name="_EII Accounting Budget to Dec 2010 (BOARD APPROVED amended) for upload 2" xfId="2308"/>
    <cellStyle name="_EII Accounting Budget to Dec 2010 (BOARD APPROVED amended) for upload_010411  Request for Additional Funding" xfId="516"/>
    <cellStyle name="_EII Accounting Budget to Dec 2010 (BOARD APPROVED amended) for upload_010411  Request for Additional Funding 2" xfId="2309"/>
    <cellStyle name="_EII Accounting Budget to Dec 2010 (BOARD APPROVED amended)_010411  Request for Additional Funding" xfId="517"/>
    <cellStyle name="_EII Accounting Budget to Dec 2010 (BOARD APPROVED amended)_010411  Request for Additional Funding 2" xfId="2310"/>
    <cellStyle name="_EII Accounting Budget to Dec 2010 (DRAFT v2)" xfId="518"/>
    <cellStyle name="_EII Accounting Budget to Dec 2010 (DRAFT v2) 2" xfId="2311"/>
    <cellStyle name="_EII Accounting Budget to Dec 2010 (DRAFT v2)_010411  Request for Additional Funding" xfId="519"/>
    <cellStyle name="_EII Accounting Budget to Dec 2010 (DRAFT v2)_010411  Request for Additional Funding 2" xfId="2312"/>
    <cellStyle name="_EII Accounting Budget to Dec 2010 (REVISED FORMAT)" xfId="520"/>
    <cellStyle name="_EII Accounting Budget to Dec 2011 including forecast" xfId="521"/>
    <cellStyle name="_EII Accounting Budget to Dec 2011 including forecast CAP ADJUST" xfId="522"/>
    <cellStyle name="_EII Group Cashflow (October10)" xfId="523"/>
    <cellStyle name="_EII Group Cashflow (October10) 2" xfId="2313"/>
    <cellStyle name="_Equity Report Sep-09" xfId="524"/>
    <cellStyle name="_Equity Report Sep-09 2" xfId="2314"/>
    <cellStyle name="_Equity Report Sep-09_10. B003_Apr 11" xfId="525"/>
    <cellStyle name="_Equity Report Sep-09_10. B003_Apr 11 2" xfId="2315"/>
    <cellStyle name="_Equity Report Sep-09_10. B063_Apr 11" xfId="526"/>
    <cellStyle name="_Equity Report Sep-09_10. B063_Apr 11 2" xfId="2316"/>
    <cellStyle name="_Equity Report Sep-09_10. B063_Apr 11_3. B003_Sep 11" xfId="527"/>
    <cellStyle name="_Equity Report Sep-09_10. B063_Apr 11_3. B003_Sep 11 2" xfId="2317"/>
    <cellStyle name="_Equity Report Sep-09_3. B003_Sep 11" xfId="528"/>
    <cellStyle name="_Equity Report Sep-09_3. B003_Sep 11 2" xfId="2318"/>
    <cellStyle name="_Equity Report Sep-09_APL (B001)_Mar11" xfId="529"/>
    <cellStyle name="_Equity Report Sep-09_APL (B001)_Mar11 2" xfId="2319"/>
    <cellStyle name="_Equity Report Sep-09_APL (B001)_Mar11_10. B003_Apr 11" xfId="530"/>
    <cellStyle name="_Equity Report Sep-09_APL (B001)_Mar11_10. B003_Apr 11 2" xfId="2320"/>
    <cellStyle name="_Equity Report Sep-09_APL (B001)_Mar11_3. B003_Sep 11" xfId="531"/>
    <cellStyle name="_Equity Report Sep-09_APL (B001)_Mar11_3. B003_Sep 11 2" xfId="2321"/>
    <cellStyle name="_Equity Report Sep-09_APT (B002) Rec_Mar11" xfId="532"/>
    <cellStyle name="_Equity Report Sep-09_APT (B002) Rec_Mar11 2" xfId="2322"/>
    <cellStyle name="_Equity Report Sep-09_APT (B002) Rec_Mar11_10. B003_Apr 11" xfId="533"/>
    <cellStyle name="_Equity Report Sep-09_APT (B002) Rec_Mar11_10. B003_Apr 11 2" xfId="2323"/>
    <cellStyle name="_Equity Report Sep-09_APT (B002) Rec_Mar11_3. B003_Sep 11" xfId="534"/>
    <cellStyle name="_Equity Report Sep-09_APT (B002) Rec_Mar11_3. B003_Sep 11 2" xfId="2324"/>
    <cellStyle name="_Finance Board Report OCTOBER 2007 APA GROUP 071107" xfId="535"/>
    <cellStyle name="_Finance Board Report OCTOBER 2007 APA GROUP 071107 2" xfId="2325"/>
    <cellStyle name="_Finance Board Report OCTOBER 2007 APA GROUP 071107_010411  Request for Additional Funding" xfId="536"/>
    <cellStyle name="_Finance Board Report OCTOBER 2007 APA GROUP 071107_010411  Request for Additional Funding 2" xfId="2326"/>
    <cellStyle name="_Finance Board Report OCTOBER 2007 APA GROUP 071107_10. B003_Apr 11" xfId="537"/>
    <cellStyle name="_Finance Board Report OCTOBER 2007 APA GROUP 071107_10. B003_Apr 11 2" xfId="2327"/>
    <cellStyle name="_Finance Board Report OCTOBER 2007 APA GROUP 071107_10. B063_Apr 11" xfId="538"/>
    <cellStyle name="_Finance Board Report OCTOBER 2007 APA GROUP 071107_10. B063_Apr 11 2" xfId="2328"/>
    <cellStyle name="_Finance Board Report OCTOBER 2007 APA GROUP 071107_10. B063_Apr 11_3. B003_Sep 11" xfId="539"/>
    <cellStyle name="_Finance Board Report OCTOBER 2007 APA GROUP 071107_10. B063_Apr 11_3. B003_Sep 11 2" xfId="2329"/>
    <cellStyle name="_Finance Board Report OCTOBER 2007 APA GROUP 071107_3. B003_Sep 11" xfId="540"/>
    <cellStyle name="_Finance Board Report OCTOBER 2007 APA GROUP 071107_3. B003_Sep 11 2" xfId="2330"/>
    <cellStyle name="_Finance Board Report OCTOBER 2007 APA GROUP 071107_APA CORP FA Note to EOFY statements for Fixed Assets ADJE-11 v4" xfId="541"/>
    <cellStyle name="_Finance Board Report OCTOBER 2007 APA GROUP 071107_APA CORP FA Note to EOFY statements for Fixed Assets ADJE-11 v4 2" xfId="2331"/>
    <cellStyle name="_Finance Board Report OCTOBER 2007 APA GROUP 071107_APA Group CORP FAR Consolidated Movement Apr-11" xfId="542"/>
    <cellStyle name="_Finance Board Report OCTOBER 2007 APA GROUP 071107_APA Group CORP FAR Consolidated Movement Apr-11 2" xfId="2332"/>
    <cellStyle name="_Finance Board Report OCTOBER 2007 APA GROUP 071107_APA Group CORP FAR Consolidated Movement Mar-11" xfId="543"/>
    <cellStyle name="_Finance Board Report OCTOBER 2007 APA GROUP 071107_APA Group CORP FAR Consolidated Movement Mar-11 2" xfId="2333"/>
    <cellStyle name="_Finance Board Report OCTOBER 2007 APA GROUP 071107_APA Group HY 2010 Financial Statements - Dec 2010 BOARD" xfId="544"/>
    <cellStyle name="_Finance Board Report OCTOBER 2007 APA GROUP 071107_APA Group HY 2010 Financial Statements - Dec 2010 BOARD 2" xfId="2334"/>
    <cellStyle name="_Finance Board Report OCTOBER 2007 APA GROUP 071107_APA Group HY 2010 Financial Statements - Dec 2010 BOARD_APA IAS139 Sep-11" xfId="545"/>
    <cellStyle name="_Finance Board Report OCTOBER 2007 APA GROUP 071107_APA Group HY 2010 Financial Statements - Dec 2010 BOARD_APA IAS139 Sep-11 2" xfId="2335"/>
    <cellStyle name="_Finance Board Report OCTOBER 2007 APA GROUP 071107_APL (B001)_Mar11" xfId="546"/>
    <cellStyle name="_Finance Board Report OCTOBER 2007 APA GROUP 071107_APL (B001)_Mar11 2" xfId="2336"/>
    <cellStyle name="_Finance Board Report OCTOBER 2007 APA GROUP 071107_APL (B001)_Mar11_10. B003_Apr 11" xfId="547"/>
    <cellStyle name="_Finance Board Report OCTOBER 2007 APA GROUP 071107_APL (B001)_Mar11_10. B003_Apr 11 2" xfId="2337"/>
    <cellStyle name="_Finance Board Report OCTOBER 2007 APA GROUP 071107_APL (B001)_Mar11_3. B003_Sep 11" xfId="548"/>
    <cellStyle name="_Finance Board Report OCTOBER 2007 APA GROUP 071107_APL (B001)_Mar11_3. B003_Sep 11 2" xfId="2338"/>
    <cellStyle name="_Finance Board Report OCTOBER 2007 APA GROUP 071107_APT (B002) Rec_Mar11" xfId="549"/>
    <cellStyle name="_Finance Board Report OCTOBER 2007 APA GROUP 071107_APT (B002) Rec_Mar11 2" xfId="2339"/>
    <cellStyle name="_Finance Board Report OCTOBER 2007 APA GROUP 071107_APT (B002) Rec_Mar11_10. B003_Apr 11" xfId="550"/>
    <cellStyle name="_Finance Board Report OCTOBER 2007 APA GROUP 071107_APT (B002) Rec_Mar11_10. B003_Apr 11 2" xfId="2340"/>
    <cellStyle name="_Finance Board Report OCTOBER 2007 APA GROUP 071107_APT (B002) Rec_Mar11_3. B003_Sep 11" xfId="551"/>
    <cellStyle name="_Finance Board Report OCTOBER 2007 APA GROUP 071107_APT (B002) Rec_Mar11_3. B003_Sep 11 2" xfId="2341"/>
    <cellStyle name="_Finance Board Report OCTOBER 2007 APA GROUP 071107_APT 2010 Financial Statements Draft (6)" xfId="552"/>
    <cellStyle name="_Finance Board Report OCTOBER 2007 APA GROUP 071107_APT 2010 Financial Statements Draft (6) 2" xfId="2342"/>
    <cellStyle name="_Finance Board Report OCTOBER 2007 APA GROUP 071107_APT 2010 Financial Statements Draft (7)" xfId="553"/>
    <cellStyle name="_Finance Board Report OCTOBER 2007 APA GROUP 071107_APT 2010 Financial Statements Draft (7) 2" xfId="2343"/>
    <cellStyle name="_Finance Board Report OCTOBER 2007 APA GROUP 071107_APT 2010 Financial Statements Draft (8) (4)" xfId="554"/>
    <cellStyle name="_Finance Board Report OCTOBER 2007 APA GROUP 071107_APT 2010 Financial Statements Draft (8) (4) 2" xfId="2344"/>
    <cellStyle name="_Finance Board Report OCTOBER 2007 APA GROUP 071107_APT 2010 Financial Statements FINAL" xfId="555"/>
    <cellStyle name="_Finance Board Report OCTOBER 2007 APA GROUP 071107_APT 2010 Financial Statements FINAL 2" xfId="2345"/>
    <cellStyle name="_Finance Board Report OCTOBER 2007 APA GROUP 071107_APT 2010 Financial Statements FINAL_APA IAS139 Sep-11" xfId="556"/>
    <cellStyle name="_Finance Board Report OCTOBER 2007 APA GROUP 071107_APT 2010 Financial Statements FINAL_APA IAS139 Sep-11 2" xfId="2346"/>
    <cellStyle name="_Finance Board Report OCTOBER 2007 APA GROUP 071107_Book2" xfId="557"/>
    <cellStyle name="_Finance Board Report OCTOBER 2007 APA GROUP 071107_Book2 2" xfId="2347"/>
    <cellStyle name="_Finance Board Report OCTOBER 2007 APA GROUP 071107_Copy of EII Group Dec10 Financial Statements 4" xfId="558"/>
    <cellStyle name="_Finance Board Report OCTOBER 2007 APA GROUP 071107_Copy of EII Group Dec10 Financial Statements 4 2" xfId="2348"/>
    <cellStyle name="_Finance Board Report OCTOBER 2007 APA GROUP 071107_EII - Tax Calc for the period ended 31 Dec 2010(Final)" xfId="559"/>
    <cellStyle name="_Finance Board Report OCTOBER 2007 APA GROUP 071107_EII - Tax Calc for the period ended 31 Dec 2010(Final) 2" xfId="2349"/>
    <cellStyle name="_Finance Board Report OCTOBER 2007 APA GROUP 071107_EII Group Cashflow (Dec10)" xfId="560"/>
    <cellStyle name="_Finance Board Report OCTOBER 2007 APA GROUP 071107_EII Group Cashflow (Dec10) 2" xfId="2350"/>
    <cellStyle name="_Finance Board Report OCTOBER 2007 APA GROUP 071107_EII Group Cashflow (Dec10) reporting" xfId="561"/>
    <cellStyle name="_Finance Board Report OCTOBER 2007 APA GROUP 071107_EII Group Cashflow (Dec10) reporting 2" xfId="2351"/>
    <cellStyle name="_Finance Board Report OCTOBER 2007 APA GROUP 071107_FY12 Budget Capex - Non Transmission" xfId="562"/>
    <cellStyle name="_Finance Board Report OCTOBER 2007 APA GROUP 071107_FY12 Budget Capex - Non Transmission 2" xfId="2352"/>
    <cellStyle name="_Finance Board Report OCTOBER 2007 APA GROUP 071107_IAS139 Jun-10" xfId="563"/>
    <cellStyle name="_Finance Board Report OCTOBER 2007 APA GROUP 071107_IAS139 Jun-10 2" xfId="2353"/>
    <cellStyle name="_Finance Board Report OCTOBER 2007 APA GROUP 071107_Note 9" xfId="564"/>
    <cellStyle name="_Finance Board Report OCTOBER 2007 APA GROUP 071107_Note 9 2" xfId="2354"/>
    <cellStyle name="_Finance Board Report OCTOBER 2007 APA GROUP 071107_Note15" xfId="565"/>
    <cellStyle name="_Finance Board Report OCTOBER 2007 APA GROUP 071107_Note15 2" xfId="2355"/>
    <cellStyle name="_Finance Board Report OCTOBER 2007 APA GROUP 071107_Note15_APA IAS139 Sep-11" xfId="566"/>
    <cellStyle name="_Finance Board Report OCTOBER 2007 APA GROUP 071107_Note15_APA IAS139 Sep-11 2" xfId="2356"/>
    <cellStyle name="_Finance Board Report OCTOBER 2007 APA GROUP 071107_Parent CFlow 2010" xfId="567"/>
    <cellStyle name="_Finance Board Report OCTOBER 2007 APA GROUP 071107_Parent CFlow 2010 2" xfId="2357"/>
    <cellStyle name="_Finance Board Report OCTOBER 2007 APA GROUP 071107_PL " xfId="568"/>
    <cellStyle name="_Finance Board Report OCTOBER 2007 APA GROUP 071107_PL  2" xfId="2358"/>
    <cellStyle name="_Finance Board Report OCTOBER 2007 APA GROUP 071107_Rec - NPAT (PLD)" xfId="569"/>
    <cellStyle name="_Finance Board Report OCTOBER 2007 APA GROUP 071107_Rec - NPAT (PLD) 2" xfId="2359"/>
    <cellStyle name="_Finance Board Report OCTOBER 2007 APA GROUP 071107_TB (APA GRP)" xfId="570"/>
    <cellStyle name="_Finance Board Report OCTOBER 2007 APA GROUP 071107_TB (APA GRP) 2" xfId="2360"/>
    <cellStyle name="_Finance Board Report OCTOBER 2007 APA GROUP 071107_TB (APA GRP)_APA IAS139 Sep-11" xfId="571"/>
    <cellStyle name="_Finance Board Report OCTOBER 2007 APA GROUP 071107_TB (APA GRP)_APA IAS139 Sep-11 2" xfId="2361"/>
    <cellStyle name="_full year forecast back up 201012 SAM MASTER (2)" xfId="572"/>
    <cellStyle name="_full year forecast back up 201012 SAM MASTER (2) 2" xfId="2362"/>
    <cellStyle name="_FY2009 Budget Envestra Distribution Assumptions" xfId="573"/>
    <cellStyle name="_FY2009 Budget Envestra Distribution Assumptions 2" xfId="2363"/>
    <cellStyle name="_FY2009 Budget Envestra Distribution Assumptions_10. B003_Apr 11" xfId="574"/>
    <cellStyle name="_FY2009 Budget Envestra Distribution Assumptions_10. B003_Apr 11 2" xfId="2364"/>
    <cellStyle name="_FY2009 Budget Envestra Distribution Assumptions_10. B063_Apr 11" xfId="575"/>
    <cellStyle name="_FY2009 Budget Envestra Distribution Assumptions_10. B063_Apr 11 2" xfId="2365"/>
    <cellStyle name="_FY2009 Budget Envestra Distribution Assumptions_10. B063_Apr 11_3. B003_Sep 11" xfId="576"/>
    <cellStyle name="_FY2009 Budget Envestra Distribution Assumptions_10. B063_Apr 11_3. B003_Sep 11 2" xfId="2366"/>
    <cellStyle name="_FY2009 Budget Envestra Distribution Assumptions_3. B003_Sep 11" xfId="577"/>
    <cellStyle name="_FY2009 Budget Envestra Distribution Assumptions_3. B003_Sep 11 2" xfId="2367"/>
    <cellStyle name="_FY2009 Budget Envestra Distribution Assumptions_APL (B001)_Mar11" xfId="578"/>
    <cellStyle name="_FY2009 Budget Envestra Distribution Assumptions_APL (B001)_Mar11 2" xfId="2368"/>
    <cellStyle name="_FY2009 Budget Envestra Distribution Assumptions_APL (B001)_Mar11_10. B003_Apr 11" xfId="579"/>
    <cellStyle name="_FY2009 Budget Envestra Distribution Assumptions_APL (B001)_Mar11_10. B003_Apr 11 2" xfId="2369"/>
    <cellStyle name="_FY2009 Budget Envestra Distribution Assumptions_APL (B001)_Mar11_3. B003_Sep 11" xfId="580"/>
    <cellStyle name="_FY2009 Budget Envestra Distribution Assumptions_APL (B001)_Mar11_3. B003_Sep 11 2" xfId="2370"/>
    <cellStyle name="_FY2009 Budget Envestra Distribution Assumptions_APT (B002) Rec_Mar11" xfId="581"/>
    <cellStyle name="_FY2009 Budget Envestra Distribution Assumptions_APT (B002) Rec_Mar11 2" xfId="2371"/>
    <cellStyle name="_FY2009 Budget Envestra Distribution Assumptions_APT (B002) Rec_Mar11_10. B003_Apr 11" xfId="582"/>
    <cellStyle name="_FY2009 Budget Envestra Distribution Assumptions_APT (B002) Rec_Mar11_10. B003_Apr 11 2" xfId="2372"/>
    <cellStyle name="_FY2009 Budget Envestra Distribution Assumptions_APT (B002) Rec_Mar11_3. B003_Sep 11" xfId="583"/>
    <cellStyle name="_FY2009 Budget Envestra Distribution Assumptions_APT (B002) Rec_Mar11_3. B003_Sep 11 2" xfId="2373"/>
    <cellStyle name="_FY2009 Fcast Envestra Distribution Assumptions Dec 08" xfId="584"/>
    <cellStyle name="_FY2009 Fcast Envestra Distribution Assumptions Dec 08 2" xfId="2374"/>
    <cellStyle name="_FY2009 Fcast Envestra Distribution Assumptions Dec 08_10. B003_Apr 11" xfId="585"/>
    <cellStyle name="_FY2009 Fcast Envestra Distribution Assumptions Dec 08_10. B003_Apr 11 2" xfId="2375"/>
    <cellStyle name="_FY2009 Fcast Envestra Distribution Assumptions Dec 08_10. B063_Apr 11" xfId="586"/>
    <cellStyle name="_FY2009 Fcast Envestra Distribution Assumptions Dec 08_10. B063_Apr 11 2" xfId="2376"/>
    <cellStyle name="_FY2009 Fcast Envestra Distribution Assumptions Dec 08_10. B063_Apr 11_3. B003_Sep 11" xfId="587"/>
    <cellStyle name="_FY2009 Fcast Envestra Distribution Assumptions Dec 08_10. B063_Apr 11_3. B003_Sep 11 2" xfId="2377"/>
    <cellStyle name="_FY2009 Fcast Envestra Distribution Assumptions Dec 08_3. B003_Sep 11" xfId="588"/>
    <cellStyle name="_FY2009 Fcast Envestra Distribution Assumptions Dec 08_3. B003_Sep 11 2" xfId="2378"/>
    <cellStyle name="_FY2009 Fcast Envestra Distribution Assumptions Dec 08_APL (B001)_Mar11" xfId="589"/>
    <cellStyle name="_FY2009 Fcast Envestra Distribution Assumptions Dec 08_APL (B001)_Mar11 2" xfId="2379"/>
    <cellStyle name="_FY2009 Fcast Envestra Distribution Assumptions Dec 08_APL (B001)_Mar11_10. B003_Apr 11" xfId="590"/>
    <cellStyle name="_FY2009 Fcast Envestra Distribution Assumptions Dec 08_APL (B001)_Mar11_10. B003_Apr 11 2" xfId="2380"/>
    <cellStyle name="_FY2009 Fcast Envestra Distribution Assumptions Dec 08_APL (B001)_Mar11_3. B003_Sep 11" xfId="591"/>
    <cellStyle name="_FY2009 Fcast Envestra Distribution Assumptions Dec 08_APL (B001)_Mar11_3. B003_Sep 11 2" xfId="2381"/>
    <cellStyle name="_FY2009 Fcast Envestra Distribution Assumptions Dec 08_APT (B002) Rec_Mar11" xfId="592"/>
    <cellStyle name="_FY2009 Fcast Envestra Distribution Assumptions Dec 08_APT (B002) Rec_Mar11 2" xfId="2382"/>
    <cellStyle name="_FY2009 Fcast Envestra Distribution Assumptions Dec 08_APT (B002) Rec_Mar11_10. B003_Apr 11" xfId="593"/>
    <cellStyle name="_FY2009 Fcast Envestra Distribution Assumptions Dec 08_APT (B002) Rec_Mar11_10. B003_Apr 11 2" xfId="2383"/>
    <cellStyle name="_FY2009 Fcast Envestra Distribution Assumptions Dec 08_APT (B002) Rec_Mar11_3. B003_Sep 11" xfId="594"/>
    <cellStyle name="_FY2009 Fcast Envestra Distribution Assumptions Dec 08_APT (B002) Rec_Mar11_3. B003_Sep 11 2" xfId="2384"/>
    <cellStyle name="_GAU Forecast Cash Flow - By location 090115 (2)" xfId="595"/>
    <cellStyle name="_GAU Forecast Cash Flow - By location 090115 (2) 2" xfId="2385"/>
    <cellStyle name="_GAU Forecast Cash Flow - By location 090115 (2)_FY12 Budget Capex - Non Transmission" xfId="596"/>
    <cellStyle name="_GAU Forecast Cash Flow - By location 090115 (2)_FY12 Budget Capex - Non Transmission 2" xfId="2386"/>
    <cellStyle name="_GGT budget export -ALL 080403C1-Finaldraft-2" xfId="597"/>
    <cellStyle name="_GGT budget export -ALL 080403C1-Finaldraft-2 2" xfId="2387"/>
    <cellStyle name="_GGT budget export -ALL 080403C1-Finaldraft-2 use this one" xfId="598"/>
    <cellStyle name="_GGT budget export -ALL 080403C1-Finaldraft-2 use this one 2" xfId="2388"/>
    <cellStyle name="_GROUP CAPITAL EXPENDITURE Mar 10 Ver 2" xfId="599"/>
    <cellStyle name="_GROUP CAPITAL EXPENDITURE Mar 10 Ver 2 2" xfId="2389"/>
    <cellStyle name="_IAS139 Apr 10" xfId="600"/>
    <cellStyle name="_IAS139 Apr 10 2" xfId="2390"/>
    <cellStyle name="_IAS139 Apr 10_10. B003_Apr 11" xfId="601"/>
    <cellStyle name="_IAS139 Apr 10_10. B003_Apr 11 2" xfId="2391"/>
    <cellStyle name="_IAS139 Apr 10_3. B003_Sep 11" xfId="602"/>
    <cellStyle name="_IAS139 Apr 10_3. B003_Sep 11 2" xfId="2392"/>
    <cellStyle name="_IAS139 Aug-10" xfId="603"/>
    <cellStyle name="_IAS139 Aug-10 2" xfId="2393"/>
    <cellStyle name="_IAS139 Aug-10_10. B003_Apr 11" xfId="604"/>
    <cellStyle name="_IAS139 Aug-10_10. B003_Apr 11 2" xfId="2394"/>
    <cellStyle name="_IAS139 Aug-10_3. B003_Sep 11" xfId="605"/>
    <cellStyle name="_IAS139 Aug-10_3. B003_Sep 11 2" xfId="2395"/>
    <cellStyle name="_IAS139 Feb 10" xfId="606"/>
    <cellStyle name="_IAS139 Feb 10 2" xfId="2396"/>
    <cellStyle name="_IAS139 Feb 10_10. B003_Apr 11" xfId="607"/>
    <cellStyle name="_IAS139 Feb 10_10. B003_Apr 11 2" xfId="2397"/>
    <cellStyle name="_IAS139 Feb 10_3. B003_Sep 11" xfId="608"/>
    <cellStyle name="_IAS139 Feb 10_3. B003_Sep 11 2" xfId="2398"/>
    <cellStyle name="_IAS139 Jul-10" xfId="609"/>
    <cellStyle name="_IAS139 Jul-10 2" xfId="2399"/>
    <cellStyle name="_IAS139 Jul-10_10. B003_Apr 11" xfId="610"/>
    <cellStyle name="_IAS139 Jul-10_10. B003_Apr 11 2" xfId="2400"/>
    <cellStyle name="_IAS139 Jul-10_3. B003_Sep 11" xfId="611"/>
    <cellStyle name="_IAS139 Jul-10_3. B003_Sep 11 2" xfId="2401"/>
    <cellStyle name="_IAS139 Jun-10" xfId="612"/>
    <cellStyle name="_IAS139 Jun-10 2" xfId="2402"/>
    <cellStyle name="_IAS139 Jun-10_10. B003_Apr 11" xfId="613"/>
    <cellStyle name="_IAS139 Jun-10_10. B003_Apr 11 2" xfId="2403"/>
    <cellStyle name="_IAS139 Jun-10_3. B003_Sep 11" xfId="614"/>
    <cellStyle name="_IAS139 Jun-10_3. B003_Sep 11 2" xfId="2404"/>
    <cellStyle name="_IAS139 Mar 10" xfId="615"/>
    <cellStyle name="_IAS139 Mar 10 2" xfId="2405"/>
    <cellStyle name="_IAS139 Mar 10_10. B003_Apr 11" xfId="616"/>
    <cellStyle name="_IAS139 Mar 10_10. B003_Apr 11 2" xfId="2406"/>
    <cellStyle name="_IAS139 Mar 10_3. B003_Sep 11" xfId="617"/>
    <cellStyle name="_IAS139 Mar 10_3. B003_Sep 11 2" xfId="2407"/>
    <cellStyle name="_IAS139 May 10" xfId="618"/>
    <cellStyle name="_IAS139 May 10 2" xfId="2408"/>
    <cellStyle name="_IAS139 May 10_10. B003_Apr 11" xfId="619"/>
    <cellStyle name="_IAS139 May 10_10. B003_Apr 11 2" xfId="2409"/>
    <cellStyle name="_IAS139 May 10_3. B003_Sep 11" xfId="620"/>
    <cellStyle name="_IAS139 May 10_3. B003_Sep 11 2" xfId="2410"/>
    <cellStyle name="_IAS139 Sep-10" xfId="621"/>
    <cellStyle name="_IAS139 Sep-10 2" xfId="2411"/>
    <cellStyle name="_IAS139 Sep-10_10. B003_Apr 11" xfId="622"/>
    <cellStyle name="_IAS139 Sep-10_10. B003_Apr 11 2" xfId="2412"/>
    <cellStyle name="_IAS139 Sep-10_3. B003_Sep 11" xfId="623"/>
    <cellStyle name="_IAS139 Sep-10_3. B003_Sep 11 2" xfId="2413"/>
    <cellStyle name="_Investment cashflow" xfId="624"/>
    <cellStyle name="_Investment cashflow 2" xfId="2414"/>
    <cellStyle name="_Kogan North" xfId="625"/>
    <cellStyle name="_Kogan North 2" xfId="2415"/>
    <cellStyle name="_Kogan North_010411  Request for Additional Funding" xfId="626"/>
    <cellStyle name="_Kogan North_010411  Request for Additional Funding 2" xfId="2416"/>
    <cellStyle name="_Lease movements" xfId="627"/>
    <cellStyle name="_Lease movements 2" xfId="2417"/>
    <cellStyle name="_Lease movements_10. B003_Apr 11" xfId="628"/>
    <cellStyle name="_Lease movements_10. B003_Apr 11 2" xfId="2418"/>
    <cellStyle name="_Lease movements_10. B063_Apr 11" xfId="629"/>
    <cellStyle name="_Lease movements_10. B063_Apr 11 2" xfId="2419"/>
    <cellStyle name="_Lease movements_10. B063_Apr 11_3. B003_Sep 11" xfId="630"/>
    <cellStyle name="_Lease movements_10. B063_Apr 11_3. B003_Sep 11 2" xfId="2420"/>
    <cellStyle name="_Lease movements_3. B003_Sep 11" xfId="631"/>
    <cellStyle name="_Lease movements_3. B003_Sep 11 2" xfId="2421"/>
    <cellStyle name="_Lease movements_APA CORP FA Note to EOFY statements for Fixed Assets ADJE-11 v4" xfId="632"/>
    <cellStyle name="_Lease movements_APA CORP FA Note to EOFY statements for Fixed Assets ADJE-11 v4 2" xfId="2422"/>
    <cellStyle name="_Lease movements_APA Group CORP FAR Consolidated Movement Apr-11" xfId="633"/>
    <cellStyle name="_Lease movements_APA Group CORP FAR Consolidated Movement Apr-11 2" xfId="2423"/>
    <cellStyle name="_Lease movements_APA Group CORP FAR Consolidated Movement Mar-11" xfId="634"/>
    <cellStyle name="_Lease movements_APA Group CORP FAR Consolidated Movement Mar-11 2" xfId="2424"/>
    <cellStyle name="_Lease movements_APA Group HY 2010 Financial Statements - Dec 2010 BOARD" xfId="635"/>
    <cellStyle name="_Lease movements_APA Group HY 2010 Financial Statements - Dec 2010 BOARD 2" xfId="2425"/>
    <cellStyle name="_Lease movements_APA Group HY 2010 Financial Statements - Dec 2010 BOARD_APA IAS139 Sep-11" xfId="636"/>
    <cellStyle name="_Lease movements_APA Group HY 2010 Financial Statements - Dec 2010 BOARD_APA IAS139 Sep-11 2" xfId="2426"/>
    <cellStyle name="_Lease movements_APL (B001)_Mar11" xfId="637"/>
    <cellStyle name="_Lease movements_APL (B001)_Mar11 2" xfId="2427"/>
    <cellStyle name="_Lease movements_APL (B001)_Mar11_10. B003_Apr 11" xfId="638"/>
    <cellStyle name="_Lease movements_APL (B001)_Mar11_10. B003_Apr 11 2" xfId="2428"/>
    <cellStyle name="_Lease movements_APL (B001)_Mar11_3. B003_Sep 11" xfId="639"/>
    <cellStyle name="_Lease movements_APL (B001)_Mar11_3. B003_Sep 11 2" xfId="2429"/>
    <cellStyle name="_Lease movements_APT (B002) Rec_Mar11" xfId="640"/>
    <cellStyle name="_Lease movements_APT (B002) Rec_Mar11 2" xfId="2430"/>
    <cellStyle name="_Lease movements_APT (B002) Rec_Mar11_10. B003_Apr 11" xfId="641"/>
    <cellStyle name="_Lease movements_APT (B002) Rec_Mar11_10. B003_Apr 11 2" xfId="2431"/>
    <cellStyle name="_Lease movements_APT (B002) Rec_Mar11_3. B003_Sep 11" xfId="642"/>
    <cellStyle name="_Lease movements_APT (B002) Rec_Mar11_3. B003_Sep 11 2" xfId="2432"/>
    <cellStyle name="_Lease movements_APT 2010 Financial Statements Draft (6)" xfId="643"/>
    <cellStyle name="_Lease movements_APT 2010 Financial Statements Draft (6) 2" xfId="2433"/>
    <cellStyle name="_Lease movements_APT 2010 Financial Statements Draft (7)" xfId="644"/>
    <cellStyle name="_Lease movements_APT 2010 Financial Statements Draft (7) 2" xfId="2434"/>
    <cellStyle name="_Lease movements_APT 2010 Financial Statements Draft (8) (4)" xfId="645"/>
    <cellStyle name="_Lease movements_APT 2010 Financial Statements Draft (8) (4) 2" xfId="2435"/>
    <cellStyle name="_Lease movements_APT 2010 Financial Statements FINAL" xfId="646"/>
    <cellStyle name="_Lease movements_APT 2010 Financial Statements FINAL 2" xfId="2436"/>
    <cellStyle name="_Lease movements_APT 2010 Financial Statements FINAL_APA IAS139 Sep-11" xfId="647"/>
    <cellStyle name="_Lease movements_APT 2010 Financial Statements FINAL_APA IAS139 Sep-11 2" xfId="2437"/>
    <cellStyle name="_Lease movements_Book2" xfId="648"/>
    <cellStyle name="_Lease movements_Book2 2" xfId="2438"/>
    <cellStyle name="_Lease movements_Copy of EII Group Dec10 Financial Statements 4" xfId="649"/>
    <cellStyle name="_Lease movements_Copy of EII Group Dec10 Financial Statements 4 2" xfId="2439"/>
    <cellStyle name="_Lease movements_EII - Tax Calc for the period ended 31 Dec 2010(Final)" xfId="650"/>
    <cellStyle name="_Lease movements_EII - Tax Calc for the period ended 31 Dec 2010(Final) 2" xfId="2440"/>
    <cellStyle name="_Lease movements_EII Group Cashflow (Dec10)" xfId="651"/>
    <cellStyle name="_Lease movements_EII Group Cashflow (Dec10) 2" xfId="2441"/>
    <cellStyle name="_Lease movements_EII Group Cashflow (Dec10) reporting" xfId="652"/>
    <cellStyle name="_Lease movements_EII Group Cashflow (Dec10) reporting 2" xfId="2442"/>
    <cellStyle name="_Lease movements_IAS139 Jun-10" xfId="653"/>
    <cellStyle name="_Lease movements_IAS139 Jun-10 2" xfId="2443"/>
    <cellStyle name="_Lease movements_Note 9" xfId="654"/>
    <cellStyle name="_Lease movements_Note 9 2" xfId="2444"/>
    <cellStyle name="_Lease movements_Note15" xfId="655"/>
    <cellStyle name="_Lease movements_Note15 2" xfId="2445"/>
    <cellStyle name="_Lease movements_Note15_APA IAS139 Sep-11" xfId="656"/>
    <cellStyle name="_Lease movements_Note15_APA IAS139 Sep-11 2" xfId="2446"/>
    <cellStyle name="_Lease movements_Parent CFlow 2010" xfId="657"/>
    <cellStyle name="_Lease movements_Parent CFlow 2010 2" xfId="2447"/>
    <cellStyle name="_Lease movements_PL " xfId="658"/>
    <cellStyle name="_Lease movements_PL  2" xfId="2448"/>
    <cellStyle name="_Lease movements_Rec - NPAT (PLD)" xfId="659"/>
    <cellStyle name="_Lease movements_Rec - NPAT (PLD) 2" xfId="2449"/>
    <cellStyle name="_Lease movements_TB (APA GRP)" xfId="660"/>
    <cellStyle name="_Lease movements_TB (APA GRP) 2" xfId="2450"/>
    <cellStyle name="_Lease movements_TB (APA GRP)_APA IAS139 Sep-11" xfId="661"/>
    <cellStyle name="_Lease movements_TB (APA GRP)_APA IAS139 Sep-11 2" xfId="2451"/>
    <cellStyle name="_Murraylink" xfId="662"/>
    <cellStyle name="_Murraylink 2" xfId="2452"/>
    <cellStyle name="_Murraylink_010411  Request for Additional Funding" xfId="663"/>
    <cellStyle name="_Murraylink_010411  Request for Additional Funding 2" xfId="2453"/>
    <cellStyle name="_Parmelia CAPEX" xfId="664"/>
    <cellStyle name="_Parmelia CAPEX - Cancelled" xfId="665"/>
    <cellStyle name="_Parmelia CAPEX - Cancelled 2" xfId="2455"/>
    <cellStyle name="_Parmelia CAPEX - Cancelled_10. B003_Apr 11" xfId="666"/>
    <cellStyle name="_Parmelia CAPEX - Cancelled_10. B003_Apr 11 2" xfId="2456"/>
    <cellStyle name="_Parmelia CAPEX - Cancelled_10. B063_Apr 11" xfId="667"/>
    <cellStyle name="_Parmelia CAPEX - Cancelled_10. B063_Apr 11 2" xfId="2457"/>
    <cellStyle name="_Parmelia CAPEX - Cancelled_10. B063_Apr 11_3. B003_Sep 11" xfId="668"/>
    <cellStyle name="_Parmelia CAPEX - Cancelled_10. B063_Apr 11_3. B003_Sep 11 2" xfId="2458"/>
    <cellStyle name="_Parmelia CAPEX - Cancelled_3. B003_Sep 11" xfId="669"/>
    <cellStyle name="_Parmelia CAPEX - Cancelled_3. B003_Sep 11 2" xfId="2459"/>
    <cellStyle name="_Parmelia CAPEX - Cancelled_APA CORP FA Note to EOFY statements for Fixed Assets ADJE-11 v4" xfId="670"/>
    <cellStyle name="_Parmelia CAPEX - Cancelled_APA CORP FA Note to EOFY statements for Fixed Assets ADJE-11 v4 2" xfId="2460"/>
    <cellStyle name="_Parmelia CAPEX - Cancelled_APA Group CORP FAR Consolidated Movement Apr-11" xfId="671"/>
    <cellStyle name="_Parmelia CAPEX - Cancelled_APA Group CORP FAR Consolidated Movement Apr-11 2" xfId="2461"/>
    <cellStyle name="_Parmelia CAPEX - Cancelled_APA Group CORP FAR Consolidated Movement Mar-11" xfId="672"/>
    <cellStyle name="_Parmelia CAPEX - Cancelled_APA Group CORP FAR Consolidated Movement Mar-11 2" xfId="2462"/>
    <cellStyle name="_Parmelia CAPEX - Cancelled_APA Group HY 2010 Financial Statements - Dec 2010 BOARD" xfId="673"/>
    <cellStyle name="_Parmelia CAPEX - Cancelled_APA Group HY 2010 Financial Statements - Dec 2010 BOARD 2" xfId="2463"/>
    <cellStyle name="_Parmelia CAPEX - Cancelled_APA Group HY 2010 Financial Statements - Dec 2010 BOARD_APA IAS139 Sep-11" xfId="674"/>
    <cellStyle name="_Parmelia CAPEX - Cancelled_APA Group HY 2010 Financial Statements - Dec 2010 BOARD_APA IAS139 Sep-11 2" xfId="2464"/>
    <cellStyle name="_Parmelia CAPEX - Cancelled_APL (B001)_Mar11" xfId="675"/>
    <cellStyle name="_Parmelia CAPEX - Cancelled_APL (B001)_Mar11 2" xfId="2465"/>
    <cellStyle name="_Parmelia CAPEX - Cancelled_APL (B001)_Mar11_10. B003_Apr 11" xfId="676"/>
    <cellStyle name="_Parmelia CAPEX - Cancelled_APL (B001)_Mar11_10. B003_Apr 11 2" xfId="2466"/>
    <cellStyle name="_Parmelia CAPEX - Cancelled_APL (B001)_Mar11_3. B003_Sep 11" xfId="677"/>
    <cellStyle name="_Parmelia CAPEX - Cancelled_APL (B001)_Mar11_3. B003_Sep 11 2" xfId="2467"/>
    <cellStyle name="_Parmelia CAPEX - Cancelled_APT (B002) Rec_Mar11" xfId="678"/>
    <cellStyle name="_Parmelia CAPEX - Cancelled_APT (B002) Rec_Mar11 2" xfId="2468"/>
    <cellStyle name="_Parmelia CAPEX - Cancelled_APT (B002) Rec_Mar11_10. B003_Apr 11" xfId="679"/>
    <cellStyle name="_Parmelia CAPEX - Cancelled_APT (B002) Rec_Mar11_10. B003_Apr 11 2" xfId="2469"/>
    <cellStyle name="_Parmelia CAPEX - Cancelled_APT (B002) Rec_Mar11_3. B003_Sep 11" xfId="680"/>
    <cellStyle name="_Parmelia CAPEX - Cancelled_APT (B002) Rec_Mar11_3. B003_Sep 11 2" xfId="2470"/>
    <cellStyle name="_Parmelia CAPEX - Cancelled_APT 2010 Financial Statements Draft (6)" xfId="681"/>
    <cellStyle name="_Parmelia CAPEX - Cancelled_APT 2010 Financial Statements Draft (6) 2" xfId="2471"/>
    <cellStyle name="_Parmelia CAPEX - Cancelled_APT 2010 Financial Statements Draft (7)" xfId="682"/>
    <cellStyle name="_Parmelia CAPEX - Cancelled_APT 2010 Financial Statements Draft (7) 2" xfId="2472"/>
    <cellStyle name="_Parmelia CAPEX - Cancelled_APT 2010 Financial Statements Draft (8) (4)" xfId="683"/>
    <cellStyle name="_Parmelia CAPEX - Cancelled_APT 2010 Financial Statements Draft (8) (4) 2" xfId="2473"/>
    <cellStyle name="_Parmelia CAPEX - Cancelled_APT 2010 Financial Statements FINAL" xfId="684"/>
    <cellStyle name="_Parmelia CAPEX - Cancelled_APT 2010 Financial Statements FINAL 2" xfId="2474"/>
    <cellStyle name="_Parmelia CAPEX - Cancelled_APT 2010 Financial Statements FINAL_APA IAS139 Sep-11" xfId="685"/>
    <cellStyle name="_Parmelia CAPEX - Cancelled_APT 2010 Financial Statements FINAL_APA IAS139 Sep-11 2" xfId="2475"/>
    <cellStyle name="_Parmelia CAPEX - Cancelled_Book2" xfId="686"/>
    <cellStyle name="_Parmelia CAPEX - Cancelled_Book2 2" xfId="2476"/>
    <cellStyle name="_Parmelia CAPEX - Cancelled_Copy of EII Group Dec10 Financial Statements 4" xfId="687"/>
    <cellStyle name="_Parmelia CAPEX - Cancelled_Copy of EII Group Dec10 Financial Statements 4 2" xfId="2477"/>
    <cellStyle name="_Parmelia CAPEX - Cancelled_EII - Tax Calc for the period ended 31 Dec 2010(Final)" xfId="688"/>
    <cellStyle name="_Parmelia CAPEX - Cancelled_EII - Tax Calc for the period ended 31 Dec 2010(Final) 2" xfId="2478"/>
    <cellStyle name="_Parmelia CAPEX - Cancelled_EII Group Cashflow (Dec10)" xfId="689"/>
    <cellStyle name="_Parmelia CAPEX - Cancelled_EII Group Cashflow (Dec10) 2" xfId="2479"/>
    <cellStyle name="_Parmelia CAPEX - Cancelled_EII Group Cashflow (Dec10) reporting" xfId="690"/>
    <cellStyle name="_Parmelia CAPEX - Cancelled_EII Group Cashflow (Dec10) reporting 2" xfId="2480"/>
    <cellStyle name="_Parmelia CAPEX - Cancelled_FY12 Budget Capex - Non Transmission" xfId="691"/>
    <cellStyle name="_Parmelia CAPEX - Cancelled_FY12 Budget Capex - Non Transmission 2" xfId="2481"/>
    <cellStyle name="_Parmelia CAPEX - Cancelled_IAS139 Jun-10" xfId="692"/>
    <cellStyle name="_Parmelia CAPEX - Cancelled_IAS139 Jun-10 2" xfId="2482"/>
    <cellStyle name="_Parmelia CAPEX - Cancelled_Note 9" xfId="693"/>
    <cellStyle name="_Parmelia CAPEX - Cancelled_Note 9 2" xfId="2483"/>
    <cellStyle name="_Parmelia CAPEX - Cancelled_Note15" xfId="694"/>
    <cellStyle name="_Parmelia CAPEX - Cancelled_Note15 2" xfId="2484"/>
    <cellStyle name="_Parmelia CAPEX - Cancelled_Note15_APA IAS139 Sep-11" xfId="695"/>
    <cellStyle name="_Parmelia CAPEX - Cancelled_Note15_APA IAS139 Sep-11 2" xfId="2485"/>
    <cellStyle name="_Parmelia CAPEX - Cancelled_Parent CFlow 2010" xfId="696"/>
    <cellStyle name="_Parmelia CAPEX - Cancelled_Parent CFlow 2010 2" xfId="2486"/>
    <cellStyle name="_Parmelia CAPEX - Cancelled_PL " xfId="697"/>
    <cellStyle name="_Parmelia CAPEX - Cancelled_PL  2" xfId="2487"/>
    <cellStyle name="_Parmelia CAPEX - Cancelled_Rec - NPAT (PLD)" xfId="698"/>
    <cellStyle name="_Parmelia CAPEX - Cancelled_Rec - NPAT (PLD) 2" xfId="2488"/>
    <cellStyle name="_Parmelia CAPEX - Cancelled_TB (APA GRP)" xfId="699"/>
    <cellStyle name="_Parmelia CAPEX - Cancelled_TB (APA GRP) 2" xfId="2489"/>
    <cellStyle name="_Parmelia CAPEX - Cancelled_TB (APA GRP)_APA IAS139 Sep-11" xfId="700"/>
    <cellStyle name="_Parmelia CAPEX - Cancelled_TB (APA GRP)_APA IAS139 Sep-11 2" xfId="2490"/>
    <cellStyle name="_Parmelia CAPEX - Mondarra" xfId="701"/>
    <cellStyle name="_Parmelia CAPEX - Mondarra 2" xfId="2491"/>
    <cellStyle name="_Parmelia CAPEX - Mondarra_10. B003_Apr 11" xfId="702"/>
    <cellStyle name="_Parmelia CAPEX - Mondarra_10. B003_Apr 11 2" xfId="2492"/>
    <cellStyle name="_Parmelia CAPEX - Mondarra_10. B063_Apr 11" xfId="703"/>
    <cellStyle name="_Parmelia CAPEX - Mondarra_10. B063_Apr 11 2" xfId="2493"/>
    <cellStyle name="_Parmelia CAPEX - Mondarra_10. B063_Apr 11_3. B003_Sep 11" xfId="704"/>
    <cellStyle name="_Parmelia CAPEX - Mondarra_10. B063_Apr 11_3. B003_Sep 11 2" xfId="2494"/>
    <cellStyle name="_Parmelia CAPEX - Mondarra_3. B003_Sep 11" xfId="705"/>
    <cellStyle name="_Parmelia CAPEX - Mondarra_3. B003_Sep 11 2" xfId="2495"/>
    <cellStyle name="_Parmelia CAPEX - Mondarra_APA CORP FA Note to EOFY statements for Fixed Assets ADJE-11 v4" xfId="706"/>
    <cellStyle name="_Parmelia CAPEX - Mondarra_APA CORP FA Note to EOFY statements for Fixed Assets ADJE-11 v4 2" xfId="2496"/>
    <cellStyle name="_Parmelia CAPEX - Mondarra_APA Group CORP FAR Consolidated Movement Apr-11" xfId="707"/>
    <cellStyle name="_Parmelia CAPEX - Mondarra_APA Group CORP FAR Consolidated Movement Apr-11 2" xfId="2497"/>
    <cellStyle name="_Parmelia CAPEX - Mondarra_APA Group CORP FAR Consolidated Movement Mar-11" xfId="708"/>
    <cellStyle name="_Parmelia CAPEX - Mondarra_APA Group CORP FAR Consolidated Movement Mar-11 2" xfId="2498"/>
    <cellStyle name="_Parmelia CAPEX - Mondarra_APA Group HY 2010 Financial Statements - Dec 2010 BOARD" xfId="709"/>
    <cellStyle name="_Parmelia CAPEX - Mondarra_APA Group HY 2010 Financial Statements - Dec 2010 BOARD 2" xfId="2499"/>
    <cellStyle name="_Parmelia CAPEX - Mondarra_APA Group HY 2010 Financial Statements - Dec 2010 BOARD_APA IAS139 Sep-11" xfId="710"/>
    <cellStyle name="_Parmelia CAPEX - Mondarra_APA Group HY 2010 Financial Statements - Dec 2010 BOARD_APA IAS139 Sep-11 2" xfId="2500"/>
    <cellStyle name="_Parmelia CAPEX - Mondarra_APL (B001)_Mar11" xfId="711"/>
    <cellStyle name="_Parmelia CAPEX - Mondarra_APL (B001)_Mar11 2" xfId="2501"/>
    <cellStyle name="_Parmelia CAPEX - Mondarra_APL (B001)_Mar11_10. B003_Apr 11" xfId="712"/>
    <cellStyle name="_Parmelia CAPEX - Mondarra_APL (B001)_Mar11_10. B003_Apr 11 2" xfId="2502"/>
    <cellStyle name="_Parmelia CAPEX - Mondarra_APL (B001)_Mar11_3. B003_Sep 11" xfId="713"/>
    <cellStyle name="_Parmelia CAPEX - Mondarra_APL (B001)_Mar11_3. B003_Sep 11 2" xfId="2503"/>
    <cellStyle name="_Parmelia CAPEX - Mondarra_APT (B002) Rec_Mar11" xfId="714"/>
    <cellStyle name="_Parmelia CAPEX - Mondarra_APT (B002) Rec_Mar11 2" xfId="2504"/>
    <cellStyle name="_Parmelia CAPEX - Mondarra_APT (B002) Rec_Mar11_10. B003_Apr 11" xfId="715"/>
    <cellStyle name="_Parmelia CAPEX - Mondarra_APT (B002) Rec_Mar11_10. B003_Apr 11 2" xfId="2505"/>
    <cellStyle name="_Parmelia CAPEX - Mondarra_APT (B002) Rec_Mar11_3. B003_Sep 11" xfId="716"/>
    <cellStyle name="_Parmelia CAPEX - Mondarra_APT (B002) Rec_Mar11_3. B003_Sep 11 2" xfId="2506"/>
    <cellStyle name="_Parmelia CAPEX - Mondarra_APT 2010 Financial Statements Draft (6)" xfId="717"/>
    <cellStyle name="_Parmelia CAPEX - Mondarra_APT 2010 Financial Statements Draft (6) 2" xfId="2507"/>
    <cellStyle name="_Parmelia CAPEX - Mondarra_APT 2010 Financial Statements Draft (7)" xfId="718"/>
    <cellStyle name="_Parmelia CAPEX - Mondarra_APT 2010 Financial Statements Draft (7) 2" xfId="2508"/>
    <cellStyle name="_Parmelia CAPEX - Mondarra_APT 2010 Financial Statements Draft (8) (4)" xfId="719"/>
    <cellStyle name="_Parmelia CAPEX - Mondarra_APT 2010 Financial Statements Draft (8) (4) 2" xfId="2509"/>
    <cellStyle name="_Parmelia CAPEX - Mondarra_APT 2010 Financial Statements FINAL" xfId="720"/>
    <cellStyle name="_Parmelia CAPEX - Mondarra_APT 2010 Financial Statements FINAL 2" xfId="2510"/>
    <cellStyle name="_Parmelia CAPEX - Mondarra_APT 2010 Financial Statements FINAL_APA IAS139 Sep-11" xfId="721"/>
    <cellStyle name="_Parmelia CAPEX - Mondarra_APT 2010 Financial Statements FINAL_APA IAS139 Sep-11 2" xfId="2511"/>
    <cellStyle name="_Parmelia CAPEX - Mondarra_Book2" xfId="722"/>
    <cellStyle name="_Parmelia CAPEX - Mondarra_Book2 2" xfId="2512"/>
    <cellStyle name="_Parmelia CAPEX - Mondarra_Copy of EII Group Dec10 Financial Statements 4" xfId="723"/>
    <cellStyle name="_Parmelia CAPEX - Mondarra_Copy of EII Group Dec10 Financial Statements 4 2" xfId="2513"/>
    <cellStyle name="_Parmelia CAPEX - Mondarra_EII - Tax Calc for the period ended 31 Dec 2010(Final)" xfId="724"/>
    <cellStyle name="_Parmelia CAPEX - Mondarra_EII - Tax Calc for the period ended 31 Dec 2010(Final) 2" xfId="2514"/>
    <cellStyle name="_Parmelia CAPEX - Mondarra_EII Group Cashflow (Dec10)" xfId="725"/>
    <cellStyle name="_Parmelia CAPEX - Mondarra_EII Group Cashflow (Dec10) 2" xfId="2515"/>
    <cellStyle name="_Parmelia CAPEX - Mondarra_EII Group Cashflow (Dec10) reporting" xfId="726"/>
    <cellStyle name="_Parmelia CAPEX - Mondarra_EII Group Cashflow (Dec10) reporting 2" xfId="2516"/>
    <cellStyle name="_Parmelia CAPEX - Mondarra_FY12 Budget Capex - Non Transmission" xfId="727"/>
    <cellStyle name="_Parmelia CAPEX - Mondarra_FY12 Budget Capex - Non Transmission 2" xfId="2517"/>
    <cellStyle name="_Parmelia CAPEX - Mondarra_IAS139 Jun-10" xfId="728"/>
    <cellStyle name="_Parmelia CAPEX - Mondarra_IAS139 Jun-10 2" xfId="2518"/>
    <cellStyle name="_Parmelia CAPEX - Mondarra_Note 9" xfId="729"/>
    <cellStyle name="_Parmelia CAPEX - Mondarra_Note 9 2" xfId="2519"/>
    <cellStyle name="_Parmelia CAPEX - Mondarra_Note15" xfId="730"/>
    <cellStyle name="_Parmelia CAPEX - Mondarra_Note15 2" xfId="2520"/>
    <cellStyle name="_Parmelia CAPEX - Mondarra_Note15_APA IAS139 Sep-11" xfId="731"/>
    <cellStyle name="_Parmelia CAPEX - Mondarra_Note15_APA IAS139 Sep-11 2" xfId="2521"/>
    <cellStyle name="_Parmelia CAPEX - Mondarra_Parent CFlow 2010" xfId="732"/>
    <cellStyle name="_Parmelia CAPEX - Mondarra_Parent CFlow 2010 2" xfId="2522"/>
    <cellStyle name="_Parmelia CAPEX - Mondarra_PL " xfId="733"/>
    <cellStyle name="_Parmelia CAPEX - Mondarra_PL  2" xfId="2523"/>
    <cellStyle name="_Parmelia CAPEX - Mondarra_Rec - NPAT (PLD)" xfId="734"/>
    <cellStyle name="_Parmelia CAPEX - Mondarra_Rec - NPAT (PLD) 2" xfId="2524"/>
    <cellStyle name="_Parmelia CAPEX - Mondarra_TB (APA GRP)" xfId="735"/>
    <cellStyle name="_Parmelia CAPEX - Mondarra_TB (APA GRP) 2" xfId="2525"/>
    <cellStyle name="_Parmelia CAPEX - Mondarra_TB (APA GRP)_APA IAS139 Sep-11" xfId="736"/>
    <cellStyle name="_Parmelia CAPEX - Mondarra_TB (APA GRP)_APA IAS139 Sep-11 2" xfId="2526"/>
    <cellStyle name="_Parmelia CAPEX 10" xfId="3353"/>
    <cellStyle name="_Parmelia CAPEX 2" xfId="2454"/>
    <cellStyle name="_Parmelia CAPEX 3" xfId="2950"/>
    <cellStyle name="_Parmelia CAPEX 4" xfId="3103"/>
    <cellStyle name="_Parmelia CAPEX 5" xfId="3208"/>
    <cellStyle name="_Parmelia CAPEX 6" xfId="3246"/>
    <cellStyle name="_Parmelia CAPEX 7" xfId="3207"/>
    <cellStyle name="_Parmelia CAPEX 8" xfId="3245"/>
    <cellStyle name="_Parmelia CAPEX 9" xfId="3316"/>
    <cellStyle name="_Parmelia CAPEX Deferred" xfId="737"/>
    <cellStyle name="_Parmelia CAPEX Deferred 2" xfId="2527"/>
    <cellStyle name="_Parmelia CAPEX Deferred_10. B003_Apr 11" xfId="738"/>
    <cellStyle name="_Parmelia CAPEX Deferred_10. B003_Apr 11 2" xfId="2528"/>
    <cellStyle name="_Parmelia CAPEX Deferred_10. B063_Apr 11" xfId="739"/>
    <cellStyle name="_Parmelia CAPEX Deferred_10. B063_Apr 11 2" xfId="2529"/>
    <cellStyle name="_Parmelia CAPEX Deferred_10. B063_Apr 11_3. B003_Sep 11" xfId="740"/>
    <cellStyle name="_Parmelia CAPEX Deferred_10. B063_Apr 11_3. B003_Sep 11 2" xfId="2530"/>
    <cellStyle name="_Parmelia CAPEX Deferred_3. B003_Sep 11" xfId="741"/>
    <cellStyle name="_Parmelia CAPEX Deferred_3. B003_Sep 11 2" xfId="2531"/>
    <cellStyle name="_Parmelia CAPEX Deferred_APA CORP FA Note to EOFY statements for Fixed Assets ADJE-11 v4" xfId="742"/>
    <cellStyle name="_Parmelia CAPEX Deferred_APA CORP FA Note to EOFY statements for Fixed Assets ADJE-11 v4 2" xfId="2532"/>
    <cellStyle name="_Parmelia CAPEX Deferred_APA Group CORP FAR Consolidated Movement Apr-11" xfId="743"/>
    <cellStyle name="_Parmelia CAPEX Deferred_APA Group CORP FAR Consolidated Movement Apr-11 2" xfId="2533"/>
    <cellStyle name="_Parmelia CAPEX Deferred_APA Group CORP FAR Consolidated Movement Mar-11" xfId="744"/>
    <cellStyle name="_Parmelia CAPEX Deferred_APA Group CORP FAR Consolidated Movement Mar-11 2" xfId="2534"/>
    <cellStyle name="_Parmelia CAPEX Deferred_APA Group HY 2010 Financial Statements - Dec 2010 BOARD" xfId="745"/>
    <cellStyle name="_Parmelia CAPEX Deferred_APA Group HY 2010 Financial Statements - Dec 2010 BOARD 2" xfId="2535"/>
    <cellStyle name="_Parmelia CAPEX Deferred_APA Group HY 2010 Financial Statements - Dec 2010 BOARD_APA IAS139 Sep-11" xfId="746"/>
    <cellStyle name="_Parmelia CAPEX Deferred_APA Group HY 2010 Financial Statements - Dec 2010 BOARD_APA IAS139 Sep-11 2" xfId="2536"/>
    <cellStyle name="_Parmelia CAPEX Deferred_APL (B001)_Mar11" xfId="747"/>
    <cellStyle name="_Parmelia CAPEX Deferred_APL (B001)_Mar11 2" xfId="2537"/>
    <cellStyle name="_Parmelia CAPEX Deferred_APL (B001)_Mar11_10. B003_Apr 11" xfId="748"/>
    <cellStyle name="_Parmelia CAPEX Deferred_APL (B001)_Mar11_10. B003_Apr 11 2" xfId="2538"/>
    <cellStyle name="_Parmelia CAPEX Deferred_APL (B001)_Mar11_3. B003_Sep 11" xfId="749"/>
    <cellStyle name="_Parmelia CAPEX Deferred_APL (B001)_Mar11_3. B003_Sep 11 2" xfId="2539"/>
    <cellStyle name="_Parmelia CAPEX Deferred_APT (B002) Rec_Mar11" xfId="750"/>
    <cellStyle name="_Parmelia CAPEX Deferred_APT (B002) Rec_Mar11 2" xfId="2540"/>
    <cellStyle name="_Parmelia CAPEX Deferred_APT (B002) Rec_Mar11_10. B003_Apr 11" xfId="751"/>
    <cellStyle name="_Parmelia CAPEX Deferred_APT (B002) Rec_Mar11_10. B003_Apr 11 2" xfId="2541"/>
    <cellStyle name="_Parmelia CAPEX Deferred_APT (B002) Rec_Mar11_3. B003_Sep 11" xfId="752"/>
    <cellStyle name="_Parmelia CAPEX Deferred_APT (B002) Rec_Mar11_3. B003_Sep 11 2" xfId="2542"/>
    <cellStyle name="_Parmelia CAPEX Deferred_APT 2010 Financial Statements Draft (6)" xfId="753"/>
    <cellStyle name="_Parmelia CAPEX Deferred_APT 2010 Financial Statements Draft (6) 2" xfId="2543"/>
    <cellStyle name="_Parmelia CAPEX Deferred_APT 2010 Financial Statements Draft (7)" xfId="754"/>
    <cellStyle name="_Parmelia CAPEX Deferred_APT 2010 Financial Statements Draft (7) 2" xfId="2544"/>
    <cellStyle name="_Parmelia CAPEX Deferred_APT 2010 Financial Statements Draft (8) (4)" xfId="755"/>
    <cellStyle name="_Parmelia CAPEX Deferred_APT 2010 Financial Statements Draft (8) (4) 2" xfId="2545"/>
    <cellStyle name="_Parmelia CAPEX Deferred_APT 2010 Financial Statements FINAL" xfId="756"/>
    <cellStyle name="_Parmelia CAPEX Deferred_APT 2010 Financial Statements FINAL 2" xfId="2546"/>
    <cellStyle name="_Parmelia CAPEX Deferred_APT 2010 Financial Statements FINAL_APA IAS139 Sep-11" xfId="757"/>
    <cellStyle name="_Parmelia CAPEX Deferred_APT 2010 Financial Statements FINAL_APA IAS139 Sep-11 2" xfId="2547"/>
    <cellStyle name="_Parmelia CAPEX Deferred_Book2" xfId="758"/>
    <cellStyle name="_Parmelia CAPEX Deferred_Book2 2" xfId="2548"/>
    <cellStyle name="_Parmelia CAPEX Deferred_Copy of EII Group Dec10 Financial Statements 4" xfId="759"/>
    <cellStyle name="_Parmelia CAPEX Deferred_Copy of EII Group Dec10 Financial Statements 4 2" xfId="2549"/>
    <cellStyle name="_Parmelia CAPEX Deferred_EII - Tax Calc for the period ended 31 Dec 2010(Final)" xfId="760"/>
    <cellStyle name="_Parmelia CAPEX Deferred_EII - Tax Calc for the period ended 31 Dec 2010(Final) 2" xfId="2550"/>
    <cellStyle name="_Parmelia CAPEX Deferred_EII Group Cashflow (Dec10)" xfId="761"/>
    <cellStyle name="_Parmelia CAPEX Deferred_EII Group Cashflow (Dec10) 2" xfId="2551"/>
    <cellStyle name="_Parmelia CAPEX Deferred_EII Group Cashflow (Dec10) reporting" xfId="762"/>
    <cellStyle name="_Parmelia CAPEX Deferred_EII Group Cashflow (Dec10) reporting 2" xfId="2552"/>
    <cellStyle name="_Parmelia CAPEX Deferred_FY12 Budget Capex - Non Transmission" xfId="763"/>
    <cellStyle name="_Parmelia CAPEX Deferred_FY12 Budget Capex - Non Transmission 2" xfId="2553"/>
    <cellStyle name="_Parmelia CAPEX Deferred_IAS139 Jun-10" xfId="764"/>
    <cellStyle name="_Parmelia CAPEX Deferred_IAS139 Jun-10 2" xfId="2554"/>
    <cellStyle name="_Parmelia CAPEX Deferred_Note 9" xfId="765"/>
    <cellStyle name="_Parmelia CAPEX Deferred_Note 9 2" xfId="2555"/>
    <cellStyle name="_Parmelia CAPEX Deferred_Note15" xfId="766"/>
    <cellStyle name="_Parmelia CAPEX Deferred_Note15 2" xfId="2556"/>
    <cellStyle name="_Parmelia CAPEX Deferred_Note15_APA IAS139 Sep-11" xfId="767"/>
    <cellStyle name="_Parmelia CAPEX Deferred_Note15_APA IAS139 Sep-11 2" xfId="2557"/>
    <cellStyle name="_Parmelia CAPEX Deferred_Parent CFlow 2010" xfId="768"/>
    <cellStyle name="_Parmelia CAPEX Deferred_Parent CFlow 2010 2" xfId="2558"/>
    <cellStyle name="_Parmelia CAPEX Deferred_PL " xfId="769"/>
    <cellStyle name="_Parmelia CAPEX Deferred_PL  2" xfId="2559"/>
    <cellStyle name="_Parmelia CAPEX Deferred_Rec - NPAT (PLD)" xfId="770"/>
    <cellStyle name="_Parmelia CAPEX Deferred_Rec - NPAT (PLD) 2" xfId="2560"/>
    <cellStyle name="_Parmelia CAPEX Deferred_TB (APA GRP)" xfId="771"/>
    <cellStyle name="_Parmelia CAPEX Deferred_TB (APA GRP) 2" xfId="2561"/>
    <cellStyle name="_Parmelia CAPEX Deferred_TB (APA GRP)_APA IAS139 Sep-11" xfId="772"/>
    <cellStyle name="_Parmelia CAPEX Deferred_TB (APA GRP)_APA IAS139 Sep-11 2" xfId="2562"/>
    <cellStyle name="_Parmelia CAPEX_10. B003_Apr 11" xfId="773"/>
    <cellStyle name="_Parmelia CAPEX_10. B003_Apr 11 2" xfId="2563"/>
    <cellStyle name="_Parmelia CAPEX_10. B063_Apr 11" xfId="774"/>
    <cellStyle name="_Parmelia CAPEX_10. B063_Apr 11 2" xfId="2564"/>
    <cellStyle name="_Parmelia CAPEX_10. B063_Apr 11_3. B003_Sep 11" xfId="775"/>
    <cellStyle name="_Parmelia CAPEX_10. B063_Apr 11_3. B003_Sep 11 2" xfId="2565"/>
    <cellStyle name="_Parmelia CAPEX_3. B003_Sep 11" xfId="776"/>
    <cellStyle name="_Parmelia CAPEX_3. B003_Sep 11 2" xfId="2566"/>
    <cellStyle name="_Parmelia CAPEX_APA CORP FA Note to EOFY statements for Fixed Assets ADJE-11 v4" xfId="777"/>
    <cellStyle name="_Parmelia CAPEX_APA CORP FA Note to EOFY statements for Fixed Assets ADJE-11 v4 2" xfId="2567"/>
    <cellStyle name="_Parmelia CAPEX_APA Group CORP FAR Consolidated Movement Apr-11" xfId="778"/>
    <cellStyle name="_Parmelia CAPEX_APA Group CORP FAR Consolidated Movement Apr-11 2" xfId="2568"/>
    <cellStyle name="_Parmelia CAPEX_APA Group CORP FAR Consolidated Movement Mar-11" xfId="779"/>
    <cellStyle name="_Parmelia CAPEX_APA Group CORP FAR Consolidated Movement Mar-11 2" xfId="2569"/>
    <cellStyle name="_Parmelia CAPEX_APA Group HY 2010 Financial Statements - Dec 2010 BOARD" xfId="780"/>
    <cellStyle name="_Parmelia CAPEX_APA Group HY 2010 Financial Statements - Dec 2010 BOARD 2" xfId="2570"/>
    <cellStyle name="_Parmelia CAPEX_APA Group HY 2010 Financial Statements - Dec 2010 BOARD_APA IAS139 Sep-11" xfId="781"/>
    <cellStyle name="_Parmelia CAPEX_APA Group HY 2010 Financial Statements - Dec 2010 BOARD_APA IAS139 Sep-11 2" xfId="2571"/>
    <cellStyle name="_Parmelia CAPEX_APL (B001)_Mar11" xfId="782"/>
    <cellStyle name="_Parmelia CAPEX_APL (B001)_Mar11 2" xfId="2572"/>
    <cellStyle name="_Parmelia CAPEX_APL (B001)_Mar11_10. B003_Apr 11" xfId="783"/>
    <cellStyle name="_Parmelia CAPEX_APL (B001)_Mar11_10. B003_Apr 11 2" xfId="2573"/>
    <cellStyle name="_Parmelia CAPEX_APL (B001)_Mar11_3. B003_Sep 11" xfId="784"/>
    <cellStyle name="_Parmelia CAPEX_APL (B001)_Mar11_3. B003_Sep 11 2" xfId="2574"/>
    <cellStyle name="_Parmelia CAPEX_APT (B002) Rec_Mar11" xfId="785"/>
    <cellStyle name="_Parmelia CAPEX_APT (B002) Rec_Mar11 2" xfId="2575"/>
    <cellStyle name="_Parmelia CAPEX_APT (B002) Rec_Mar11_10. B003_Apr 11" xfId="786"/>
    <cellStyle name="_Parmelia CAPEX_APT (B002) Rec_Mar11_10. B003_Apr 11 2" xfId="2576"/>
    <cellStyle name="_Parmelia CAPEX_APT (B002) Rec_Mar11_3. B003_Sep 11" xfId="787"/>
    <cellStyle name="_Parmelia CAPEX_APT (B002) Rec_Mar11_3. B003_Sep 11 2" xfId="2577"/>
    <cellStyle name="_Parmelia CAPEX_APT 2010 Financial Statements Draft (6)" xfId="788"/>
    <cellStyle name="_Parmelia CAPEX_APT 2010 Financial Statements Draft (6) 2" xfId="2578"/>
    <cellStyle name="_Parmelia CAPEX_APT 2010 Financial Statements Draft (7)" xfId="789"/>
    <cellStyle name="_Parmelia CAPEX_APT 2010 Financial Statements Draft (7) 2" xfId="2579"/>
    <cellStyle name="_Parmelia CAPEX_APT 2010 Financial Statements Draft (8) (4)" xfId="790"/>
    <cellStyle name="_Parmelia CAPEX_APT 2010 Financial Statements Draft (8) (4) 2" xfId="2580"/>
    <cellStyle name="_Parmelia CAPEX_APT 2010 Financial Statements FINAL" xfId="791"/>
    <cellStyle name="_Parmelia CAPEX_APT 2010 Financial Statements FINAL 2" xfId="2581"/>
    <cellStyle name="_Parmelia CAPEX_APT 2010 Financial Statements FINAL_APA IAS139 Sep-11" xfId="792"/>
    <cellStyle name="_Parmelia CAPEX_APT 2010 Financial Statements FINAL_APA IAS139 Sep-11 2" xfId="2582"/>
    <cellStyle name="_Parmelia CAPEX_Book2" xfId="793"/>
    <cellStyle name="_Parmelia CAPEX_Book2 2" xfId="2583"/>
    <cellStyle name="_Parmelia CAPEX_Copy of EII Group Dec10 Financial Statements 4" xfId="794"/>
    <cellStyle name="_Parmelia CAPEX_Copy of EII Group Dec10 Financial Statements 4 2" xfId="2584"/>
    <cellStyle name="_Parmelia CAPEX_EII - Tax Calc for the period ended 31 Dec 2010(Final)" xfId="795"/>
    <cellStyle name="_Parmelia CAPEX_EII - Tax Calc for the period ended 31 Dec 2010(Final) 2" xfId="2585"/>
    <cellStyle name="_Parmelia CAPEX_EII Group Cashflow (Dec10)" xfId="796"/>
    <cellStyle name="_Parmelia CAPEX_EII Group Cashflow (Dec10) 2" xfId="2586"/>
    <cellStyle name="_Parmelia CAPEX_EII Group Cashflow (Dec10) reporting" xfId="797"/>
    <cellStyle name="_Parmelia CAPEX_EII Group Cashflow (Dec10) reporting 2" xfId="2587"/>
    <cellStyle name="_Parmelia CAPEX_FY12 Budget Capex - Non Transmission" xfId="798"/>
    <cellStyle name="_Parmelia CAPEX_FY12 Budget Capex - Non Transmission 2" xfId="2588"/>
    <cellStyle name="_Parmelia CAPEX_IAS139 Jun-10" xfId="799"/>
    <cellStyle name="_Parmelia CAPEX_IAS139 Jun-10 2" xfId="2589"/>
    <cellStyle name="_Parmelia CAPEX_Note 9" xfId="800"/>
    <cellStyle name="_Parmelia CAPEX_Note 9 2" xfId="2590"/>
    <cellStyle name="_Parmelia CAPEX_Note15" xfId="801"/>
    <cellStyle name="_Parmelia CAPEX_Note15 2" xfId="2591"/>
    <cellStyle name="_Parmelia CAPEX_Note15_APA IAS139 Sep-11" xfId="802"/>
    <cellStyle name="_Parmelia CAPEX_Note15_APA IAS139 Sep-11 2" xfId="2592"/>
    <cellStyle name="_Parmelia CAPEX_Parent CFlow 2010" xfId="803"/>
    <cellStyle name="_Parmelia CAPEX_Parent CFlow 2010 2" xfId="2593"/>
    <cellStyle name="_Parmelia CAPEX_PL " xfId="804"/>
    <cellStyle name="_Parmelia CAPEX_PL  2" xfId="2594"/>
    <cellStyle name="_Parmelia CAPEX_Rec - NPAT (PLD)" xfId="805"/>
    <cellStyle name="_Parmelia CAPEX_Rec - NPAT (PLD) 2" xfId="2595"/>
    <cellStyle name="_Parmelia CAPEX_TB (APA GRP)" xfId="806"/>
    <cellStyle name="_Parmelia CAPEX_TB (APA GRP) 2" xfId="2596"/>
    <cellStyle name="_Parmelia CAPEX_TB (APA GRP)_APA IAS139 Sep-11" xfId="807"/>
    <cellStyle name="_Parmelia CAPEX_TB (APA GRP)_APA IAS139 Sep-11 2" xfId="2597"/>
    <cellStyle name="_Parmelia MEJ" xfId="808"/>
    <cellStyle name="_Parmelia MEJ 2" xfId="2598"/>
    <cellStyle name="_Parmelia MEJ_10. B003_Apr 11" xfId="809"/>
    <cellStyle name="_Parmelia MEJ_10. B003_Apr 11 2" xfId="2599"/>
    <cellStyle name="_Parmelia MEJ_10. B063_Apr 11" xfId="810"/>
    <cellStyle name="_Parmelia MEJ_10. B063_Apr 11 2" xfId="2600"/>
    <cellStyle name="_Parmelia MEJ_10. B063_Apr 11_3. B003_Sep 11" xfId="811"/>
    <cellStyle name="_Parmelia MEJ_10. B063_Apr 11_3. B003_Sep 11 2" xfId="2601"/>
    <cellStyle name="_Parmelia MEJ_3. B003_Sep 11" xfId="812"/>
    <cellStyle name="_Parmelia MEJ_3. B003_Sep 11 2" xfId="2602"/>
    <cellStyle name="_Parmelia MEJ_APA CORP FA Note to EOFY statements for Fixed Assets ADJE-11 v4" xfId="813"/>
    <cellStyle name="_Parmelia MEJ_APA CORP FA Note to EOFY statements for Fixed Assets ADJE-11 v4 2" xfId="2603"/>
    <cellStyle name="_Parmelia MEJ_APA Group CORP FAR Consolidated Movement Apr-11" xfId="814"/>
    <cellStyle name="_Parmelia MEJ_APA Group CORP FAR Consolidated Movement Apr-11 2" xfId="2604"/>
    <cellStyle name="_Parmelia MEJ_APA Group CORP FAR Consolidated Movement Mar-11" xfId="815"/>
    <cellStyle name="_Parmelia MEJ_APA Group CORP FAR Consolidated Movement Mar-11 2" xfId="2605"/>
    <cellStyle name="_Parmelia MEJ_APA Group HY 2010 Financial Statements - Dec 2010 BOARD" xfId="816"/>
    <cellStyle name="_Parmelia MEJ_APA Group HY 2010 Financial Statements - Dec 2010 BOARD 2" xfId="2606"/>
    <cellStyle name="_Parmelia MEJ_APA Group HY 2010 Financial Statements - Dec 2010 BOARD_APA IAS139 Sep-11" xfId="817"/>
    <cellStyle name="_Parmelia MEJ_APA Group HY 2010 Financial Statements - Dec 2010 BOARD_APA IAS139 Sep-11 2" xfId="2607"/>
    <cellStyle name="_Parmelia MEJ_APL (B001)_Mar11" xfId="818"/>
    <cellStyle name="_Parmelia MEJ_APL (B001)_Mar11 2" xfId="2608"/>
    <cellStyle name="_Parmelia MEJ_APL (B001)_Mar11_10. B003_Apr 11" xfId="819"/>
    <cellStyle name="_Parmelia MEJ_APL (B001)_Mar11_10. B003_Apr 11 2" xfId="2609"/>
    <cellStyle name="_Parmelia MEJ_APL (B001)_Mar11_3. B003_Sep 11" xfId="820"/>
    <cellStyle name="_Parmelia MEJ_APL (B001)_Mar11_3. B003_Sep 11 2" xfId="2610"/>
    <cellStyle name="_Parmelia MEJ_APT (B002) Rec_Mar11" xfId="821"/>
    <cellStyle name="_Parmelia MEJ_APT (B002) Rec_Mar11 2" xfId="2611"/>
    <cellStyle name="_Parmelia MEJ_APT (B002) Rec_Mar11_10. B003_Apr 11" xfId="822"/>
    <cellStyle name="_Parmelia MEJ_APT (B002) Rec_Mar11_10. B003_Apr 11 2" xfId="2612"/>
    <cellStyle name="_Parmelia MEJ_APT (B002) Rec_Mar11_3. B003_Sep 11" xfId="823"/>
    <cellStyle name="_Parmelia MEJ_APT (B002) Rec_Mar11_3. B003_Sep 11 2" xfId="2613"/>
    <cellStyle name="_Parmelia MEJ_APT 2010 Financial Statements Draft (6)" xfId="824"/>
    <cellStyle name="_Parmelia MEJ_APT 2010 Financial Statements Draft (6) 2" xfId="2614"/>
    <cellStyle name="_Parmelia MEJ_APT 2010 Financial Statements Draft (7)" xfId="825"/>
    <cellStyle name="_Parmelia MEJ_APT 2010 Financial Statements Draft (7) 2" xfId="2615"/>
    <cellStyle name="_Parmelia MEJ_APT 2010 Financial Statements Draft (8) (4)" xfId="826"/>
    <cellStyle name="_Parmelia MEJ_APT 2010 Financial Statements Draft (8) (4) 2" xfId="2616"/>
    <cellStyle name="_Parmelia MEJ_APT 2010 Financial Statements FINAL" xfId="827"/>
    <cellStyle name="_Parmelia MEJ_APT 2010 Financial Statements FINAL 2" xfId="2617"/>
    <cellStyle name="_Parmelia MEJ_APT 2010 Financial Statements FINAL_APA IAS139 Sep-11" xfId="828"/>
    <cellStyle name="_Parmelia MEJ_APT 2010 Financial Statements FINAL_APA IAS139 Sep-11 2" xfId="2618"/>
    <cellStyle name="_Parmelia MEJ_Book2" xfId="829"/>
    <cellStyle name="_Parmelia MEJ_Book2 2" xfId="2619"/>
    <cellStyle name="_Parmelia MEJ_Copy of EII Group Dec10 Financial Statements 4" xfId="830"/>
    <cellStyle name="_Parmelia MEJ_Copy of EII Group Dec10 Financial Statements 4 2" xfId="2620"/>
    <cellStyle name="_Parmelia MEJ_EII - Tax Calc for the period ended 31 Dec 2010(Final)" xfId="831"/>
    <cellStyle name="_Parmelia MEJ_EII - Tax Calc for the period ended 31 Dec 2010(Final) 2" xfId="2621"/>
    <cellStyle name="_Parmelia MEJ_EII Group Cashflow (Dec10)" xfId="832"/>
    <cellStyle name="_Parmelia MEJ_EII Group Cashflow (Dec10) 2" xfId="2622"/>
    <cellStyle name="_Parmelia MEJ_EII Group Cashflow (Dec10) reporting" xfId="833"/>
    <cellStyle name="_Parmelia MEJ_EII Group Cashflow (Dec10) reporting 2" xfId="2623"/>
    <cellStyle name="_Parmelia MEJ_FY12 Budget Capex - Non Transmission" xfId="834"/>
    <cellStyle name="_Parmelia MEJ_FY12 Budget Capex - Non Transmission 2" xfId="2624"/>
    <cellStyle name="_Parmelia MEJ_IAS139 Jun-10" xfId="835"/>
    <cellStyle name="_Parmelia MEJ_IAS139 Jun-10 2" xfId="2625"/>
    <cellStyle name="_Parmelia MEJ_Note 9" xfId="836"/>
    <cellStyle name="_Parmelia MEJ_Note 9 2" xfId="2626"/>
    <cellStyle name="_Parmelia MEJ_Note15" xfId="837"/>
    <cellStyle name="_Parmelia MEJ_Note15 2" xfId="2627"/>
    <cellStyle name="_Parmelia MEJ_Note15_APA IAS139 Sep-11" xfId="838"/>
    <cellStyle name="_Parmelia MEJ_Note15_APA IAS139 Sep-11 2" xfId="2628"/>
    <cellStyle name="_Parmelia MEJ_Parent CFlow 2010" xfId="839"/>
    <cellStyle name="_Parmelia MEJ_Parent CFlow 2010 2" xfId="2629"/>
    <cellStyle name="_Parmelia MEJ_PL " xfId="840"/>
    <cellStyle name="_Parmelia MEJ_PL  2" xfId="2630"/>
    <cellStyle name="_Parmelia MEJ_Rec - NPAT (PLD)" xfId="841"/>
    <cellStyle name="_Parmelia MEJ_Rec - NPAT (PLD) 2" xfId="2631"/>
    <cellStyle name="_Parmelia MEJ_TB (APA GRP)" xfId="842"/>
    <cellStyle name="_Parmelia MEJ_TB (APA GRP) 2" xfId="2632"/>
    <cellStyle name="_Parmelia MEJ_TB (APA GRP)_APA IAS139 Sep-11" xfId="843"/>
    <cellStyle name="_Parmelia MEJ_TB (APA GRP)_APA IAS139 Sep-11 2" xfId="2633"/>
    <cellStyle name="_Perpetual Templates_v1" xfId="844"/>
    <cellStyle name="_Perpetual Templates_v1 2" xfId="845"/>
    <cellStyle name="_Perpetual Templates_v1 2 2" xfId="2635"/>
    <cellStyle name="_Perpetual Templates_v1 3" xfId="846"/>
    <cellStyle name="_Perpetual Templates_v1 3 2" xfId="2636"/>
    <cellStyle name="_Perpetual Templates_v1 4" xfId="2634"/>
    <cellStyle name="_Preliminary summary of FY11 Budget 23.04.10" xfId="847"/>
    <cellStyle name="_Preliminary summary of FY11 Budget 23.04.10 2" xfId="2637"/>
    <cellStyle name="_Report - EII Consolidated Asset Summary (Nov10)" xfId="848"/>
    <cellStyle name="_Report - EII Consolidated Asset Summary (Nov10) 2" xfId="2638"/>
    <cellStyle name="_Roll Stock Model_10.0_02-09-05 (RF)" xfId="849"/>
    <cellStyle name="_Sheet1" xfId="850"/>
    <cellStyle name="_Sheet1 2" xfId="2639"/>
    <cellStyle name="_Sheet1_10. B003_Apr 11" xfId="851"/>
    <cellStyle name="_Sheet1_10. B003_Apr 11 2" xfId="2640"/>
    <cellStyle name="_Sheet1_10. B063_Apr 11" xfId="852"/>
    <cellStyle name="_Sheet1_10. B063_Apr 11 2" xfId="2641"/>
    <cellStyle name="_Sheet1_10. B063_Apr 11_3. B003_Sep 11" xfId="853"/>
    <cellStyle name="_Sheet1_10. B063_Apr 11_3. B003_Sep 11 2" xfId="2642"/>
    <cellStyle name="_Sheet1_3. B003_Sep 11" xfId="854"/>
    <cellStyle name="_Sheet1_3. B003_Sep 11 2" xfId="2643"/>
    <cellStyle name="_Sheet1_APA CORP FA Note to EOFY statements for Fixed Assets ADJE-11 v4" xfId="855"/>
    <cellStyle name="_Sheet1_APA CORP FA Note to EOFY statements for Fixed Assets ADJE-11 v4 2" xfId="2644"/>
    <cellStyle name="_Sheet1_APA Group CORP FAR Consolidated Movement Apr-11" xfId="856"/>
    <cellStyle name="_Sheet1_APA Group CORP FAR Consolidated Movement Apr-11 2" xfId="2645"/>
    <cellStyle name="_Sheet1_APA Group CORP FAR Consolidated Movement Mar-11" xfId="857"/>
    <cellStyle name="_Sheet1_APA Group CORP FAR Consolidated Movement Mar-11 2" xfId="2646"/>
    <cellStyle name="_Sheet1_APA Group HY 2010 Financial Statements - Dec 2010 BOARD" xfId="858"/>
    <cellStyle name="_Sheet1_APA Group HY 2010 Financial Statements - Dec 2010 BOARD 2" xfId="2647"/>
    <cellStyle name="_Sheet1_APA Group HY 2010 Financial Statements - Dec 2010 BOARD_APA IAS139 Sep-11" xfId="859"/>
    <cellStyle name="_Sheet1_APA Group HY 2010 Financial Statements - Dec 2010 BOARD_APA IAS139 Sep-11 2" xfId="2648"/>
    <cellStyle name="_Sheet1_APL (B001)_Mar11" xfId="860"/>
    <cellStyle name="_Sheet1_APL (B001)_Mar11 2" xfId="2649"/>
    <cellStyle name="_Sheet1_APL (B001)_Mar11_10. B003_Apr 11" xfId="861"/>
    <cellStyle name="_Sheet1_APL (B001)_Mar11_10. B003_Apr 11 2" xfId="2650"/>
    <cellStyle name="_Sheet1_APL (B001)_Mar11_3. B003_Sep 11" xfId="862"/>
    <cellStyle name="_Sheet1_APL (B001)_Mar11_3. B003_Sep 11 2" xfId="2651"/>
    <cellStyle name="_Sheet1_APT (B002) Rec_Mar11" xfId="863"/>
    <cellStyle name="_Sheet1_APT (B002) Rec_Mar11 2" xfId="2652"/>
    <cellStyle name="_Sheet1_APT (B002) Rec_Mar11_10. B003_Apr 11" xfId="864"/>
    <cellStyle name="_Sheet1_APT (B002) Rec_Mar11_10. B003_Apr 11 2" xfId="2653"/>
    <cellStyle name="_Sheet1_APT (B002) Rec_Mar11_3. B003_Sep 11" xfId="865"/>
    <cellStyle name="_Sheet1_APT (B002) Rec_Mar11_3. B003_Sep 11 2" xfId="2654"/>
    <cellStyle name="_Sheet1_APT 2010 Financial Statements Draft (6)" xfId="866"/>
    <cellStyle name="_Sheet1_APT 2010 Financial Statements Draft (6) 2" xfId="2655"/>
    <cellStyle name="_Sheet1_APT 2010 Financial Statements Draft (7)" xfId="867"/>
    <cellStyle name="_Sheet1_APT 2010 Financial Statements Draft (7) 2" xfId="2656"/>
    <cellStyle name="_Sheet1_APT 2010 Financial Statements Draft (8) (4)" xfId="868"/>
    <cellStyle name="_Sheet1_APT 2010 Financial Statements Draft (8) (4) 2" xfId="2657"/>
    <cellStyle name="_Sheet1_APT 2010 Financial Statements FINAL" xfId="869"/>
    <cellStyle name="_Sheet1_APT 2010 Financial Statements FINAL 2" xfId="2658"/>
    <cellStyle name="_Sheet1_APT 2010 Financial Statements FINAL_APA IAS139 Sep-11" xfId="870"/>
    <cellStyle name="_Sheet1_APT 2010 Financial Statements FINAL_APA IAS139 Sep-11 2" xfId="2659"/>
    <cellStyle name="_Sheet1_Book2" xfId="871"/>
    <cellStyle name="_Sheet1_Book2 2" xfId="2660"/>
    <cellStyle name="_Sheet1_Copy of EII Group Dec10 Financial Statements 4" xfId="872"/>
    <cellStyle name="_Sheet1_Copy of EII Group Dec10 Financial Statements 4 2" xfId="2661"/>
    <cellStyle name="_Sheet1_EII - Tax Calc for the period ended 31 Dec 2010(Final)" xfId="873"/>
    <cellStyle name="_Sheet1_EII - Tax Calc for the period ended 31 Dec 2010(Final) 2" xfId="2662"/>
    <cellStyle name="_Sheet1_EII Group Cashflow (Dec10)" xfId="874"/>
    <cellStyle name="_Sheet1_EII Group Cashflow (Dec10) 2" xfId="2663"/>
    <cellStyle name="_Sheet1_EII Group Cashflow (Dec10) reporting" xfId="875"/>
    <cellStyle name="_Sheet1_EII Group Cashflow (Dec10) reporting 2" xfId="2664"/>
    <cellStyle name="_Sheet1_FY12 Budget Capex - Non Transmission" xfId="876"/>
    <cellStyle name="_Sheet1_FY12 Budget Capex - Non Transmission 2" xfId="2665"/>
    <cellStyle name="_Sheet1_IAS139 Jun-10" xfId="877"/>
    <cellStyle name="_Sheet1_IAS139 Jun-10 2" xfId="2666"/>
    <cellStyle name="_Sheet1_Note 9" xfId="878"/>
    <cellStyle name="_Sheet1_Note 9 2" xfId="2667"/>
    <cellStyle name="_Sheet1_Note15" xfId="879"/>
    <cellStyle name="_Sheet1_Note15 2" xfId="2668"/>
    <cellStyle name="_Sheet1_Note15_APA IAS139 Sep-11" xfId="880"/>
    <cellStyle name="_Sheet1_Note15_APA IAS139 Sep-11 2" xfId="2669"/>
    <cellStyle name="_Sheet1_Parent CFlow 2010" xfId="881"/>
    <cellStyle name="_Sheet1_Parent CFlow 2010 2" xfId="2670"/>
    <cellStyle name="_Sheet1_PL " xfId="882"/>
    <cellStyle name="_Sheet1_PL  2" xfId="2671"/>
    <cellStyle name="_Sheet1_Rec - NPAT (PLD)" xfId="883"/>
    <cellStyle name="_Sheet1_Rec - NPAT (PLD) 2" xfId="2672"/>
    <cellStyle name="_Sheet1_TB (APA GRP)" xfId="884"/>
    <cellStyle name="_Sheet1_TB (APA GRP) 2" xfId="2673"/>
    <cellStyle name="_Sheet1_TB (APA GRP)_APA IAS139 Sep-11" xfId="885"/>
    <cellStyle name="_Sheet1_TB (APA GRP)_APA IAS139 Sep-11 2" xfId="2674"/>
    <cellStyle name="_SIB FY12 FOR DISCUSSION 0802" xfId="886"/>
    <cellStyle name="_SIB FY12 FOR DISCUSSION 0802 2" xfId="2675"/>
    <cellStyle name="_TELFER &amp; NIFTY" xfId="887"/>
    <cellStyle name="_TELFER &amp; NIFTY 2" xfId="2676"/>
    <cellStyle name="_TELFER &amp; NIFTY_EII - Tax Calc for the period ended 31 Dec 2010(Final)" xfId="888"/>
    <cellStyle name="_TELFER &amp; NIFTY_EII - Tax Calc for the period ended 31 Dec 2010(Final) 2" xfId="2677"/>
    <cellStyle name="_Tipton West" xfId="889"/>
    <cellStyle name="_Tipton West 2" xfId="2678"/>
    <cellStyle name="_Tipton West_010411  Request for Additional Funding" xfId="890"/>
    <cellStyle name="_Tipton West_010411  Request for Additional Funding 2" xfId="2679"/>
    <cellStyle name="_X41" xfId="891"/>
    <cellStyle name="_X41 2" xfId="2680"/>
    <cellStyle name="_X41_010411  Request for Additional Funding" xfId="892"/>
    <cellStyle name="_X41_010411  Request for Additional Funding 2" xfId="2681"/>
    <cellStyle name="¢" xfId="2963"/>
    <cellStyle name="¢_AIFL 09_2003" xfId="2964"/>
    <cellStyle name="¢_Custody control file _Current" xfId="2965"/>
    <cellStyle name="¢_Hastings Retail Infrastructure Fund Budget" xfId="2966"/>
    <cellStyle name="¢_IIC 8_2003" xfId="2967"/>
    <cellStyle name="¢_POGUT 06_2004" xfId="2968"/>
    <cellStyle name="¢_POPHPL 04_2003.xls" xfId="2969"/>
    <cellStyle name="¢_POPHPL 5_2002.xls" xfId="2970"/>
    <cellStyle name="¢_QDCF2 04_2004" xfId="2971"/>
    <cellStyle name="=C:\WINNT\SYSTEM32\COMMAND.COM" xfId="893"/>
    <cellStyle name="=C:\WINNT\SYSTEM32\COMMAND.COM 2" xfId="894"/>
    <cellStyle name="=C:\WINNT\SYSTEM32\COMMAND.COM 2 2" xfId="2683"/>
    <cellStyle name="=C:\WINNT\SYSTEM32\COMMAND.COM 3" xfId="895"/>
    <cellStyle name="=C:\WINNT\SYSTEM32\COMMAND.COM 4" xfId="2682"/>
    <cellStyle name="=C:\WINNT\SYSTEM32\COMMAND.COM_Book1" xfId="896"/>
    <cellStyle name="0,000" xfId="897"/>
    <cellStyle name="0.0%" xfId="2972"/>
    <cellStyle name="0000" xfId="2973"/>
    <cellStyle name="0x" xfId="2974"/>
    <cellStyle name="20% - Accent1" xfId="898" builtinId="30" customBuiltin="1"/>
    <cellStyle name="20% - Accent1 10" xfId="2975"/>
    <cellStyle name="20% - Accent1 11" xfId="2976"/>
    <cellStyle name="20% - Accent1 12" xfId="3104"/>
    <cellStyle name="20% - Accent1 13" xfId="3209"/>
    <cellStyle name="20% - Accent1 14" xfId="3317"/>
    <cellStyle name="20% - Accent1 2" xfId="899"/>
    <cellStyle name="20% - Accent1 2 2" xfId="2685"/>
    <cellStyle name="20% - Accent1 2 3" xfId="3105"/>
    <cellStyle name="20% - Accent1 2 4" xfId="3210"/>
    <cellStyle name="20% - Accent1 2 5" xfId="3318"/>
    <cellStyle name="20% - Accent1 3" xfId="900"/>
    <cellStyle name="20% - Accent1 3 2" xfId="2686"/>
    <cellStyle name="20% - Accent1 3 3" xfId="3106"/>
    <cellStyle name="20% - Accent1 3 4" xfId="3211"/>
    <cellStyle name="20% - Accent1 3 5" xfId="3319"/>
    <cellStyle name="20% - Accent1 4" xfId="901"/>
    <cellStyle name="20% - Accent1 5" xfId="902"/>
    <cellStyle name="20% - Accent1 6" xfId="2684"/>
    <cellStyle name="20% - Accent1 7" xfId="2977"/>
    <cellStyle name="20% - Accent1 8" xfId="2978"/>
    <cellStyle name="20% - Accent1 9" xfId="2979"/>
    <cellStyle name="20% - Accent2" xfId="903" builtinId="34" customBuiltin="1"/>
    <cellStyle name="20% - Accent2 10" xfId="2980"/>
    <cellStyle name="20% - Accent2 11" xfId="2981"/>
    <cellStyle name="20% - Accent2 12" xfId="3107"/>
    <cellStyle name="20% - Accent2 13" xfId="3212"/>
    <cellStyle name="20% - Accent2 14" xfId="3320"/>
    <cellStyle name="20% - Accent2 2" xfId="904"/>
    <cellStyle name="20% - Accent2 2 2" xfId="2688"/>
    <cellStyle name="20% - Accent2 2 3" xfId="3108"/>
    <cellStyle name="20% - Accent2 2 4" xfId="3213"/>
    <cellStyle name="20% - Accent2 2 5" xfId="3321"/>
    <cellStyle name="20% - Accent2 3" xfId="905"/>
    <cellStyle name="20% - Accent2 3 2" xfId="2689"/>
    <cellStyle name="20% - Accent2 3 3" xfId="3109"/>
    <cellStyle name="20% - Accent2 3 4" xfId="3214"/>
    <cellStyle name="20% - Accent2 3 5" xfId="3322"/>
    <cellStyle name="20% - Accent2 4" xfId="906"/>
    <cellStyle name="20% - Accent2 5" xfId="907"/>
    <cellStyle name="20% - Accent2 6" xfId="2687"/>
    <cellStyle name="20% - Accent2 7" xfId="2982"/>
    <cellStyle name="20% - Accent2 8" xfId="2983"/>
    <cellStyle name="20% - Accent2 9" xfId="2984"/>
    <cellStyle name="20% - Accent3" xfId="908" builtinId="38" customBuiltin="1"/>
    <cellStyle name="20% - Accent3 10" xfId="2985"/>
    <cellStyle name="20% - Accent3 11" xfId="2986"/>
    <cellStyle name="20% - Accent3 12" xfId="3110"/>
    <cellStyle name="20% - Accent3 13" xfId="3215"/>
    <cellStyle name="20% - Accent3 14" xfId="3323"/>
    <cellStyle name="20% - Accent3 2" xfId="909"/>
    <cellStyle name="20% - Accent3 2 2" xfId="2691"/>
    <cellStyle name="20% - Accent3 2 3" xfId="3111"/>
    <cellStyle name="20% - Accent3 2 4" xfId="3216"/>
    <cellStyle name="20% - Accent3 2 5" xfId="3324"/>
    <cellStyle name="20% - Accent3 3" xfId="910"/>
    <cellStyle name="20% - Accent3 3 2" xfId="2692"/>
    <cellStyle name="20% - Accent3 3 3" xfId="3112"/>
    <cellStyle name="20% - Accent3 3 4" xfId="3217"/>
    <cellStyle name="20% - Accent3 3 5" xfId="3325"/>
    <cellStyle name="20% - Accent3 4" xfId="911"/>
    <cellStyle name="20% - Accent3 5" xfId="912"/>
    <cellStyle name="20% - Accent3 6" xfId="2690"/>
    <cellStyle name="20% - Accent3 7" xfId="2987"/>
    <cellStyle name="20% - Accent3 8" xfId="2988"/>
    <cellStyle name="20% - Accent3 9" xfId="2989"/>
    <cellStyle name="20% - Accent4" xfId="913" builtinId="42" customBuiltin="1"/>
    <cellStyle name="20% - Accent4 10" xfId="2990"/>
    <cellStyle name="20% - Accent4 11" xfId="2991"/>
    <cellStyle name="20% - Accent4 12" xfId="3113"/>
    <cellStyle name="20% - Accent4 13" xfId="3218"/>
    <cellStyle name="20% - Accent4 14" xfId="3326"/>
    <cellStyle name="20% - Accent4 2" xfId="914"/>
    <cellStyle name="20% - Accent4 2 2" xfId="2694"/>
    <cellStyle name="20% - Accent4 2 3" xfId="3114"/>
    <cellStyle name="20% - Accent4 2 4" xfId="3219"/>
    <cellStyle name="20% - Accent4 2 5" xfId="3327"/>
    <cellStyle name="20% - Accent4 3" xfId="915"/>
    <cellStyle name="20% - Accent4 3 2" xfId="2695"/>
    <cellStyle name="20% - Accent4 3 3" xfId="3115"/>
    <cellStyle name="20% - Accent4 3 4" xfId="3220"/>
    <cellStyle name="20% - Accent4 3 5" xfId="3328"/>
    <cellStyle name="20% - Accent4 4" xfId="916"/>
    <cellStyle name="20% - Accent4 5" xfId="917"/>
    <cellStyle name="20% - Accent4 6" xfId="2693"/>
    <cellStyle name="20% - Accent4 7" xfId="2992"/>
    <cellStyle name="20% - Accent4 8" xfId="2993"/>
    <cellStyle name="20% - Accent4 9" xfId="2994"/>
    <cellStyle name="20% - Accent5" xfId="918" builtinId="46" customBuiltin="1"/>
    <cellStyle name="20% - Accent5 10" xfId="2995"/>
    <cellStyle name="20% - Accent5 11" xfId="2996"/>
    <cellStyle name="20% - Accent5 12" xfId="3116"/>
    <cellStyle name="20% - Accent5 13" xfId="3221"/>
    <cellStyle name="20% - Accent5 14" xfId="3329"/>
    <cellStyle name="20% - Accent5 2" xfId="919"/>
    <cellStyle name="20% - Accent5 2 2" xfId="2697"/>
    <cellStyle name="20% - Accent5 2 3" xfId="3117"/>
    <cellStyle name="20% - Accent5 2 4" xfId="3222"/>
    <cellStyle name="20% - Accent5 2 5" xfId="3330"/>
    <cellStyle name="20% - Accent5 3" xfId="920"/>
    <cellStyle name="20% - Accent5 3 2" xfId="2698"/>
    <cellStyle name="20% - Accent5 3 3" xfId="3118"/>
    <cellStyle name="20% - Accent5 3 4" xfId="3223"/>
    <cellStyle name="20% - Accent5 3 5" xfId="3331"/>
    <cellStyle name="20% - Accent5 4" xfId="921"/>
    <cellStyle name="20% - Accent5 5" xfId="922"/>
    <cellStyle name="20% - Accent5 6" xfId="2696"/>
    <cellStyle name="20% - Accent5 7" xfId="2997"/>
    <cellStyle name="20% - Accent5 8" xfId="2998"/>
    <cellStyle name="20% - Accent5 9" xfId="2999"/>
    <cellStyle name="20% - Accent6" xfId="923" builtinId="50" customBuiltin="1"/>
    <cellStyle name="20% - Accent6 10" xfId="3000"/>
    <cellStyle name="20% - Accent6 11" xfId="3001"/>
    <cellStyle name="20% - Accent6 12" xfId="3119"/>
    <cellStyle name="20% - Accent6 13" xfId="3224"/>
    <cellStyle name="20% - Accent6 14" xfId="3332"/>
    <cellStyle name="20% - Accent6 2" xfId="924"/>
    <cellStyle name="20% - Accent6 2 2" xfId="2700"/>
    <cellStyle name="20% - Accent6 2 3" xfId="3120"/>
    <cellStyle name="20% - Accent6 2 4" xfId="3225"/>
    <cellStyle name="20% - Accent6 2 5" xfId="3333"/>
    <cellStyle name="20% - Accent6 3" xfId="925"/>
    <cellStyle name="20% - Accent6 3 2" xfId="2701"/>
    <cellStyle name="20% - Accent6 3 3" xfId="3121"/>
    <cellStyle name="20% - Accent6 3 4" xfId="3226"/>
    <cellStyle name="20% - Accent6 3 5" xfId="3334"/>
    <cellStyle name="20% - Accent6 4" xfId="926"/>
    <cellStyle name="20% - Accent6 5" xfId="927"/>
    <cellStyle name="20% - Accent6 6" xfId="2699"/>
    <cellStyle name="20% - Accent6 7" xfId="3002"/>
    <cellStyle name="20% - Accent6 8" xfId="3003"/>
    <cellStyle name="20% - Accent6 9" xfId="3004"/>
    <cellStyle name="40% - Accent1" xfId="928" builtinId="31" customBuiltin="1"/>
    <cellStyle name="40% - Accent1 10" xfId="3005"/>
    <cellStyle name="40% - Accent1 11" xfId="3006"/>
    <cellStyle name="40% - Accent1 12" xfId="3122"/>
    <cellStyle name="40% - Accent1 13" xfId="3227"/>
    <cellStyle name="40% - Accent1 14" xfId="3335"/>
    <cellStyle name="40% - Accent1 2" xfId="929"/>
    <cellStyle name="40% - Accent1 2 2" xfId="2703"/>
    <cellStyle name="40% - Accent1 2 3" xfId="3123"/>
    <cellStyle name="40% - Accent1 2 4" xfId="3228"/>
    <cellStyle name="40% - Accent1 2 5" xfId="3336"/>
    <cellStyle name="40% - Accent1 3" xfId="930"/>
    <cellStyle name="40% - Accent1 3 2" xfId="2704"/>
    <cellStyle name="40% - Accent1 3 3" xfId="3124"/>
    <cellStyle name="40% - Accent1 3 4" xfId="3229"/>
    <cellStyle name="40% - Accent1 3 5" xfId="3337"/>
    <cellStyle name="40% - Accent1 4" xfId="931"/>
    <cellStyle name="40% - Accent1 5" xfId="932"/>
    <cellStyle name="40% - Accent1 6" xfId="2702"/>
    <cellStyle name="40% - Accent1 7" xfId="3007"/>
    <cellStyle name="40% - Accent1 8" xfId="3008"/>
    <cellStyle name="40% - Accent1 9" xfId="3009"/>
    <cellStyle name="40% - Accent2" xfId="933" builtinId="35" customBuiltin="1"/>
    <cellStyle name="40% - Accent2 10" xfId="3010"/>
    <cellStyle name="40% - Accent2 11" xfId="3011"/>
    <cellStyle name="40% - Accent2 12" xfId="3125"/>
    <cellStyle name="40% - Accent2 13" xfId="3230"/>
    <cellStyle name="40% - Accent2 14" xfId="3338"/>
    <cellStyle name="40% - Accent2 2" xfId="934"/>
    <cellStyle name="40% - Accent2 2 2" xfId="2706"/>
    <cellStyle name="40% - Accent2 2 3" xfId="3126"/>
    <cellStyle name="40% - Accent2 2 4" xfId="3231"/>
    <cellStyle name="40% - Accent2 2 5" xfId="3339"/>
    <cellStyle name="40% - Accent2 3" xfId="935"/>
    <cellStyle name="40% - Accent2 3 2" xfId="2707"/>
    <cellStyle name="40% - Accent2 3 3" xfId="3127"/>
    <cellStyle name="40% - Accent2 3 4" xfId="3232"/>
    <cellStyle name="40% - Accent2 3 5" xfId="3340"/>
    <cellStyle name="40% - Accent2 4" xfId="936"/>
    <cellStyle name="40% - Accent2 5" xfId="937"/>
    <cellStyle name="40% - Accent2 6" xfId="2705"/>
    <cellStyle name="40% - Accent2 7" xfId="3012"/>
    <cellStyle name="40% - Accent2 8" xfId="3013"/>
    <cellStyle name="40% - Accent2 9" xfId="3014"/>
    <cellStyle name="40% - Accent3" xfId="938" builtinId="39" customBuiltin="1"/>
    <cellStyle name="40% - Accent3 10" xfId="3015"/>
    <cellStyle name="40% - Accent3 11" xfId="3016"/>
    <cellStyle name="40% - Accent3 12" xfId="3128"/>
    <cellStyle name="40% - Accent3 13" xfId="3233"/>
    <cellStyle name="40% - Accent3 14" xfId="3341"/>
    <cellStyle name="40% - Accent3 2" xfId="939"/>
    <cellStyle name="40% - Accent3 2 2" xfId="2709"/>
    <cellStyle name="40% - Accent3 2 3" xfId="3129"/>
    <cellStyle name="40% - Accent3 2 4" xfId="3234"/>
    <cellStyle name="40% - Accent3 2 5" xfId="3342"/>
    <cellStyle name="40% - Accent3 3" xfId="940"/>
    <cellStyle name="40% - Accent3 3 2" xfId="2710"/>
    <cellStyle name="40% - Accent3 3 3" xfId="3130"/>
    <cellStyle name="40% - Accent3 3 4" xfId="3235"/>
    <cellStyle name="40% - Accent3 3 5" xfId="3343"/>
    <cellStyle name="40% - Accent3 4" xfId="941"/>
    <cellStyle name="40% - Accent3 5" xfId="942"/>
    <cellStyle name="40% - Accent3 6" xfId="2708"/>
    <cellStyle name="40% - Accent3 7" xfId="3017"/>
    <cellStyle name="40% - Accent3 8" xfId="3018"/>
    <cellStyle name="40% - Accent3 9" xfId="3019"/>
    <cellStyle name="40% - Accent4" xfId="943" builtinId="43" customBuiltin="1"/>
    <cellStyle name="40% - Accent4 10" xfId="3020"/>
    <cellStyle name="40% - Accent4 11" xfId="3021"/>
    <cellStyle name="40% - Accent4 12" xfId="3131"/>
    <cellStyle name="40% - Accent4 13" xfId="3236"/>
    <cellStyle name="40% - Accent4 14" xfId="3344"/>
    <cellStyle name="40% - Accent4 2" xfId="944"/>
    <cellStyle name="40% - Accent4 2 2" xfId="2712"/>
    <cellStyle name="40% - Accent4 2 3" xfId="3132"/>
    <cellStyle name="40% - Accent4 2 4" xfId="3237"/>
    <cellStyle name="40% - Accent4 2 5" xfId="3345"/>
    <cellStyle name="40% - Accent4 3" xfId="945"/>
    <cellStyle name="40% - Accent4 3 2" xfId="2713"/>
    <cellStyle name="40% - Accent4 3 3" xfId="3133"/>
    <cellStyle name="40% - Accent4 3 4" xfId="3238"/>
    <cellStyle name="40% - Accent4 3 5" xfId="3346"/>
    <cellStyle name="40% - Accent4 4" xfId="946"/>
    <cellStyle name="40% - Accent4 5" xfId="947"/>
    <cellStyle name="40% - Accent4 6" xfId="2711"/>
    <cellStyle name="40% - Accent4 7" xfId="3022"/>
    <cellStyle name="40% - Accent4 8" xfId="3023"/>
    <cellStyle name="40% - Accent4 9" xfId="3024"/>
    <cellStyle name="40% - Accent5" xfId="948" builtinId="47" customBuiltin="1"/>
    <cellStyle name="40% - Accent5 10" xfId="3025"/>
    <cellStyle name="40% - Accent5 11" xfId="3026"/>
    <cellStyle name="40% - Accent5 12" xfId="3134"/>
    <cellStyle name="40% - Accent5 13" xfId="3239"/>
    <cellStyle name="40% - Accent5 14" xfId="3347"/>
    <cellStyle name="40% - Accent5 2" xfId="949"/>
    <cellStyle name="40% - Accent5 2 2" xfId="2715"/>
    <cellStyle name="40% - Accent5 2 3" xfId="3135"/>
    <cellStyle name="40% - Accent5 2 4" xfId="3240"/>
    <cellStyle name="40% - Accent5 2 5" xfId="3348"/>
    <cellStyle name="40% - Accent5 3" xfId="950"/>
    <cellStyle name="40% - Accent5 3 2" xfId="2716"/>
    <cellStyle name="40% - Accent5 3 3" xfId="3136"/>
    <cellStyle name="40% - Accent5 3 4" xfId="3241"/>
    <cellStyle name="40% - Accent5 3 5" xfId="3349"/>
    <cellStyle name="40% - Accent5 4" xfId="951"/>
    <cellStyle name="40% - Accent5 5" xfId="952"/>
    <cellStyle name="40% - Accent5 6" xfId="2714"/>
    <cellStyle name="40% - Accent5 7" xfId="3027"/>
    <cellStyle name="40% - Accent5 8" xfId="3028"/>
    <cellStyle name="40% - Accent5 9" xfId="3029"/>
    <cellStyle name="40% - Accent6" xfId="953" builtinId="51" customBuiltin="1"/>
    <cellStyle name="40% - Accent6 10" xfId="3030"/>
    <cellStyle name="40% - Accent6 11" xfId="3031"/>
    <cellStyle name="40% - Accent6 12" xfId="3137"/>
    <cellStyle name="40% - Accent6 13" xfId="3242"/>
    <cellStyle name="40% - Accent6 14" xfId="3350"/>
    <cellStyle name="40% - Accent6 2" xfId="954"/>
    <cellStyle name="40% - Accent6 2 2" xfId="2718"/>
    <cellStyle name="40% - Accent6 2 3" xfId="3138"/>
    <cellStyle name="40% - Accent6 2 4" xfId="3243"/>
    <cellStyle name="40% - Accent6 2 5" xfId="3351"/>
    <cellStyle name="40% - Accent6 3" xfId="955"/>
    <cellStyle name="40% - Accent6 3 2" xfId="2719"/>
    <cellStyle name="40% - Accent6 3 3" xfId="3139"/>
    <cellStyle name="40% - Accent6 3 4" xfId="3244"/>
    <cellStyle name="40% - Accent6 3 5" xfId="3352"/>
    <cellStyle name="40% - Accent6 4" xfId="956"/>
    <cellStyle name="40% - Accent6 5" xfId="957"/>
    <cellStyle name="40% - Accent6 6" xfId="2717"/>
    <cellStyle name="40% - Accent6 7" xfId="3032"/>
    <cellStyle name="40% - Accent6 8" xfId="3033"/>
    <cellStyle name="40% - Accent6 9" xfId="3034"/>
    <cellStyle name="60% - Accent1" xfId="958" builtinId="32" customBuiltin="1"/>
    <cellStyle name="60% - Accent1 2" xfId="959"/>
    <cellStyle name="60% - Accent1 3" xfId="960"/>
    <cellStyle name="60% - Accent1 4" xfId="961"/>
    <cellStyle name="60% - Accent1 5" xfId="962"/>
    <cellStyle name="60% - Accent2" xfId="963" builtinId="36" customBuiltin="1"/>
    <cellStyle name="60% - Accent2 2" xfId="964"/>
    <cellStyle name="60% - Accent2 3" xfId="965"/>
    <cellStyle name="60% - Accent2 4" xfId="966"/>
    <cellStyle name="60% - Accent2 5" xfId="967"/>
    <cellStyle name="60% - Accent3" xfId="968" builtinId="40" customBuiltin="1"/>
    <cellStyle name="60% - Accent3 2" xfId="969"/>
    <cellStyle name="60% - Accent3 3" xfId="970"/>
    <cellStyle name="60% - Accent3 4" xfId="971"/>
    <cellStyle name="60% - Accent3 5" xfId="972"/>
    <cellStyle name="60% - Accent4" xfId="973" builtinId="44" customBuiltin="1"/>
    <cellStyle name="60% - Accent4 2" xfId="974"/>
    <cellStyle name="60% - Accent4 3" xfId="975"/>
    <cellStyle name="60% - Accent4 4" xfId="976"/>
    <cellStyle name="60% - Accent4 5" xfId="977"/>
    <cellStyle name="60% - Accent5" xfId="978" builtinId="48" customBuiltin="1"/>
    <cellStyle name="60% - Accent5 2" xfId="979"/>
    <cellStyle name="60% - Accent5 3" xfId="980"/>
    <cellStyle name="60% - Accent5 4" xfId="981"/>
    <cellStyle name="60% - Accent5 5" xfId="982"/>
    <cellStyle name="60% - Accent6" xfId="983" builtinId="52" customBuiltin="1"/>
    <cellStyle name="60% - Accent6 2" xfId="984"/>
    <cellStyle name="60% - Accent6 3" xfId="985"/>
    <cellStyle name="60% - Accent6 4" xfId="986"/>
    <cellStyle name="60% - Accent6 5" xfId="987"/>
    <cellStyle name="AA-Heading" xfId="988"/>
    <cellStyle name="AA-Heading 2" xfId="989"/>
    <cellStyle name="AA-Input" xfId="990"/>
    <cellStyle name="Accent1" xfId="991" builtinId="29" customBuiltin="1"/>
    <cellStyle name="Accent1 2" xfId="992"/>
    <cellStyle name="Accent1 3" xfId="993"/>
    <cellStyle name="Accent1 4" xfId="994"/>
    <cellStyle name="Accent1 5" xfId="995"/>
    <cellStyle name="Accent2" xfId="996" builtinId="33" customBuiltin="1"/>
    <cellStyle name="Accent2 2" xfId="997"/>
    <cellStyle name="Accent2 3" xfId="998"/>
    <cellStyle name="Accent2 4" xfId="999"/>
    <cellStyle name="Accent2 5" xfId="1000"/>
    <cellStyle name="Accent3" xfId="1001" builtinId="37" customBuiltin="1"/>
    <cellStyle name="Accent3 2" xfId="1002"/>
    <cellStyle name="Accent3 3" xfId="1003"/>
    <cellStyle name="Accent3 4" xfId="1004"/>
    <cellStyle name="Accent3 5" xfId="1005"/>
    <cellStyle name="Accent4" xfId="1006" builtinId="41" customBuiltin="1"/>
    <cellStyle name="Accent4 2" xfId="1007"/>
    <cellStyle name="Accent4 3" xfId="1008"/>
    <cellStyle name="Accent4 4" xfId="1009"/>
    <cellStyle name="Accent4 5" xfId="1010"/>
    <cellStyle name="Accent5" xfId="1011" builtinId="45" customBuiltin="1"/>
    <cellStyle name="Accent5 2" xfId="1012"/>
    <cellStyle name="Accent5 3" xfId="1013"/>
    <cellStyle name="Accent5 4" xfId="1014"/>
    <cellStyle name="Accent5 5" xfId="1015"/>
    <cellStyle name="Accent6" xfId="1016" builtinId="49" customBuiltin="1"/>
    <cellStyle name="Accent6 2" xfId="1017"/>
    <cellStyle name="Accent6 3" xfId="1018"/>
    <cellStyle name="Accent6 4" xfId="1019"/>
    <cellStyle name="Accent6 5" xfId="1020"/>
    <cellStyle name="assumption 1" xfId="3035"/>
    <cellStyle name="Assumption 2" xfId="3036"/>
    <cellStyle name="Assumption 3" xfId="3037"/>
    <cellStyle name="Assumption Date" xfId="3038"/>
    <cellStyle name="Assumptions Center Currency" xfId="1021"/>
    <cellStyle name="Assumptions Center Date" xfId="1022"/>
    <cellStyle name="Assumptions Center Multiple" xfId="1023"/>
    <cellStyle name="Assumptions Center Number" xfId="1024"/>
    <cellStyle name="Assumptions Center Percentage" xfId="1025"/>
    <cellStyle name="Assumptions Center Year" xfId="1026"/>
    <cellStyle name="Assumptions Heading" xfId="1027"/>
    <cellStyle name="Assumptions Right Currency" xfId="1028"/>
    <cellStyle name="Assumptions Right Date" xfId="1029"/>
    <cellStyle name="Assumptions Right Multiple" xfId="1030"/>
    <cellStyle name="Assumptions Right Number" xfId="1031"/>
    <cellStyle name="Assumptions Right Percentage" xfId="1032"/>
    <cellStyle name="Assumptions Right Year" xfId="1033"/>
    <cellStyle name="Background" xfId="1034"/>
    <cellStyle name="Bad" xfId="1035" builtinId="27" customBuiltin="1"/>
    <cellStyle name="Bad 2" xfId="1036"/>
    <cellStyle name="Bad 3" xfId="1037"/>
    <cellStyle name="Bad 4" xfId="1038"/>
    <cellStyle name="Bad 5" xfId="1039"/>
    <cellStyle name="Blue" xfId="1040"/>
    <cellStyle name="body" xfId="1041"/>
    <cellStyle name="Body Text" xfId="1042"/>
    <cellStyle name="body_201101 SAM MASTER" xfId="1043"/>
    <cellStyle name="bold" xfId="3039"/>
    <cellStyle name="Bookman 10" xfId="1044"/>
    <cellStyle name="Border" xfId="3040"/>
    <cellStyle name="Border Heavy" xfId="1045"/>
    <cellStyle name="Border Thin" xfId="1046"/>
    <cellStyle name="Brand Align Left Text" xfId="1047"/>
    <cellStyle name="Brand Align Left Text 2" xfId="1048"/>
    <cellStyle name="Brand Align Left Text 3" xfId="1049"/>
    <cellStyle name="Brand Default" xfId="1050"/>
    <cellStyle name="Brand Default 2" xfId="1051"/>
    <cellStyle name="Brand Default 3" xfId="1052"/>
    <cellStyle name="Brand Default_2011 Budget FY11" xfId="1053"/>
    <cellStyle name="Brand Percent" xfId="1054"/>
    <cellStyle name="Brand Percent 2" xfId="1055"/>
    <cellStyle name="Brand Percent 3" xfId="1056"/>
    <cellStyle name="Brand Percent_2011 Budget FY11" xfId="1057"/>
    <cellStyle name="Brand Source" xfId="1058"/>
    <cellStyle name="Brand Source 2" xfId="1059"/>
    <cellStyle name="Brand Source 3" xfId="1060"/>
    <cellStyle name="Brand Source_2011 Budget FY11" xfId="1061"/>
    <cellStyle name="Brand Subtitle with Underline" xfId="1062"/>
    <cellStyle name="Brand Subtitle with Underline 2" xfId="1063"/>
    <cellStyle name="Brand Subtitle with Underline 3" xfId="1064"/>
    <cellStyle name="Brand Subtitle with Underline_2011 Budget FY11" xfId="1065"/>
    <cellStyle name="Brand Subtitle without Underline" xfId="1066"/>
    <cellStyle name="Brand Subtitle without Underline 2" xfId="1067"/>
    <cellStyle name="Brand Subtitle without Underline 3" xfId="1068"/>
    <cellStyle name="Brand Subtitle without Underline_2011 Budget FY11" xfId="1069"/>
    <cellStyle name="Brand Title" xfId="1070"/>
    <cellStyle name="Brand Title 2" xfId="1071"/>
    <cellStyle name="Brand Title 3" xfId="1072"/>
    <cellStyle name="Brand Title_2011 Budget FY11" xfId="1073"/>
    <cellStyle name="Calc Currency (0)" xfId="1074"/>
    <cellStyle name="Calculation" xfId="1075" builtinId="22" customBuiltin="1"/>
    <cellStyle name="Calculation 2" xfId="1076"/>
    <cellStyle name="Calculation 3" xfId="1077"/>
    <cellStyle name="Calculation 4" xfId="1078"/>
    <cellStyle name="Calculation 5" xfId="1079"/>
    <cellStyle name="Cell Link" xfId="1080"/>
    <cellStyle name="Center Currency" xfId="1081"/>
    <cellStyle name="Center Date" xfId="1082"/>
    <cellStyle name="Center Multiple" xfId="1083"/>
    <cellStyle name="Center Number" xfId="1084"/>
    <cellStyle name="Center Percentage" xfId="1085"/>
    <cellStyle name="Center Year" xfId="1086"/>
    <cellStyle name="Check" xfId="3041"/>
    <cellStyle name="Check Cell" xfId="1087" builtinId="23" customBuiltin="1"/>
    <cellStyle name="Check Cell 2" xfId="1088"/>
    <cellStyle name="Check Cell 3" xfId="1089"/>
    <cellStyle name="Check Cell 4" xfId="1090"/>
    <cellStyle name="Check Cell 5" xfId="1091"/>
    <cellStyle name="Comma" xfId="1092" builtinId="3"/>
    <cellStyle name="Comma 10" xfId="1093"/>
    <cellStyle name="Comma 10 2" xfId="1094"/>
    <cellStyle name="Comma 10 2 2" xfId="2720"/>
    <cellStyle name="Comma 10 3" xfId="1095"/>
    <cellStyle name="Comma 10 3 2" xfId="2721"/>
    <cellStyle name="Comma 10 4" xfId="1096"/>
    <cellStyle name="Comma 11" xfId="1097"/>
    <cellStyle name="Comma 11 2" xfId="1098"/>
    <cellStyle name="Comma 11 2 2" xfId="1099"/>
    <cellStyle name="Comma 11 3" xfId="1100"/>
    <cellStyle name="Comma 11 4" xfId="1101"/>
    <cellStyle name="Comma 12" xfId="1102"/>
    <cellStyle name="Comma 12 2" xfId="1103"/>
    <cellStyle name="Comma 12 2 2" xfId="1104"/>
    <cellStyle name="Comma 12 2 2 2" xfId="2723"/>
    <cellStyle name="Comma 12 2 3" xfId="2722"/>
    <cellStyle name="Comma 12 3" xfId="1105"/>
    <cellStyle name="Comma 12 4" xfId="1106"/>
    <cellStyle name="Comma 12 4 2" xfId="2724"/>
    <cellStyle name="Comma 13" xfId="1107"/>
    <cellStyle name="Comma 13 2" xfId="1108"/>
    <cellStyle name="Comma 14" xfId="1109"/>
    <cellStyle name="Comma 14 2" xfId="1110"/>
    <cellStyle name="Comma 14 2 2" xfId="2726"/>
    <cellStyle name="Comma 14 3" xfId="2725"/>
    <cellStyle name="Comma 15" xfId="1111"/>
    <cellStyle name="Comma 15 2" xfId="1112"/>
    <cellStyle name="Comma 16" xfId="1113"/>
    <cellStyle name="Comma 16 2" xfId="1114"/>
    <cellStyle name="Comma 16 2 2" xfId="2728"/>
    <cellStyle name="Comma 16 3" xfId="2727"/>
    <cellStyle name="Comma 17" xfId="1115"/>
    <cellStyle name="Comma 17 2" xfId="2729"/>
    <cellStyle name="Comma 18" xfId="3203"/>
    <cellStyle name="Comma 19" xfId="3313"/>
    <cellStyle name="Comma 2" xfId="1116"/>
    <cellStyle name="Comma 2 2" xfId="1117"/>
    <cellStyle name="Comma 2 3" xfId="1118"/>
    <cellStyle name="Comma 2 4" xfId="2730"/>
    <cellStyle name="Comma 3" xfId="1119"/>
    <cellStyle name="Comma 3 2" xfId="1120"/>
    <cellStyle name="Comma 3 2 2" xfId="1121"/>
    <cellStyle name="Comma 3 3" xfId="1122"/>
    <cellStyle name="Comma 3 4" xfId="1123"/>
    <cellStyle name="Comma 3 4 2" xfId="2732"/>
    <cellStyle name="Comma 3 5" xfId="2731"/>
    <cellStyle name="Comma 4" xfId="1124"/>
    <cellStyle name="Comma 4 2" xfId="1125"/>
    <cellStyle name="Comma 4 2 2" xfId="1126"/>
    <cellStyle name="Comma 4 3" xfId="1127"/>
    <cellStyle name="Comma 4 4" xfId="1128"/>
    <cellStyle name="Comma 4 4 2" xfId="2734"/>
    <cellStyle name="Comma 4 5" xfId="2733"/>
    <cellStyle name="Comma 5" xfId="1129"/>
    <cellStyle name="Comma 5 2" xfId="1130"/>
    <cellStyle name="Comma 5 2 2" xfId="1131"/>
    <cellStyle name="Comma 6" xfId="1132"/>
    <cellStyle name="Comma 6 2" xfId="2735"/>
    <cellStyle name="Comma 7" xfId="1133"/>
    <cellStyle name="Comma 7 2" xfId="2736"/>
    <cellStyle name="Comma 8" xfId="1134"/>
    <cellStyle name="Comma 9" xfId="1135"/>
    <cellStyle name="Comma_AppendixB" xfId="1136"/>
    <cellStyle name="Comma0" xfId="1137"/>
    <cellStyle name="Comma0 - Style2" xfId="1138"/>
    <cellStyle name="Comma0 10" xfId="1139"/>
    <cellStyle name="Comma0 11" xfId="1140"/>
    <cellStyle name="Comma0 12" xfId="1141"/>
    <cellStyle name="Comma0 13" xfId="1142"/>
    <cellStyle name="Comma0 14" xfId="1143"/>
    <cellStyle name="Comma0 15" xfId="1144"/>
    <cellStyle name="Comma0 16" xfId="1145"/>
    <cellStyle name="Comma0 17" xfId="1146"/>
    <cellStyle name="Comma0 18" xfId="1147"/>
    <cellStyle name="Comma0 19" xfId="1148"/>
    <cellStyle name="Comma0 2" xfId="1149"/>
    <cellStyle name="Comma0 20" xfId="1150"/>
    <cellStyle name="Comma0 21" xfId="1151"/>
    <cellStyle name="Comma0 22" xfId="1152"/>
    <cellStyle name="Comma0 23" xfId="1153"/>
    <cellStyle name="Comma0 24" xfId="1154"/>
    <cellStyle name="Comma0 25" xfId="1155"/>
    <cellStyle name="Comma0 26" xfId="1156"/>
    <cellStyle name="Comma0 27" xfId="1157"/>
    <cellStyle name="Comma0 28" xfId="1158"/>
    <cellStyle name="Comma0 29" xfId="1159"/>
    <cellStyle name="Comma0 3" xfId="1160"/>
    <cellStyle name="Comma0 3 2" xfId="1161"/>
    <cellStyle name="Comma0 3 3" xfId="2738"/>
    <cellStyle name="Comma0 30" xfId="1162"/>
    <cellStyle name="Comma0 31" xfId="1163"/>
    <cellStyle name="Comma0 32" xfId="1164"/>
    <cellStyle name="Comma0 33" xfId="2737"/>
    <cellStyle name="Comma0 34" xfId="2951"/>
    <cellStyle name="Comma0 35" xfId="3140"/>
    <cellStyle name="Comma0 36" xfId="3248"/>
    <cellStyle name="Comma0 37" xfId="3206"/>
    <cellStyle name="Comma0 38" xfId="3247"/>
    <cellStyle name="Comma0 39" xfId="3205"/>
    <cellStyle name="Comma0 4" xfId="1165"/>
    <cellStyle name="Comma0 40" xfId="3354"/>
    <cellStyle name="Comma0 41" xfId="3315"/>
    <cellStyle name="Comma0 5" xfId="1166"/>
    <cellStyle name="Comma0 6" xfId="1167"/>
    <cellStyle name="Comma0 7" xfId="1168"/>
    <cellStyle name="Comma0 8" xfId="1169"/>
    <cellStyle name="Comma0 9" xfId="1170"/>
    <cellStyle name="Comma1 - Style1" xfId="1171"/>
    <cellStyle name="Credit" xfId="1172"/>
    <cellStyle name="Curren - Style2" xfId="1173"/>
    <cellStyle name="Currency [0] U" xfId="3042"/>
    <cellStyle name="Currency [2]" xfId="3043"/>
    <cellStyle name="Currency [2] U" xfId="3044"/>
    <cellStyle name="Currency 2" xfId="1174"/>
    <cellStyle name="Currency 2 2" xfId="1175"/>
    <cellStyle name="Currency 2 3" xfId="2739"/>
    <cellStyle name="Currency 3" xfId="1176"/>
    <cellStyle name="Currency 3 2" xfId="1177"/>
    <cellStyle name="Currency 3 3" xfId="1178"/>
    <cellStyle name="Currency 3 3 2" xfId="2741"/>
    <cellStyle name="Currency 3 4" xfId="2740"/>
    <cellStyle name="Currency 4" xfId="1179"/>
    <cellStyle name="Currency 4 2" xfId="1180"/>
    <cellStyle name="Currency 4 2 2" xfId="2743"/>
    <cellStyle name="Currency 4 3" xfId="2742"/>
    <cellStyle name="Currency 5" xfId="1181"/>
    <cellStyle name="Currency 5 2" xfId="2744"/>
    <cellStyle name="Currency 6" xfId="1182"/>
    <cellStyle name="Currency 6 2" xfId="1183"/>
    <cellStyle name="Currency 6 2 2" xfId="2746"/>
    <cellStyle name="Currency 6 3" xfId="2745"/>
    <cellStyle name="Currency 7" xfId="1184"/>
    <cellStyle name="Currency 7 2" xfId="1185"/>
    <cellStyle name="Currency 7 2 2" xfId="2748"/>
    <cellStyle name="Currency 7 3" xfId="2747"/>
    <cellStyle name="Currency 8" xfId="1186"/>
    <cellStyle name="Currency 8 2" xfId="2749"/>
    <cellStyle name="Currency0" xfId="1187"/>
    <cellStyle name="Currency0 2" xfId="1188"/>
    <cellStyle name="Currency0 3" xfId="1189"/>
    <cellStyle name="Currency0 3 2" xfId="2750"/>
    <cellStyle name="Date" xfId="1190"/>
    <cellStyle name="Date 2" xfId="1191"/>
    <cellStyle name="Date 2 2" xfId="1192"/>
    <cellStyle name="Date 2 2 2" xfId="2751"/>
    <cellStyle name="Date 3" xfId="1193"/>
    <cellStyle name="Date 3 2" xfId="2752"/>
    <cellStyle name="Date 4" xfId="1194"/>
    <cellStyle name="Date 4 2" xfId="1195"/>
    <cellStyle name="Date 4 3" xfId="2753"/>
    <cellStyle name="Date U" xfId="3045"/>
    <cellStyle name="Date_2011 Budget FY11" xfId="1196"/>
    <cellStyle name="Debit" xfId="1197"/>
    <cellStyle name="Decimal [0]" xfId="3046"/>
    <cellStyle name="Decimal [2]" xfId="3047"/>
    <cellStyle name="Decimal [2] U" xfId="3048"/>
    <cellStyle name="Decimal [4]" xfId="3049"/>
    <cellStyle name="Decimal [4] U" xfId="3050"/>
    <cellStyle name="Decimals00" xfId="1198"/>
    <cellStyle name="Decimals00 2" xfId="1199"/>
    <cellStyle name="Decimals00 2 2" xfId="2755"/>
    <cellStyle name="Decimals00 3" xfId="1200"/>
    <cellStyle name="Decimals00 3 2" xfId="2756"/>
    <cellStyle name="Decimals00 4" xfId="2754"/>
    <cellStyle name="Disabled" xfId="1201"/>
    <cellStyle name="entry" xfId="1202"/>
    <cellStyle name="Euro" xfId="1203"/>
    <cellStyle name="Euro 2" xfId="1204"/>
    <cellStyle name="Euro 2 2" xfId="1205"/>
    <cellStyle name="Euro 2 2 2" xfId="2758"/>
    <cellStyle name="Euro 2 3" xfId="2757"/>
    <cellStyle name="Euro 3" xfId="1206"/>
    <cellStyle name="Euro 3 2" xfId="2759"/>
    <cellStyle name="Euro 4" xfId="1207"/>
    <cellStyle name="Euro 4 2" xfId="1208"/>
    <cellStyle name="Euro 4 2 2" xfId="2761"/>
    <cellStyle name="Euro 4 3" xfId="2760"/>
    <cellStyle name="Euro 5" xfId="1209"/>
    <cellStyle name="Euro 5 2" xfId="1210"/>
    <cellStyle name="Euro 5 2 2" xfId="2763"/>
    <cellStyle name="Euro 5 3" xfId="2762"/>
    <cellStyle name="Euro 6" xfId="1211"/>
    <cellStyle name="Euro 6 2" xfId="2764"/>
    <cellStyle name="Explanatory Text" xfId="1212" builtinId="53" customBuiltin="1"/>
    <cellStyle name="Explanatory Text 2" xfId="1213"/>
    <cellStyle name="Explanatory Text 3" xfId="1214"/>
    <cellStyle name="Explanatory Text 4" xfId="1215"/>
    <cellStyle name="Explanatory Text 5" xfId="1216"/>
    <cellStyle name="Fin Text" xfId="1217"/>
    <cellStyle name="Fin Text indent Bullet L1" xfId="1218"/>
    <cellStyle name="Fin text Indent bullet L2" xfId="1219"/>
    <cellStyle name="Fixed" xfId="1220"/>
    <cellStyle name="Fixed 2" xfId="1221"/>
    <cellStyle name="Fixed 3" xfId="1222"/>
    <cellStyle name="Fixed 3 2" xfId="2765"/>
    <cellStyle name="Followed Hyperlink 2" xfId="1223"/>
    <cellStyle name="Footnote" xfId="3051"/>
    <cellStyle name="General" xfId="1224"/>
    <cellStyle name="General 2" xfId="1225"/>
    <cellStyle name="General 3" xfId="1226"/>
    <cellStyle name="General_2011 Budget FY11" xfId="1227"/>
    <cellStyle name="Good" xfId="1228" builtinId="26" customBuiltin="1"/>
    <cellStyle name="Good 2" xfId="1229"/>
    <cellStyle name="Good 3" xfId="1230"/>
    <cellStyle name="Good 4" xfId="1231"/>
    <cellStyle name="Good 5" xfId="1232"/>
    <cellStyle name="Grand  - Style1" xfId="1233"/>
    <cellStyle name="Grand Total" xfId="1234"/>
    <cellStyle name="Grand Total 2" xfId="1235"/>
    <cellStyle name="Grand Total 3" xfId="1236"/>
    <cellStyle name="Grand Total_2011 Budget FY11" xfId="1237"/>
    <cellStyle name="graph3" xfId="1238"/>
    <cellStyle name="Grey" xfId="1239"/>
    <cellStyle name="Growth Factor" xfId="3052"/>
    <cellStyle name="Hash Out" xfId="3053"/>
    <cellStyle name="head11a" xfId="1240"/>
    <cellStyle name="head11b" xfId="1241"/>
    <cellStyle name="head11c" xfId="1242"/>
    <cellStyle name="head14" xfId="1243"/>
    <cellStyle name="headd" xfId="1244"/>
    <cellStyle name="Header1" xfId="1245"/>
    <cellStyle name="Header2" xfId="1246"/>
    <cellStyle name="heading" xfId="1247"/>
    <cellStyle name="Heading 1" xfId="1248" builtinId="16" customBuiltin="1"/>
    <cellStyle name="Heading 1 2" xfId="1249"/>
    <cellStyle name="Heading 1 3" xfId="1250"/>
    <cellStyle name="Heading 1 4" xfId="1251"/>
    <cellStyle name="Heading 1 5" xfId="1252"/>
    <cellStyle name="Heading 1 6" xfId="1253"/>
    <cellStyle name="Heading 2" xfId="1254" builtinId="17" customBuiltin="1"/>
    <cellStyle name="Heading 2 2" xfId="1255"/>
    <cellStyle name="Heading 2 3" xfId="1256"/>
    <cellStyle name="Heading 2 4" xfId="1257"/>
    <cellStyle name="Heading 2 5" xfId="1258"/>
    <cellStyle name="Heading 2 6" xfId="1259"/>
    <cellStyle name="Heading 3" xfId="1260" builtinId="18" customBuiltin="1"/>
    <cellStyle name="Heading 3 2" xfId="1261"/>
    <cellStyle name="Heading 3 3" xfId="1262"/>
    <cellStyle name="Heading 3 4" xfId="1263"/>
    <cellStyle name="Heading 3 5" xfId="1264"/>
    <cellStyle name="Heading 3 6" xfId="1265"/>
    <cellStyle name="Heading 4" xfId="1266" builtinId="19" customBuiltin="1"/>
    <cellStyle name="Heading 4 2" xfId="1267"/>
    <cellStyle name="Heading 4 3" xfId="1268"/>
    <cellStyle name="Heading 4 4" xfId="1269"/>
    <cellStyle name="Heading 4 5" xfId="1270"/>
    <cellStyle name="Heading No Underline" xfId="1271"/>
    <cellStyle name="Heading1" xfId="1272"/>
    <cellStyle name="Heading1a" xfId="1273"/>
    <cellStyle name="Heading2" xfId="1274"/>
    <cellStyle name="Heading3" xfId="1275"/>
    <cellStyle name="Heading4" xfId="1276"/>
    <cellStyle name="Headings" xfId="1277"/>
    <cellStyle name="Headings 2" xfId="1278"/>
    <cellStyle name="Headings 3" xfId="1279"/>
    <cellStyle name="Headings_2011 Budget FY11" xfId="1280"/>
    <cellStyle name="Hidden" xfId="1281"/>
    <cellStyle name="Hyperlink" xfId="1282" builtinId="8"/>
    <cellStyle name="Hyperlink 2" xfId="1283"/>
    <cellStyle name="Hyperlink 2 2" xfId="1284"/>
    <cellStyle name="Hyperlink 3" xfId="1285"/>
    <cellStyle name="Hyperlink 3 2" xfId="1286"/>
    <cellStyle name="Hyperlink 3 3" xfId="1287"/>
    <cellStyle name="Hyperlink 4" xfId="1288"/>
    <cellStyle name="Hyperlink 5" xfId="1289"/>
    <cellStyle name="Hyperlink 6" xfId="1290"/>
    <cellStyle name="Hyperlink Arrow" xfId="1291"/>
    <cellStyle name="Hyperlink Text" xfId="1292"/>
    <cellStyle name="Inp-0com" xfId="1293"/>
    <cellStyle name="Inp-1per" xfId="1294"/>
    <cellStyle name="Inp-Date" xfId="1295"/>
    <cellStyle name="Input" xfId="1296" builtinId="20" customBuiltin="1"/>
    <cellStyle name="Input (Date)" xfId="3054"/>
    <cellStyle name="Input (StyleA)" xfId="3055"/>
    <cellStyle name="Input [yellow]" xfId="1297"/>
    <cellStyle name="Input 10" xfId="1298"/>
    <cellStyle name="Input 11" xfId="1299"/>
    <cellStyle name="Input 12" xfId="1300"/>
    <cellStyle name="Input 13" xfId="1301"/>
    <cellStyle name="Input 14" xfId="1302"/>
    <cellStyle name="Input 15" xfId="1303"/>
    <cellStyle name="Input 16" xfId="1304"/>
    <cellStyle name="Input 17" xfId="1305"/>
    <cellStyle name="Input 18" xfId="1306"/>
    <cellStyle name="Input 19" xfId="1307"/>
    <cellStyle name="Input 2" xfId="1308"/>
    <cellStyle name="Input 20" xfId="1309"/>
    <cellStyle name="Input 21" xfId="1310"/>
    <cellStyle name="Input 22" xfId="1311"/>
    <cellStyle name="Input 23" xfId="1312"/>
    <cellStyle name="Input 24" xfId="1313"/>
    <cellStyle name="Input 25" xfId="1314"/>
    <cellStyle name="Input 26" xfId="1315"/>
    <cellStyle name="Input 27" xfId="1316"/>
    <cellStyle name="Input 28" xfId="1317"/>
    <cellStyle name="Input 29" xfId="1318"/>
    <cellStyle name="Input 3" xfId="1319"/>
    <cellStyle name="Input 30" xfId="1320"/>
    <cellStyle name="Input 31" xfId="1321"/>
    <cellStyle name="Input 32" xfId="1322"/>
    <cellStyle name="Input 33" xfId="1323"/>
    <cellStyle name="Input 34" xfId="1324"/>
    <cellStyle name="Input 35" xfId="1325"/>
    <cellStyle name="Input 36" xfId="1326"/>
    <cellStyle name="Input 37" xfId="1327"/>
    <cellStyle name="Input 38" xfId="1328"/>
    <cellStyle name="Input 39" xfId="1329"/>
    <cellStyle name="Input 4" xfId="1330"/>
    <cellStyle name="Input 40" xfId="1331"/>
    <cellStyle name="Input 41" xfId="1332"/>
    <cellStyle name="Input 42" xfId="1333"/>
    <cellStyle name="Input 43" xfId="1334"/>
    <cellStyle name="Input 44" xfId="1335"/>
    <cellStyle name="Input 45" xfId="1336"/>
    <cellStyle name="Input 46" xfId="1337"/>
    <cellStyle name="Input 47" xfId="1338"/>
    <cellStyle name="Input 48" xfId="1339"/>
    <cellStyle name="Input 49" xfId="1340"/>
    <cellStyle name="Input 5" xfId="1341"/>
    <cellStyle name="Input 50" xfId="1342"/>
    <cellStyle name="Input 6" xfId="1343"/>
    <cellStyle name="Input 7" xfId="1344"/>
    <cellStyle name="Input 8" xfId="1345"/>
    <cellStyle name="Input 9" xfId="1346"/>
    <cellStyle name="Input-0com" xfId="1347"/>
    <cellStyle name="Input-1dec" xfId="1348"/>
    <cellStyle name="Input-1per" xfId="1349"/>
    <cellStyle name="Input-2dec" xfId="1350"/>
    <cellStyle name="Input-2per" xfId="1351"/>
    <cellStyle name="Integer" xfId="1352"/>
    <cellStyle name="Integer 2" xfId="1353"/>
    <cellStyle name="Integer 3" xfId="1354"/>
    <cellStyle name="Integer_2011 Budget FY11" xfId="1355"/>
    <cellStyle name="Linked Cell" xfId="1356" builtinId="24" customBuiltin="1"/>
    <cellStyle name="Linked Cell 2" xfId="1357"/>
    <cellStyle name="Linked Cell 3" xfId="1358"/>
    <cellStyle name="Linked Cell 4" xfId="1359"/>
    <cellStyle name="Linked Cell 5" xfId="1360"/>
    <cellStyle name="Lookup Table Heading" xfId="1361"/>
    <cellStyle name="Lookup Table Label" xfId="1362"/>
    <cellStyle name="Lookup Table Number" xfId="1363"/>
    <cellStyle name="m" xfId="3056"/>
    <cellStyle name="M/HEAD - Style1" xfId="1364"/>
    <cellStyle name="m_AIFL 09_2003" xfId="3057"/>
    <cellStyle name="m_Custody control file _Current" xfId="3058"/>
    <cellStyle name="m_Hastings Retail Infrastructure Fund Budget" xfId="3059"/>
    <cellStyle name="m_IIC 8_2003" xfId="3060"/>
    <cellStyle name="m_POGUT 06_2004" xfId="3061"/>
    <cellStyle name="m_POPHPL 04_2003.xls" xfId="3062"/>
    <cellStyle name="m_POPHPL 5_2002.xls" xfId="3063"/>
    <cellStyle name="m_QDCF2 04_2004" xfId="3064"/>
    <cellStyle name="Millares_Variación balance 09" xfId="1365"/>
    <cellStyle name="mmm-yy" xfId="3065"/>
    <cellStyle name="Model Name" xfId="1366"/>
    <cellStyle name="Neutral" xfId="1367" builtinId="28" customBuiltin="1"/>
    <cellStyle name="Neutral 2" xfId="1368"/>
    <cellStyle name="Neutral 3" xfId="1369"/>
    <cellStyle name="Neutral 4" xfId="1370"/>
    <cellStyle name="Neutral 5" xfId="1371"/>
    <cellStyle name="no dec" xfId="1372"/>
    <cellStyle name="no dec 2" xfId="1373"/>
    <cellStyle name="no dec 3" xfId="1374"/>
    <cellStyle name="no dec_2011 Budget FY11" xfId="1375"/>
    <cellStyle name="Normal" xfId="0" builtinId="0"/>
    <cellStyle name="Normal - Style1" xfId="1376"/>
    <cellStyle name="Normal - Style1 2" xfId="2766"/>
    <cellStyle name="Normal - Style2" xfId="1377"/>
    <cellStyle name="Normal - Style3" xfId="1378"/>
    <cellStyle name="Normal 10" xfId="1379"/>
    <cellStyle name="Normal 10 2" xfId="2767"/>
    <cellStyle name="Normal 10 3" xfId="3141"/>
    <cellStyle name="Normal 10 4" xfId="3249"/>
    <cellStyle name="Normal 10 5" xfId="3314"/>
    <cellStyle name="Normal 10 6" xfId="3355"/>
    <cellStyle name="Normal 100" xfId="1380"/>
    <cellStyle name="Normal 100 2" xfId="2768"/>
    <cellStyle name="Normal 101" xfId="1801"/>
    <cellStyle name="Normal 102" xfId="2947"/>
    <cellStyle name="Normal 103" xfId="2952"/>
    <cellStyle name="Normal 104" xfId="2953"/>
    <cellStyle name="Normal 105" xfId="3204"/>
    <cellStyle name="Normal 106" xfId="3312"/>
    <cellStyle name="Normal 107" xfId="3311"/>
    <cellStyle name="Normal 11" xfId="1381"/>
    <cellStyle name="Normal 11 2" xfId="2769"/>
    <cellStyle name="Normal 11 3" xfId="3142"/>
    <cellStyle name="Normal 11 4" xfId="3250"/>
    <cellStyle name="Normal 11 5" xfId="3356"/>
    <cellStyle name="Normal 12" xfId="1382"/>
    <cellStyle name="Normal 12 2" xfId="2770"/>
    <cellStyle name="Normal 12 3" xfId="3143"/>
    <cellStyle name="Normal 12 4" xfId="3251"/>
    <cellStyle name="Normal 12 5" xfId="3357"/>
    <cellStyle name="Normal 13" xfId="1383"/>
    <cellStyle name="Normal 13 2" xfId="1384"/>
    <cellStyle name="Normal 13 2 2" xfId="2772"/>
    <cellStyle name="Normal 13 3" xfId="2771"/>
    <cellStyle name="Normal 13 4" xfId="3144"/>
    <cellStyle name="Normal 13 5" xfId="3252"/>
    <cellStyle name="Normal 13 6" xfId="3358"/>
    <cellStyle name="Normal 14" xfId="1385"/>
    <cellStyle name="Normal 14 2" xfId="2773"/>
    <cellStyle name="Normal 14 3" xfId="3145"/>
    <cellStyle name="Normal 14 4" xfId="3253"/>
    <cellStyle name="Normal 14 5" xfId="3359"/>
    <cellStyle name="Normal 15" xfId="1386"/>
    <cellStyle name="Normal 15 2" xfId="2774"/>
    <cellStyle name="Normal 15 3" xfId="3146"/>
    <cellStyle name="Normal 15 4" xfId="3254"/>
    <cellStyle name="Normal 15 5" xfId="3360"/>
    <cellStyle name="Normal 16" xfId="1387"/>
    <cellStyle name="Normal 16 2" xfId="2775"/>
    <cellStyle name="Normal 16 3" xfId="3147"/>
    <cellStyle name="Normal 16 4" xfId="3255"/>
    <cellStyle name="Normal 16 5" xfId="3361"/>
    <cellStyle name="Normal 17" xfId="1388"/>
    <cellStyle name="Normal 17 2" xfId="2776"/>
    <cellStyle name="Normal 17 3" xfId="3148"/>
    <cellStyle name="Normal 17 4" xfId="3256"/>
    <cellStyle name="Normal 17 5" xfId="3362"/>
    <cellStyle name="Normal 18" xfId="1389"/>
    <cellStyle name="Normal 18 2" xfId="2777"/>
    <cellStyle name="Normal 18 3" xfId="3149"/>
    <cellStyle name="Normal 18 4" xfId="3257"/>
    <cellStyle name="Normal 18 5" xfId="3363"/>
    <cellStyle name="Normal 19" xfId="1390"/>
    <cellStyle name="Normal 19 2" xfId="2778"/>
    <cellStyle name="Normal 19 3" xfId="3150"/>
    <cellStyle name="Normal 19 4" xfId="3258"/>
    <cellStyle name="Normal 19 5" xfId="3364"/>
    <cellStyle name="Normal 2" xfId="1391"/>
    <cellStyle name="Normal 2 2" xfId="1392"/>
    <cellStyle name="Normal 2 2 2" xfId="1393"/>
    <cellStyle name="Normal 2 2 3" xfId="2780"/>
    <cellStyle name="Normal 2 3" xfId="1394"/>
    <cellStyle name="Normal 2 4" xfId="2779"/>
    <cellStyle name="Normal 2_3. B003_Sep 11" xfId="1395"/>
    <cellStyle name="Normal 20" xfId="1396"/>
    <cellStyle name="Normal 20 2" xfId="1397"/>
    <cellStyle name="Normal 20_3. B003_Sep 11" xfId="1398"/>
    <cellStyle name="Normal 21" xfId="1399"/>
    <cellStyle name="Normal 21 2" xfId="2781"/>
    <cellStyle name="Normal 22" xfId="1400"/>
    <cellStyle name="Normal 22 2" xfId="2782"/>
    <cellStyle name="Normal 22 3" xfId="3151"/>
    <cellStyle name="Normal 22 4" xfId="3259"/>
    <cellStyle name="Normal 22 5" xfId="3365"/>
    <cellStyle name="Normal 23" xfId="1401"/>
    <cellStyle name="Normal 23 2" xfId="2783"/>
    <cellStyle name="Normal 23 3" xfId="3152"/>
    <cellStyle name="Normal 23 4" xfId="3260"/>
    <cellStyle name="Normal 23 5" xfId="3366"/>
    <cellStyle name="Normal 24" xfId="1402"/>
    <cellStyle name="Normal 24 2" xfId="2784"/>
    <cellStyle name="Normal 24 3" xfId="3153"/>
    <cellStyle name="Normal 24 4" xfId="3261"/>
    <cellStyle name="Normal 24 5" xfId="3367"/>
    <cellStyle name="Normal 25" xfId="1403"/>
    <cellStyle name="Normal 25 2" xfId="2785"/>
    <cellStyle name="Normal 25 3" xfId="3154"/>
    <cellStyle name="Normal 25 4" xfId="3262"/>
    <cellStyle name="Normal 25 5" xfId="3368"/>
    <cellStyle name="Normal 26" xfId="1404"/>
    <cellStyle name="Normal 26 2" xfId="2786"/>
    <cellStyle name="Normal 26 3" xfId="3155"/>
    <cellStyle name="Normal 26 4" xfId="3263"/>
    <cellStyle name="Normal 26 5" xfId="3369"/>
    <cellStyle name="Normal 27" xfId="1405"/>
    <cellStyle name="Normal 27 2" xfId="2787"/>
    <cellStyle name="Normal 27 3" xfId="3156"/>
    <cellStyle name="Normal 27 4" xfId="3264"/>
    <cellStyle name="Normal 27 5" xfId="3370"/>
    <cellStyle name="Normal 28" xfId="1406"/>
    <cellStyle name="Normal 28 2" xfId="2788"/>
    <cellStyle name="Normal 28 3" xfId="3157"/>
    <cellStyle name="Normal 28 4" xfId="3265"/>
    <cellStyle name="Normal 28 5" xfId="3371"/>
    <cellStyle name="Normal 29" xfId="1407"/>
    <cellStyle name="Normal 29 2" xfId="2789"/>
    <cellStyle name="Normal 29 3" xfId="3158"/>
    <cellStyle name="Normal 29 4" xfId="3266"/>
    <cellStyle name="Normal 29 5" xfId="3372"/>
    <cellStyle name="Normal 3" xfId="1408"/>
    <cellStyle name="Normal 3 2" xfId="1409"/>
    <cellStyle name="Normal 3 3" xfId="1410"/>
    <cellStyle name="Normal 3 3 2" xfId="2791"/>
    <cellStyle name="Normal 3 4" xfId="2790"/>
    <cellStyle name="Normal 30" xfId="1411"/>
    <cellStyle name="Normal 30 2" xfId="2792"/>
    <cellStyle name="Normal 30 3" xfId="3159"/>
    <cellStyle name="Normal 30 4" xfId="3267"/>
    <cellStyle name="Normal 30 5" xfId="3373"/>
    <cellStyle name="Normal 31" xfId="1412"/>
    <cellStyle name="Normal 31 2" xfId="2793"/>
    <cellStyle name="Normal 31 3" xfId="3160"/>
    <cellStyle name="Normal 31 4" xfId="3268"/>
    <cellStyle name="Normal 31 5" xfId="3374"/>
    <cellStyle name="Normal 32" xfId="1413"/>
    <cellStyle name="Normal 32 2" xfId="2794"/>
    <cellStyle name="Normal 32 3" xfId="3161"/>
    <cellStyle name="Normal 32 4" xfId="3269"/>
    <cellStyle name="Normal 32 5" xfId="3375"/>
    <cellStyle name="Normal 33" xfId="1414"/>
    <cellStyle name="Normal 33 2" xfId="2795"/>
    <cellStyle name="Normal 33 3" xfId="3162"/>
    <cellStyle name="Normal 33 4" xfId="3270"/>
    <cellStyle name="Normal 33 5" xfId="3376"/>
    <cellStyle name="Normal 34" xfId="1415"/>
    <cellStyle name="Normal 34 2" xfId="2796"/>
    <cellStyle name="Normal 34 3" xfId="3163"/>
    <cellStyle name="Normal 34 4" xfId="3271"/>
    <cellStyle name="Normal 34 5" xfId="3377"/>
    <cellStyle name="Normal 35" xfId="1416"/>
    <cellStyle name="Normal 35 2" xfId="2797"/>
    <cellStyle name="Normal 35 3" xfId="3164"/>
    <cellStyle name="Normal 35 4" xfId="3272"/>
    <cellStyle name="Normal 35 5" xfId="3378"/>
    <cellStyle name="Normal 36" xfId="1417"/>
    <cellStyle name="Normal 36 2" xfId="2798"/>
    <cellStyle name="Normal 36 3" xfId="3165"/>
    <cellStyle name="Normal 36 4" xfId="3273"/>
    <cellStyle name="Normal 36 5" xfId="3379"/>
    <cellStyle name="Normal 37" xfId="1418"/>
    <cellStyle name="Normal 37 2" xfId="2799"/>
    <cellStyle name="Normal 37 3" xfId="3166"/>
    <cellStyle name="Normal 37 4" xfId="3274"/>
    <cellStyle name="Normal 37 5" xfId="3380"/>
    <cellStyle name="Normal 38" xfId="1419"/>
    <cellStyle name="Normal 38 2" xfId="2800"/>
    <cellStyle name="Normal 38 3" xfId="3167"/>
    <cellStyle name="Normal 38 4" xfId="3275"/>
    <cellStyle name="Normal 38 5" xfId="3381"/>
    <cellStyle name="Normal 39" xfId="1420"/>
    <cellStyle name="Normal 39 2" xfId="2801"/>
    <cellStyle name="Normal 39 3" xfId="3168"/>
    <cellStyle name="Normal 39 4" xfId="3276"/>
    <cellStyle name="Normal 39 5" xfId="3382"/>
    <cellStyle name="Normal 4" xfId="1421"/>
    <cellStyle name="Normal 4 2" xfId="1422"/>
    <cellStyle name="Normal 4 2 2" xfId="2803"/>
    <cellStyle name="Normal 4 2 3" xfId="3169"/>
    <cellStyle name="Normal 4 2 4" xfId="3277"/>
    <cellStyle name="Normal 4 2 5" xfId="3383"/>
    <cellStyle name="Normal 4 3" xfId="1423"/>
    <cellStyle name="Normal 4 4" xfId="1424"/>
    <cellStyle name="Normal 4 4 2" xfId="2804"/>
    <cellStyle name="Normal 4 5" xfId="2802"/>
    <cellStyle name="Normal 40" xfId="1425"/>
    <cellStyle name="Normal 40 2" xfId="2805"/>
    <cellStyle name="Normal 40 3" xfId="3170"/>
    <cellStyle name="Normal 40 4" xfId="3278"/>
    <cellStyle name="Normal 40 5" xfId="3384"/>
    <cellStyle name="Normal 41" xfId="1426"/>
    <cellStyle name="Normal 41 2" xfId="2806"/>
    <cellStyle name="Normal 41 3" xfId="3171"/>
    <cellStyle name="Normal 41 4" xfId="3279"/>
    <cellStyle name="Normal 41 5" xfId="3385"/>
    <cellStyle name="Normal 42" xfId="1427"/>
    <cellStyle name="Normal 42 2" xfId="2807"/>
    <cellStyle name="Normal 42 3" xfId="3172"/>
    <cellStyle name="Normal 42 4" xfId="3280"/>
    <cellStyle name="Normal 42 5" xfId="3386"/>
    <cellStyle name="Normal 43" xfId="1428"/>
    <cellStyle name="Normal 43 2" xfId="2808"/>
    <cellStyle name="Normal 43 3" xfId="3173"/>
    <cellStyle name="Normal 43 4" xfId="3281"/>
    <cellStyle name="Normal 43 5" xfId="3387"/>
    <cellStyle name="Normal 44" xfId="1429"/>
    <cellStyle name="Normal 44 2" xfId="2809"/>
    <cellStyle name="Normal 44 3" xfId="3174"/>
    <cellStyle name="Normal 44 4" xfId="3282"/>
    <cellStyle name="Normal 44 5" xfId="3388"/>
    <cellStyle name="Normal 45" xfId="1430"/>
    <cellStyle name="Normal 45 2" xfId="2810"/>
    <cellStyle name="Normal 45 3" xfId="3175"/>
    <cellStyle name="Normal 45 4" xfId="3283"/>
    <cellStyle name="Normal 45 5" xfId="3389"/>
    <cellStyle name="Normal 46" xfId="1431"/>
    <cellStyle name="Normal 46 2" xfId="2811"/>
    <cellStyle name="Normal 46 3" xfId="3176"/>
    <cellStyle name="Normal 46 4" xfId="3284"/>
    <cellStyle name="Normal 46 5" xfId="3390"/>
    <cellStyle name="Normal 47" xfId="1432"/>
    <cellStyle name="Normal 47 2" xfId="2812"/>
    <cellStyle name="Normal 47 3" xfId="3177"/>
    <cellStyle name="Normal 47 4" xfId="3285"/>
    <cellStyle name="Normal 47 5" xfId="3391"/>
    <cellStyle name="Normal 48" xfId="1433"/>
    <cellStyle name="Normal 48 2" xfId="2813"/>
    <cellStyle name="Normal 48 3" xfId="3178"/>
    <cellStyle name="Normal 48 4" xfId="3286"/>
    <cellStyle name="Normal 48 5" xfId="3392"/>
    <cellStyle name="Normal 49" xfId="1434"/>
    <cellStyle name="Normal 49 2" xfId="2814"/>
    <cellStyle name="Normal 49 3" xfId="3179"/>
    <cellStyle name="Normal 49 4" xfId="3287"/>
    <cellStyle name="Normal 49 5" xfId="3393"/>
    <cellStyle name="Normal 5" xfId="1435"/>
    <cellStyle name="Normal 5 2" xfId="1436"/>
    <cellStyle name="Normal 5 2 2" xfId="2815"/>
    <cellStyle name="Normal 5 2 3" xfId="3180"/>
    <cellStyle name="Normal 5 2 4" xfId="3288"/>
    <cellStyle name="Normal 5 2 5" xfId="3394"/>
    <cellStyle name="Normal 50" xfId="1437"/>
    <cellStyle name="Normal 50 2" xfId="2816"/>
    <cellStyle name="Normal 50 3" xfId="3181"/>
    <cellStyle name="Normal 50 4" xfId="3289"/>
    <cellStyle name="Normal 50 5" xfId="3395"/>
    <cellStyle name="Normal 51" xfId="1438"/>
    <cellStyle name="Normal 51 2" xfId="2817"/>
    <cellStyle name="Normal 51 3" xfId="3182"/>
    <cellStyle name="Normal 51 4" xfId="3290"/>
    <cellStyle name="Normal 51 5" xfId="3396"/>
    <cellStyle name="Normal 52" xfId="1439"/>
    <cellStyle name="Normal 52 2" xfId="2818"/>
    <cellStyle name="Normal 52 3" xfId="3183"/>
    <cellStyle name="Normal 52 4" xfId="3291"/>
    <cellStyle name="Normal 52 5" xfId="3397"/>
    <cellStyle name="Normal 53" xfId="1440"/>
    <cellStyle name="Normal 53 2" xfId="2819"/>
    <cellStyle name="Normal 53 3" xfId="3184"/>
    <cellStyle name="Normal 53 4" xfId="3292"/>
    <cellStyle name="Normal 53 5" xfId="3398"/>
    <cellStyle name="Normal 54" xfId="1441"/>
    <cellStyle name="Normal 54 2" xfId="2820"/>
    <cellStyle name="Normal 55" xfId="1442"/>
    <cellStyle name="Normal 56" xfId="1443"/>
    <cellStyle name="Normal 57" xfId="1444"/>
    <cellStyle name="Normal 57 2" xfId="2821"/>
    <cellStyle name="Normal 57 3" xfId="3185"/>
    <cellStyle name="Normal 57 4" xfId="3293"/>
    <cellStyle name="Normal 57 5" xfId="3399"/>
    <cellStyle name="Normal 58" xfId="1445"/>
    <cellStyle name="Normal 58 2" xfId="2822"/>
    <cellStyle name="Normal 58 3" xfId="3186"/>
    <cellStyle name="Normal 58 4" xfId="3294"/>
    <cellStyle name="Normal 58 5" xfId="3400"/>
    <cellStyle name="Normal 59" xfId="1446"/>
    <cellStyle name="Normal 59 2" xfId="1447"/>
    <cellStyle name="Normal 59 2 2" xfId="2824"/>
    <cellStyle name="Normal 59 2 3" xfId="3187"/>
    <cellStyle name="Normal 59 2 4" xfId="3295"/>
    <cellStyle name="Normal 59 2 5" xfId="3401"/>
    <cellStyle name="Normal 59 3" xfId="2823"/>
    <cellStyle name="Normal 6" xfId="1448"/>
    <cellStyle name="Normal 6 2" xfId="1449"/>
    <cellStyle name="Normal 6 3" xfId="1450"/>
    <cellStyle name="Normal 6 3 2" xfId="2826"/>
    <cellStyle name="Normal 6 4" xfId="2825"/>
    <cellStyle name="Normal 60" xfId="1451"/>
    <cellStyle name="Normal 60 2" xfId="1452"/>
    <cellStyle name="Normal 60 2 2" xfId="2828"/>
    <cellStyle name="Normal 60 3" xfId="2827"/>
    <cellStyle name="Normal 60 4" xfId="3188"/>
    <cellStyle name="Normal 60 5" xfId="3296"/>
    <cellStyle name="Normal 60 6" xfId="3402"/>
    <cellStyle name="Normal 61" xfId="1453"/>
    <cellStyle name="Normal 61 2" xfId="1454"/>
    <cellStyle name="Normal 61 2 2" xfId="2830"/>
    <cellStyle name="Normal 61 3" xfId="2829"/>
    <cellStyle name="Normal 61 4" xfId="3189"/>
    <cellStyle name="Normal 61 5" xfId="3297"/>
    <cellStyle name="Normal 61 6" xfId="3403"/>
    <cellStyle name="Normal 62" xfId="1455"/>
    <cellStyle name="Normal 62 2" xfId="1456"/>
    <cellStyle name="Normal 62 2 2" xfId="2832"/>
    <cellStyle name="Normal 62 3" xfId="2831"/>
    <cellStyle name="Normal 62 4" xfId="3190"/>
    <cellStyle name="Normal 62 5" xfId="3298"/>
    <cellStyle name="Normal 62 6" xfId="3404"/>
    <cellStyle name="Normal 63" xfId="1457"/>
    <cellStyle name="Normal 63 2" xfId="1458"/>
    <cellStyle name="Normal 63 2 2" xfId="2834"/>
    <cellStyle name="Normal 63 3" xfId="2833"/>
    <cellStyle name="Normal 63 4" xfId="3191"/>
    <cellStyle name="Normal 63 5" xfId="3299"/>
    <cellStyle name="Normal 63 6" xfId="3405"/>
    <cellStyle name="Normal 64" xfId="1459"/>
    <cellStyle name="Normal 64 2" xfId="1460"/>
    <cellStyle name="Normal 64 2 2" xfId="2836"/>
    <cellStyle name="Normal 64 3" xfId="2835"/>
    <cellStyle name="Normal 64 4" xfId="3192"/>
    <cellStyle name="Normal 64 5" xfId="3300"/>
    <cellStyle name="Normal 64 6" xfId="3406"/>
    <cellStyle name="Normal 65" xfId="1461"/>
    <cellStyle name="Normal 65 2" xfId="2837"/>
    <cellStyle name="Normal 65 3" xfId="3193"/>
    <cellStyle name="Normal 65 4" xfId="3301"/>
    <cellStyle name="Normal 65 5" xfId="3407"/>
    <cellStyle name="Normal 66" xfId="1462"/>
    <cellStyle name="Normal 66 2" xfId="2838"/>
    <cellStyle name="Normal 66 3" xfId="3194"/>
    <cellStyle name="Normal 66 4" xfId="3302"/>
    <cellStyle name="Normal 66 5" xfId="3408"/>
    <cellStyle name="Normal 67" xfId="1463"/>
    <cellStyle name="Normal 67 2" xfId="2839"/>
    <cellStyle name="Normal 67 3" xfId="3195"/>
    <cellStyle name="Normal 67 4" xfId="3303"/>
    <cellStyle name="Normal 67 5" xfId="3409"/>
    <cellStyle name="Normal 68" xfId="1464"/>
    <cellStyle name="Normal 68 2" xfId="2840"/>
    <cellStyle name="Normal 68 3" xfId="3196"/>
    <cellStyle name="Normal 68 4" xfId="3304"/>
    <cellStyle name="Normal 68 5" xfId="3410"/>
    <cellStyle name="Normal 69" xfId="1465"/>
    <cellStyle name="Normal 69 2" xfId="2841"/>
    <cellStyle name="Normal 69 3" xfId="3197"/>
    <cellStyle name="Normal 69 4" xfId="3305"/>
    <cellStyle name="Normal 69 5" xfId="3411"/>
    <cellStyle name="Normal 7" xfId="1466"/>
    <cellStyle name="Normal 7 2" xfId="2842"/>
    <cellStyle name="Normal 7 3" xfId="3198"/>
    <cellStyle name="Normal 7 4" xfId="3306"/>
    <cellStyle name="Normal 7 5" xfId="3412"/>
    <cellStyle name="Normal 70" xfId="1467"/>
    <cellStyle name="Normal 70 2" xfId="2843"/>
    <cellStyle name="Normal 70 3" xfId="3199"/>
    <cellStyle name="Normal 70 4" xfId="3307"/>
    <cellStyle name="Normal 70 5" xfId="3413"/>
    <cellStyle name="Normal 71" xfId="1468"/>
    <cellStyle name="Normal 71 2" xfId="2844"/>
    <cellStyle name="Normal 71 3" xfId="3200"/>
    <cellStyle name="Normal 71 4" xfId="3308"/>
    <cellStyle name="Normal 71 5" xfId="3414"/>
    <cellStyle name="Normal 72" xfId="1469"/>
    <cellStyle name="Normal 72 2" xfId="2845"/>
    <cellStyle name="Normal 73" xfId="1470"/>
    <cellStyle name="Normal 73 2" xfId="2846"/>
    <cellStyle name="Normal 74" xfId="1471"/>
    <cellStyle name="Normal 74 2" xfId="2847"/>
    <cellStyle name="Normal 75" xfId="1472"/>
    <cellStyle name="Normal 75 2" xfId="2848"/>
    <cellStyle name="Normal 76" xfId="1473"/>
    <cellStyle name="Normal 76 2" xfId="2849"/>
    <cellStyle name="Normal 77" xfId="1474"/>
    <cellStyle name="Normal 77 2" xfId="2850"/>
    <cellStyle name="Normal 78" xfId="1475"/>
    <cellStyle name="Normal 78 2" xfId="2851"/>
    <cellStyle name="Normal 79" xfId="1476"/>
    <cellStyle name="Normal 79 2" xfId="2852"/>
    <cellStyle name="Normal 8" xfId="1477"/>
    <cellStyle name="Normal 8 2" xfId="2853"/>
    <cellStyle name="Normal 8 3" xfId="3201"/>
    <cellStyle name="Normal 8 4" xfId="3309"/>
    <cellStyle name="Normal 8 5" xfId="3415"/>
    <cellStyle name="Normal 80" xfId="1478"/>
    <cellStyle name="Normal 80 2" xfId="2854"/>
    <cellStyle name="Normal 81" xfId="1479"/>
    <cellStyle name="Normal 81 2" xfId="2855"/>
    <cellStyle name="Normal 82" xfId="1480"/>
    <cellStyle name="Normal 82 2" xfId="1481"/>
    <cellStyle name="Normal 82 2 2" xfId="2857"/>
    <cellStyle name="Normal 82 3" xfId="2856"/>
    <cellStyle name="Normal 83" xfId="1482"/>
    <cellStyle name="Normal 83 2" xfId="2858"/>
    <cellStyle name="Normal 84" xfId="1483"/>
    <cellStyle name="Normal 84 2" xfId="2859"/>
    <cellStyle name="Normal 85" xfId="1484"/>
    <cellStyle name="Normal 85 2" xfId="2860"/>
    <cellStyle name="Normal 86" xfId="1485"/>
    <cellStyle name="Normal 86 2" xfId="2861"/>
    <cellStyle name="Normal 87" xfId="1486"/>
    <cellStyle name="Normal 87 2" xfId="2862"/>
    <cellStyle name="Normal 88" xfId="1487"/>
    <cellStyle name="Normal 88 2" xfId="2863"/>
    <cellStyle name="Normal 89" xfId="1488"/>
    <cellStyle name="Normal 89 2" xfId="2864"/>
    <cellStyle name="Normal 9" xfId="1489"/>
    <cellStyle name="Normal 9 2" xfId="1490"/>
    <cellStyle name="Normal 9 2 2" xfId="2866"/>
    <cellStyle name="Normal 9 3" xfId="2865"/>
    <cellStyle name="Normal 9 4" xfId="3202"/>
    <cellStyle name="Normal 9 5" xfId="3310"/>
    <cellStyle name="Normal 9 6" xfId="3416"/>
    <cellStyle name="Normal 90" xfId="1491"/>
    <cellStyle name="Normal 90 2" xfId="2867"/>
    <cellStyle name="Normal 91" xfId="1492"/>
    <cellStyle name="Normal 91 2" xfId="2868"/>
    <cellStyle name="Normal 92" xfId="1493"/>
    <cellStyle name="Normal 92 2" xfId="2869"/>
    <cellStyle name="Normal 93" xfId="1494"/>
    <cellStyle name="Normal 93 2" xfId="1495"/>
    <cellStyle name="Normal 93 2 2" xfId="2871"/>
    <cellStyle name="Normal 93 3" xfId="2870"/>
    <cellStyle name="Normal 94" xfId="1496"/>
    <cellStyle name="Normal 94 2" xfId="1497"/>
    <cellStyle name="Normal 94 2 2" xfId="2873"/>
    <cellStyle name="Normal 94 3" xfId="2872"/>
    <cellStyle name="Normal 95" xfId="1498"/>
    <cellStyle name="Normal 95 2" xfId="2874"/>
    <cellStyle name="Normal 96" xfId="1499"/>
    <cellStyle name="Normal 96 2" xfId="1500"/>
    <cellStyle name="Normal 96 2 2" xfId="2876"/>
    <cellStyle name="Normal 96 3" xfId="2875"/>
    <cellStyle name="Normal 97" xfId="1501"/>
    <cellStyle name="Normal 97 2" xfId="2877"/>
    <cellStyle name="Normal 98" xfId="1502"/>
    <cellStyle name="Normal 98 2" xfId="2878"/>
    <cellStyle name="Normal 99" xfId="1503"/>
    <cellStyle name="Normal 99 2" xfId="2879"/>
    <cellStyle name="Normal Bold" xfId="1504"/>
    <cellStyle name="Normal Bold 2" xfId="1505"/>
    <cellStyle name="Normal Bold 3" xfId="1506"/>
    <cellStyle name="Normal Bold_2011 Budget FY11" xfId="1507"/>
    <cellStyle name="Normal U" xfId="3066"/>
    <cellStyle name="Normal_20090617 - RIN - justifications 2" xfId="1508"/>
    <cellStyle name="Normal_Acc&amp;Notes June 2006" xfId="1509"/>
    <cellStyle name="Normal_AppendixB" xfId="1510"/>
    <cellStyle name="Normal_APTIT 2008 (TEXT PACIFIC) Financial Statements (Version 1)" xfId="1511"/>
    <cellStyle name="Normal_APTIT 2008 Financial Statements mock version" xfId="1512"/>
    <cellStyle name="Normal_item" xfId="1513"/>
    <cellStyle name="Normal_Pro Forma Financial Statements from AER Website" xfId="1514"/>
    <cellStyle name="Note - Style4" xfId="1515"/>
    <cellStyle name="Note 10" xfId="1516"/>
    <cellStyle name="Note 11" xfId="1517"/>
    <cellStyle name="Note 12" xfId="1518"/>
    <cellStyle name="Note 13" xfId="1519"/>
    <cellStyle name="Note 14" xfId="1520"/>
    <cellStyle name="Note 15" xfId="1521"/>
    <cellStyle name="Note 16" xfId="1522"/>
    <cellStyle name="Note 17" xfId="1523"/>
    <cellStyle name="Note 18" xfId="1524"/>
    <cellStyle name="Note 19" xfId="1525"/>
    <cellStyle name="Note 2" xfId="1526"/>
    <cellStyle name="Note 20" xfId="1527"/>
    <cellStyle name="Note 21" xfId="1528"/>
    <cellStyle name="Note 22" xfId="1529"/>
    <cellStyle name="Note 23" xfId="1530"/>
    <cellStyle name="Note 24" xfId="1531"/>
    <cellStyle name="Note 25" xfId="1532"/>
    <cellStyle name="Note 26" xfId="1533"/>
    <cellStyle name="Note 27" xfId="1534"/>
    <cellStyle name="Note 28" xfId="1535"/>
    <cellStyle name="Note 29" xfId="1536"/>
    <cellStyle name="Note 3" xfId="1537"/>
    <cellStyle name="Note 30" xfId="1538"/>
    <cellStyle name="Note 31" xfId="1539"/>
    <cellStyle name="Note 32" xfId="1540"/>
    <cellStyle name="Note 33" xfId="1541"/>
    <cellStyle name="Note 34" xfId="1542"/>
    <cellStyle name="Note 35" xfId="1543"/>
    <cellStyle name="Note 36" xfId="1544"/>
    <cellStyle name="Note 37" xfId="1545"/>
    <cellStyle name="Note 38" xfId="1546"/>
    <cellStyle name="Note 39" xfId="1547"/>
    <cellStyle name="Note 4" xfId="1548"/>
    <cellStyle name="Note 40" xfId="1549"/>
    <cellStyle name="Note 41" xfId="1550"/>
    <cellStyle name="Note 42" xfId="1551"/>
    <cellStyle name="Note 43" xfId="1552"/>
    <cellStyle name="Note 44" xfId="1553"/>
    <cellStyle name="Note 45" xfId="1554"/>
    <cellStyle name="Note 46" xfId="1555"/>
    <cellStyle name="Note 47" xfId="1556"/>
    <cellStyle name="Note 48" xfId="1557"/>
    <cellStyle name="Note 49" xfId="1558"/>
    <cellStyle name="Note 5" xfId="1559"/>
    <cellStyle name="Note 50" xfId="1560"/>
    <cellStyle name="Note 50 2" xfId="1561"/>
    <cellStyle name="Note 50 3" xfId="1562"/>
    <cellStyle name="Note 50 3 2" xfId="1563"/>
    <cellStyle name="Note 51" xfId="1564"/>
    <cellStyle name="Note 51 2" xfId="1565"/>
    <cellStyle name="Note 52" xfId="1566"/>
    <cellStyle name="Note 52 2" xfId="1567"/>
    <cellStyle name="Note 53" xfId="1568"/>
    <cellStyle name="Note 53 2" xfId="1569"/>
    <cellStyle name="Note 54" xfId="1570"/>
    <cellStyle name="Note 54 2" xfId="1571"/>
    <cellStyle name="Note 55" xfId="1572"/>
    <cellStyle name="Note 55 2" xfId="1573"/>
    <cellStyle name="Note 56" xfId="1574"/>
    <cellStyle name="Note 56 2" xfId="1575"/>
    <cellStyle name="Note 57" xfId="1576"/>
    <cellStyle name="Note 57 2" xfId="1577"/>
    <cellStyle name="Note 58" xfId="1578"/>
    <cellStyle name="Note 58 2" xfId="1579"/>
    <cellStyle name="Note 59" xfId="1580"/>
    <cellStyle name="Note 59 2" xfId="1581"/>
    <cellStyle name="Note 6" xfId="1582"/>
    <cellStyle name="Note 60" xfId="1583"/>
    <cellStyle name="Note 60 2" xfId="1584"/>
    <cellStyle name="Note 61" xfId="1585"/>
    <cellStyle name="Note 61 2" xfId="1586"/>
    <cellStyle name="Note 62" xfId="1587"/>
    <cellStyle name="Note 62 2" xfId="1588"/>
    <cellStyle name="Note 7" xfId="1589"/>
    <cellStyle name="Note 8" xfId="1590"/>
    <cellStyle name="Note 9" xfId="1591"/>
    <cellStyle name="OLELink" xfId="1592"/>
    <cellStyle name="OnOffToggle" xfId="1593"/>
    <cellStyle name="OnOffToggle 2" xfId="1594"/>
    <cellStyle name="OnOffToggle 2 2" xfId="2881"/>
    <cellStyle name="OnOffToggle 3" xfId="1595"/>
    <cellStyle name="OnOffToggle 3 2" xfId="2882"/>
    <cellStyle name="OnOffToggle 4" xfId="2880"/>
    <cellStyle name="Out-Date" xfId="1596"/>
    <cellStyle name="Out-Date 2" xfId="1597"/>
    <cellStyle name="Out-Date 2 2" xfId="2884"/>
    <cellStyle name="Out-Date 3" xfId="1598"/>
    <cellStyle name="Out-Date 3 2" xfId="2885"/>
    <cellStyle name="Out-Date 4" xfId="2883"/>
    <cellStyle name="Out-Date_2011 Budget FY11" xfId="1599"/>
    <cellStyle name="Output" xfId="1600" builtinId="21" customBuiltin="1"/>
    <cellStyle name="Output 2" xfId="1601"/>
    <cellStyle name="Output 3" xfId="1602"/>
    <cellStyle name="Output 4" xfId="1603"/>
    <cellStyle name="Output 5" xfId="1604"/>
    <cellStyle name="Output Amounts" xfId="1605"/>
    <cellStyle name="Output Column Headings" xfId="1606"/>
    <cellStyle name="Output Line Items" xfId="1607"/>
    <cellStyle name="Output Report Heading" xfId="1608"/>
    <cellStyle name="Output Report Title" xfId="1609"/>
    <cellStyle name="Output-0com" xfId="1610"/>
    <cellStyle name="Output-0com 2" xfId="1611"/>
    <cellStyle name="Output-0com 2 2" xfId="2887"/>
    <cellStyle name="Output-0com 3" xfId="1612"/>
    <cellStyle name="Output-0com 3 2" xfId="2888"/>
    <cellStyle name="Output-0com 4" xfId="2886"/>
    <cellStyle name="Output-0com_2011 Budget FY11" xfId="1613"/>
    <cellStyle name="Output-1com" xfId="1614"/>
    <cellStyle name="Output-1com 2" xfId="1615"/>
    <cellStyle name="Output-1com 2 2" xfId="2890"/>
    <cellStyle name="Output-1com 3" xfId="1616"/>
    <cellStyle name="Output-1com 3 2" xfId="2891"/>
    <cellStyle name="Output-1com 4" xfId="2889"/>
    <cellStyle name="Output-1com_2011 Budget FY11" xfId="1617"/>
    <cellStyle name="Output-2per" xfId="1618"/>
    <cellStyle name="Output-2per 2" xfId="1619"/>
    <cellStyle name="Output-2per 2 2" xfId="2893"/>
    <cellStyle name="Output-2per 3" xfId="1620"/>
    <cellStyle name="Output-2per 3 2" xfId="2894"/>
    <cellStyle name="Output-2per 4" xfId="2892"/>
    <cellStyle name="Output-2per_2011 Budget FY11" xfId="1621"/>
    <cellStyle name="Output-3dec" xfId="1622"/>
    <cellStyle name="Output-3dec 2" xfId="1623"/>
    <cellStyle name="Output-3dec 2 2" xfId="2896"/>
    <cellStyle name="Output-3dec 3" xfId="1624"/>
    <cellStyle name="Output-3dec 3 2" xfId="2897"/>
    <cellStyle name="Output-3dec 4" xfId="2895"/>
    <cellStyle name="Output-3dec_2011 Budget FY11" xfId="1625"/>
    <cellStyle name="Output-3sci" xfId="1626"/>
    <cellStyle name="Output-3sci 2" xfId="1627"/>
    <cellStyle name="Output-3sci 2 2" xfId="2899"/>
    <cellStyle name="Output-3sci 3" xfId="1628"/>
    <cellStyle name="Output-3sci 3 2" xfId="2900"/>
    <cellStyle name="Output-3sci 4" xfId="2898"/>
    <cellStyle name="Output-3sci_2011 Budget FY11" xfId="1629"/>
    <cellStyle name="Output-4dec" xfId="1630"/>
    <cellStyle name="Output-4dec 2" xfId="1631"/>
    <cellStyle name="Output-4dec 2 2" xfId="2902"/>
    <cellStyle name="Output-4dec 3" xfId="1632"/>
    <cellStyle name="Output-4dec 3 2" xfId="2903"/>
    <cellStyle name="Output-4dec 4" xfId="2901"/>
    <cellStyle name="Output-4dec_2011 Budget FY11" xfId="1633"/>
    <cellStyle name="Pattern" xfId="3067"/>
    <cellStyle name="pb_table_format_columnheading" xfId="3068"/>
    <cellStyle name="Percent [0]" xfId="1634"/>
    <cellStyle name="Percent [0] 2" xfId="1635"/>
    <cellStyle name="Percent [0] 2 2" xfId="2905"/>
    <cellStyle name="Percent [0] 3" xfId="1636"/>
    <cellStyle name="Percent [0] 3 2" xfId="2906"/>
    <cellStyle name="Percent [0] 4" xfId="2904"/>
    <cellStyle name="Percent [2]" xfId="1637"/>
    <cellStyle name="Percent [2] 2" xfId="1638"/>
    <cellStyle name="Percent [2] 2 2" xfId="2908"/>
    <cellStyle name="Percent [2] 3" xfId="1639"/>
    <cellStyle name="Percent [2] 3 2" xfId="2909"/>
    <cellStyle name="Percent [2] 4" xfId="2907"/>
    <cellStyle name="Percent [2] U" xfId="3069"/>
    <cellStyle name="Percent [2]_SGV" xfId="3070"/>
    <cellStyle name="Percent 10" xfId="1640"/>
    <cellStyle name="Percent 10 2" xfId="2910"/>
    <cellStyle name="Percent 11" xfId="1641"/>
    <cellStyle name="Percent 11 2" xfId="1642"/>
    <cellStyle name="Percent 11 2 2" xfId="1643"/>
    <cellStyle name="Percent 11 2 2 2" xfId="2913"/>
    <cellStyle name="Percent 11 2 3" xfId="2912"/>
    <cellStyle name="Percent 11 3" xfId="2911"/>
    <cellStyle name="Percent 12" xfId="1644"/>
    <cellStyle name="Percent 12 2" xfId="2914"/>
    <cellStyle name="Percent 13" xfId="1645"/>
    <cellStyle name="Percent 13 2" xfId="2915"/>
    <cellStyle name="Percent 14" xfId="1646"/>
    <cellStyle name="Percent 14 2" xfId="2916"/>
    <cellStyle name="Percent 15" xfId="1647"/>
    <cellStyle name="Percent 15 2" xfId="2917"/>
    <cellStyle name="Percent 16" xfId="1648"/>
    <cellStyle name="Percent 16 2" xfId="2918"/>
    <cellStyle name="Percent 17" xfId="1649"/>
    <cellStyle name="Percent 17 2" xfId="2919"/>
    <cellStyle name="Percent 18" xfId="1650"/>
    <cellStyle name="Percent 18 2" xfId="1651"/>
    <cellStyle name="Percent 18 2 2" xfId="2921"/>
    <cellStyle name="Percent 18 3" xfId="2920"/>
    <cellStyle name="Percent 19" xfId="1652"/>
    <cellStyle name="Percent 19 2" xfId="1653"/>
    <cellStyle name="Percent 19 2 2" xfId="2923"/>
    <cellStyle name="Percent 19 3" xfId="2922"/>
    <cellStyle name="Percent 2" xfId="1654"/>
    <cellStyle name="Percent 2 2" xfId="1655"/>
    <cellStyle name="Percent 2 3" xfId="1656"/>
    <cellStyle name="Percent 2 3 2" xfId="2925"/>
    <cellStyle name="Percent 2 4" xfId="2924"/>
    <cellStyle name="Percent 20" xfId="1657"/>
    <cellStyle name="Percent 20 2" xfId="2926"/>
    <cellStyle name="Percent 3" xfId="1658"/>
    <cellStyle name="Percent 3 2" xfId="1659"/>
    <cellStyle name="Percent 3 2 2" xfId="2928"/>
    <cellStyle name="Percent 3 3" xfId="2927"/>
    <cellStyle name="Percent 4" xfId="1660"/>
    <cellStyle name="Percent 4 2" xfId="2929"/>
    <cellStyle name="Percent 5" xfId="1661"/>
    <cellStyle name="Percent 5 2" xfId="1662"/>
    <cellStyle name="Percent 5 2 2" xfId="2931"/>
    <cellStyle name="Percent 5 3" xfId="2930"/>
    <cellStyle name="Percent 50" xfId="1663"/>
    <cellStyle name="Percent 50 2" xfId="2932"/>
    <cellStyle name="Percent 6" xfId="1664"/>
    <cellStyle name="Percent 6 2" xfId="2933"/>
    <cellStyle name="Percent 68" xfId="1665"/>
    <cellStyle name="Percent 68 2" xfId="2934"/>
    <cellStyle name="Percent 7" xfId="1666"/>
    <cellStyle name="Percent 7 2" xfId="2935"/>
    <cellStyle name="Percent 8" xfId="1667"/>
    <cellStyle name="Percent 8 2" xfId="2936"/>
    <cellStyle name="Percent 9" xfId="1668"/>
    <cellStyle name="Percent 9 2" xfId="2937"/>
    <cellStyle name="Period Title" xfId="1669"/>
    <cellStyle name="price" xfId="1670"/>
    <cellStyle name="PSChar" xfId="1671"/>
    <cellStyle name="PSChar 2" xfId="3071"/>
    <cellStyle name="PSDate" xfId="3072"/>
    <cellStyle name="PSDate 2" xfId="3073"/>
    <cellStyle name="PSDec" xfId="3074"/>
    <cellStyle name="PSDec 2" xfId="3075"/>
    <cellStyle name="PSHeading" xfId="3076"/>
    <cellStyle name="PSInt" xfId="3077"/>
    <cellStyle name="PSSpacer" xfId="3078"/>
    <cellStyle name="Ratio" xfId="1672"/>
    <cellStyle name="Ratio 2" xfId="1673"/>
    <cellStyle name="Ratio 2 2" xfId="2939"/>
    <cellStyle name="Ratio 3" xfId="1674"/>
    <cellStyle name="Ratio 3 2" xfId="2940"/>
    <cellStyle name="Ratio 4" xfId="2938"/>
    <cellStyle name="Ratio_2011 Budget FY11" xfId="1675"/>
    <cellStyle name="revised" xfId="1676"/>
    <cellStyle name="Right Currency" xfId="1677"/>
    <cellStyle name="Right Date" xfId="1678"/>
    <cellStyle name="Right Multiple" xfId="1679"/>
    <cellStyle name="Right Number" xfId="1680"/>
    <cellStyle name="Right Percentage" xfId="1681"/>
    <cellStyle name="Right Year" xfId="1682"/>
    <cellStyle name="S/Head - Style1" xfId="1683"/>
    <cellStyle name="S/HEAD - Style2" xfId="1684"/>
    <cellStyle name="secondary" xfId="3079"/>
    <cellStyle name="section" xfId="1685"/>
    <cellStyle name="Section Number" xfId="1686"/>
    <cellStyle name="Sheet Title" xfId="1687"/>
    <cellStyle name="ST1" xfId="1688"/>
    <cellStyle name="ST2" xfId="1689"/>
    <cellStyle name="Standard_Sharp_IFRS_Leasing_Tool Lessee_eng" xfId="1690"/>
    <cellStyle name="Style 1" xfId="1691"/>
    <cellStyle name="Style 1 2" xfId="1692"/>
    <cellStyle name="Style 1 2 2" xfId="2942"/>
    <cellStyle name="Style 1 3" xfId="2941"/>
    <cellStyle name="Style 1_10. B003_Apr 11" xfId="1693"/>
    <cellStyle name="style1" xfId="1694"/>
    <cellStyle name="style1 2" xfId="1695"/>
    <cellStyle name="style1 2 2" xfId="2943"/>
    <cellStyle name="style1 3" xfId="1696"/>
    <cellStyle name="style1 3 2" xfId="2944"/>
    <cellStyle name="style1_2011 Budget FY11" xfId="1697"/>
    <cellStyle name="style10" xfId="1698"/>
    <cellStyle name="style1a" xfId="1699"/>
    <cellStyle name="Style2" xfId="1700"/>
    <cellStyle name="Style3" xfId="1701"/>
    <cellStyle name="Style4" xfId="1702"/>
    <cellStyle name="Style4 2" xfId="2945"/>
    <cellStyle name="Style5" xfId="1703"/>
    <cellStyle name="Style5 2" xfId="2946"/>
    <cellStyle name="Subhea - Style5" xfId="1704"/>
    <cellStyle name="Subhead" xfId="1705"/>
    <cellStyle name="Subhead 2" xfId="1706"/>
    <cellStyle name="Subhead 3" xfId="1707"/>
    <cellStyle name="Subhead_2011 Budget FY11" xfId="1708"/>
    <cellStyle name="Subtot - Style6" xfId="1709"/>
    <cellStyle name="Subtotal" xfId="1710"/>
    <cellStyle name="Subtotal 2" xfId="1711"/>
    <cellStyle name="Subtotal 3" xfId="1712"/>
    <cellStyle name="Subtotal_2011 Budget FY11" xfId="1713"/>
    <cellStyle name="swiss" xfId="1714"/>
    <cellStyle name="swiss input" xfId="1715"/>
    <cellStyle name="swiss input1" xfId="1716"/>
    <cellStyle name="swiss input2" xfId="1717"/>
    <cellStyle name="swiss spec" xfId="1718"/>
    <cellStyle name="Switch" xfId="3080"/>
    <cellStyle name="Table Header Center" xfId="1719"/>
    <cellStyle name="Table Header Left" xfId="1720"/>
    <cellStyle name="Table Header Right" xfId="1721"/>
    <cellStyle name="Table Heading" xfId="3081"/>
    <cellStyle name="table headL" xfId="1722"/>
    <cellStyle name="Table Notes" xfId="1723"/>
    <cellStyle name="Table Text bullet" xfId="1724"/>
    <cellStyle name="Table text centre" xfId="1725"/>
    <cellStyle name="Table text Left" xfId="1726"/>
    <cellStyle name="Table text right" xfId="1727"/>
    <cellStyle name="Table Title" xfId="1728"/>
    <cellStyle name="Table Totals" xfId="1729"/>
    <cellStyle name="Table Units" xfId="3082"/>
    <cellStyle name="Test1" xfId="3083"/>
    <cellStyle name="Times New Roman" xfId="1730"/>
    <cellStyle name="Title" xfId="1731" builtinId="15" customBuiltin="1"/>
    <cellStyle name="Title - Style7" xfId="1732"/>
    <cellStyle name="Title 10" xfId="1733"/>
    <cellStyle name="Title 11" xfId="1734"/>
    <cellStyle name="Title 12" xfId="1735"/>
    <cellStyle name="Title 13" xfId="1736"/>
    <cellStyle name="Title 14" xfId="1737"/>
    <cellStyle name="Title 15" xfId="1738"/>
    <cellStyle name="Title 16" xfId="1739"/>
    <cellStyle name="Title 17" xfId="1740"/>
    <cellStyle name="Title 18" xfId="1741"/>
    <cellStyle name="Title 19" xfId="1742"/>
    <cellStyle name="Title 2" xfId="1743"/>
    <cellStyle name="Title 20" xfId="1744"/>
    <cellStyle name="Title 21" xfId="1745"/>
    <cellStyle name="Title 22" xfId="1746"/>
    <cellStyle name="Title 23" xfId="1747"/>
    <cellStyle name="Title 24" xfId="1748"/>
    <cellStyle name="Title 25" xfId="1749"/>
    <cellStyle name="Title 26" xfId="1750"/>
    <cellStyle name="Title 27" xfId="1751"/>
    <cellStyle name="Title 28" xfId="1752"/>
    <cellStyle name="Title 29" xfId="1753"/>
    <cellStyle name="Title 3" xfId="1754"/>
    <cellStyle name="Title 30" xfId="1755"/>
    <cellStyle name="Title 31" xfId="1756"/>
    <cellStyle name="Title 32" xfId="1757"/>
    <cellStyle name="Title 33" xfId="1758"/>
    <cellStyle name="Title 34" xfId="1759"/>
    <cellStyle name="Title 35" xfId="1760"/>
    <cellStyle name="Title 36" xfId="1761"/>
    <cellStyle name="Title 37" xfId="1762"/>
    <cellStyle name="Title 38" xfId="1763"/>
    <cellStyle name="Title 39" xfId="1764"/>
    <cellStyle name="Title 4" xfId="1765"/>
    <cellStyle name="Title 40" xfId="1766"/>
    <cellStyle name="Title 41" xfId="1767"/>
    <cellStyle name="Title 42" xfId="1768"/>
    <cellStyle name="Title 43" xfId="1769"/>
    <cellStyle name="Title 44" xfId="1770"/>
    <cellStyle name="Title 45" xfId="1771"/>
    <cellStyle name="Title 46" xfId="1772"/>
    <cellStyle name="Title 47" xfId="1773"/>
    <cellStyle name="Title 48" xfId="1774"/>
    <cellStyle name="Title 49" xfId="1775"/>
    <cellStyle name="Title 5" xfId="1776"/>
    <cellStyle name="Title 6" xfId="1777"/>
    <cellStyle name="Title 7" xfId="1778"/>
    <cellStyle name="Title 8" xfId="1779"/>
    <cellStyle name="Title 9" xfId="1780"/>
    <cellStyle name="TitleBars" xfId="3084"/>
    <cellStyle name="Total" xfId="1781" builtinId="25" customBuiltin="1"/>
    <cellStyle name="Total 1" xfId="3085"/>
    <cellStyle name="Total 2" xfId="1782"/>
    <cellStyle name="Total 2 2" xfId="1783"/>
    <cellStyle name="Total 3" xfId="1784"/>
    <cellStyle name="Total 4" xfId="1785"/>
    <cellStyle name="Total 4 2" xfId="3086"/>
    <cellStyle name="Total 5" xfId="1786"/>
    <cellStyle name="Total 5 2" xfId="1787"/>
    <cellStyle name="Tusental (0)_pldt" xfId="3087"/>
    <cellStyle name="Tusental_pldt" xfId="3088"/>
    <cellStyle name="un-bold" xfId="3089"/>
    <cellStyle name="unique" xfId="3090"/>
    <cellStyle name="un-Pattern" xfId="3091"/>
    <cellStyle name="un-wrap" xfId="3092"/>
    <cellStyle name="Usual" xfId="3093"/>
    <cellStyle name="Valuta (0)_pldt" xfId="3094"/>
    <cellStyle name="Valuta_pldt" xfId="3095"/>
    <cellStyle name="Warning" xfId="3096"/>
    <cellStyle name="Warning Text" xfId="1788" builtinId="11" customBuiltin="1"/>
    <cellStyle name="Warning Text 2" xfId="1789"/>
    <cellStyle name="Warning Text 3" xfId="1790"/>
    <cellStyle name="Warning Text 4" xfId="1791"/>
    <cellStyle name="Warning Text 5" xfId="1792"/>
    <cellStyle name="white/hidden" xfId="3097"/>
    <cellStyle name="wrap" xfId="3098"/>
    <cellStyle name="xMillions ($0.0m)" xfId="3099"/>
    <cellStyle name="xMillions (0.0)" xfId="3100"/>
    <cellStyle name="xThousands ($0.0k)" xfId="3101"/>
    <cellStyle name="xThousands (0.0)" xfId="3102"/>
    <cellStyle name="パーセント 2" xfId="1793"/>
    <cellStyle name="パーセント 2 2" xfId="2948"/>
    <cellStyle name="未定義" xfId="1794"/>
    <cellStyle name="桁区切り [0.00]_Cost Sch2(for lenders)" xfId="1795"/>
    <cellStyle name="桁区切り_Cost Sch2(for lenders)" xfId="1796"/>
    <cellStyle name="標準 2" xfId="1797"/>
    <cellStyle name="標準 2 2" xfId="2949"/>
    <cellStyle name="標準_Cost Sch2(for lenders)" xfId="1798"/>
    <cellStyle name="通貨 [0.00]_Cost Sch2(for lenders)" xfId="1799"/>
    <cellStyle name="通貨_Cost Sch2(for lenders)" xfId="18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externalLink" Target="externalLinks/externalLink48.xml"/><Relationship Id="rId84" Type="http://schemas.openxmlformats.org/officeDocument/2006/relationships/externalLink" Target="externalLinks/externalLink56.xml"/><Relationship Id="rId89" Type="http://schemas.openxmlformats.org/officeDocument/2006/relationships/externalLink" Target="externalLinks/externalLink61.xml"/><Relationship Id="rId97"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92" Type="http://schemas.openxmlformats.org/officeDocument/2006/relationships/externalLink" Target="externalLinks/externalLink64.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79" Type="http://schemas.openxmlformats.org/officeDocument/2006/relationships/externalLink" Target="externalLinks/externalLink51.xml"/><Relationship Id="rId87" Type="http://schemas.openxmlformats.org/officeDocument/2006/relationships/externalLink" Target="externalLinks/externalLink59.xml"/><Relationship Id="rId5" Type="http://schemas.openxmlformats.org/officeDocument/2006/relationships/worksheet" Target="worksheets/sheet5.xml"/><Relationship Id="rId61" Type="http://schemas.openxmlformats.org/officeDocument/2006/relationships/externalLink" Target="externalLinks/externalLink33.xml"/><Relationship Id="rId82" Type="http://schemas.openxmlformats.org/officeDocument/2006/relationships/externalLink" Target="externalLinks/externalLink54.xml"/><Relationship Id="rId90" Type="http://schemas.openxmlformats.org/officeDocument/2006/relationships/externalLink" Target="externalLinks/externalLink62.xml"/><Relationship Id="rId95" Type="http://schemas.openxmlformats.org/officeDocument/2006/relationships/externalLink" Target="externalLinks/externalLink67.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externalLink" Target="externalLinks/externalLink49.xml"/><Relationship Id="rId100"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80" Type="http://schemas.openxmlformats.org/officeDocument/2006/relationships/externalLink" Target="externalLinks/externalLink52.xml"/><Relationship Id="rId85" Type="http://schemas.openxmlformats.org/officeDocument/2006/relationships/externalLink" Target="externalLinks/externalLink57.xml"/><Relationship Id="rId93" Type="http://schemas.openxmlformats.org/officeDocument/2006/relationships/externalLink" Target="externalLinks/externalLink65.xml"/><Relationship Id="rId98"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83" Type="http://schemas.openxmlformats.org/officeDocument/2006/relationships/externalLink" Target="externalLinks/externalLink55.xml"/><Relationship Id="rId88" Type="http://schemas.openxmlformats.org/officeDocument/2006/relationships/externalLink" Target="externalLinks/externalLink60.xml"/><Relationship Id="rId91" Type="http://schemas.openxmlformats.org/officeDocument/2006/relationships/externalLink" Target="externalLinks/externalLink63.xml"/><Relationship Id="rId96" Type="http://schemas.openxmlformats.org/officeDocument/2006/relationships/externalLink" Target="externalLinks/externalLink68.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10" Type="http://schemas.openxmlformats.org/officeDocument/2006/relationships/worksheet" Target="worksheets/sheet10.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externalLink" Target="externalLinks/externalLink50.xml"/><Relationship Id="rId81" Type="http://schemas.openxmlformats.org/officeDocument/2006/relationships/externalLink" Target="externalLinks/externalLink53.xml"/><Relationship Id="rId86" Type="http://schemas.openxmlformats.org/officeDocument/2006/relationships/externalLink" Target="externalLinks/externalLink58.xml"/><Relationship Id="rId94" Type="http://schemas.openxmlformats.org/officeDocument/2006/relationships/externalLink" Target="externalLinks/externalLink66.xml"/><Relationship Id="rId9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1.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3</xdr:col>
      <xdr:colOff>9525</xdr:colOff>
      <xdr:row>0</xdr:row>
      <xdr:rowOff>0</xdr:rowOff>
    </xdr:from>
    <xdr:to>
      <xdr:col>11</xdr:col>
      <xdr:colOff>0</xdr:colOff>
      <xdr:row>0</xdr:row>
      <xdr:rowOff>0</xdr:rowOff>
    </xdr:to>
    <xdr:sp macro="" textlink="">
      <xdr:nvSpPr>
        <xdr:cNvPr id="237456" name="Line 1"/>
        <xdr:cNvSpPr>
          <a:spLocks noChangeShapeType="1"/>
        </xdr:cNvSpPr>
      </xdr:nvSpPr>
      <xdr:spPr bwMode="auto">
        <a:xfrm>
          <a:off x="571500" y="0"/>
          <a:ext cx="6772275"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3</xdr:col>
      <xdr:colOff>19050</xdr:colOff>
      <xdr:row>0</xdr:row>
      <xdr:rowOff>0</xdr:rowOff>
    </xdr:from>
    <xdr:to>
      <xdr:col>11</xdr:col>
      <xdr:colOff>0</xdr:colOff>
      <xdr:row>0</xdr:row>
      <xdr:rowOff>0</xdr:rowOff>
    </xdr:to>
    <xdr:sp macro="" textlink="">
      <xdr:nvSpPr>
        <xdr:cNvPr id="237457" name="Line 2"/>
        <xdr:cNvSpPr>
          <a:spLocks noChangeShapeType="1"/>
        </xdr:cNvSpPr>
      </xdr:nvSpPr>
      <xdr:spPr bwMode="auto">
        <a:xfrm>
          <a:off x="581025" y="0"/>
          <a:ext cx="6762750" cy="0"/>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0</xdr:row>
      <xdr:rowOff>0</xdr:rowOff>
    </xdr:from>
    <xdr:to>
      <xdr:col>11</xdr:col>
      <xdr:colOff>0</xdr:colOff>
      <xdr:row>0</xdr:row>
      <xdr:rowOff>0</xdr:rowOff>
    </xdr:to>
    <xdr:sp macro="" textlink="">
      <xdr:nvSpPr>
        <xdr:cNvPr id="237458" name="Line 3"/>
        <xdr:cNvSpPr>
          <a:spLocks noChangeShapeType="1"/>
        </xdr:cNvSpPr>
      </xdr:nvSpPr>
      <xdr:spPr bwMode="auto">
        <a:xfrm>
          <a:off x="7343775" y="0"/>
          <a:ext cx="0" cy="0"/>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9525</xdr:colOff>
      <xdr:row>0</xdr:row>
      <xdr:rowOff>0</xdr:rowOff>
    </xdr:from>
    <xdr:to>
      <xdr:col>11</xdr:col>
      <xdr:colOff>0</xdr:colOff>
      <xdr:row>0</xdr:row>
      <xdr:rowOff>0</xdr:rowOff>
    </xdr:to>
    <xdr:sp macro="" textlink="">
      <xdr:nvSpPr>
        <xdr:cNvPr id="237459" name="Line 4"/>
        <xdr:cNvSpPr>
          <a:spLocks noChangeShapeType="1"/>
        </xdr:cNvSpPr>
      </xdr:nvSpPr>
      <xdr:spPr bwMode="auto">
        <a:xfrm>
          <a:off x="571500" y="0"/>
          <a:ext cx="6772275"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0</xdr:row>
      <xdr:rowOff>0</xdr:rowOff>
    </xdr:from>
    <xdr:to>
      <xdr:col>11</xdr:col>
      <xdr:colOff>0</xdr:colOff>
      <xdr:row>0</xdr:row>
      <xdr:rowOff>0</xdr:rowOff>
    </xdr:to>
    <xdr:sp macro="" textlink="">
      <xdr:nvSpPr>
        <xdr:cNvPr id="237460" name="Line 5"/>
        <xdr:cNvSpPr>
          <a:spLocks noChangeShapeType="1"/>
        </xdr:cNvSpPr>
      </xdr:nvSpPr>
      <xdr:spPr bwMode="auto">
        <a:xfrm>
          <a:off x="561975" y="0"/>
          <a:ext cx="6781800" cy="0"/>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9525</xdr:colOff>
      <xdr:row>0</xdr:row>
      <xdr:rowOff>0</xdr:rowOff>
    </xdr:from>
    <xdr:to>
      <xdr:col>11</xdr:col>
      <xdr:colOff>0</xdr:colOff>
      <xdr:row>0</xdr:row>
      <xdr:rowOff>0</xdr:rowOff>
    </xdr:to>
    <xdr:sp macro="" textlink="">
      <xdr:nvSpPr>
        <xdr:cNvPr id="237461" name="Line 6"/>
        <xdr:cNvSpPr>
          <a:spLocks noChangeShapeType="1"/>
        </xdr:cNvSpPr>
      </xdr:nvSpPr>
      <xdr:spPr bwMode="auto">
        <a:xfrm>
          <a:off x="571500" y="0"/>
          <a:ext cx="6772275"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9525</xdr:colOff>
      <xdr:row>0</xdr:row>
      <xdr:rowOff>0</xdr:rowOff>
    </xdr:from>
    <xdr:to>
      <xdr:col>11</xdr:col>
      <xdr:colOff>0</xdr:colOff>
      <xdr:row>0</xdr:row>
      <xdr:rowOff>0</xdr:rowOff>
    </xdr:to>
    <xdr:sp macro="" textlink="">
      <xdr:nvSpPr>
        <xdr:cNvPr id="237462" name="Line 7"/>
        <xdr:cNvSpPr>
          <a:spLocks noChangeShapeType="1"/>
        </xdr:cNvSpPr>
      </xdr:nvSpPr>
      <xdr:spPr bwMode="auto">
        <a:xfrm>
          <a:off x="571500" y="0"/>
          <a:ext cx="6772275"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3</xdr:col>
      <xdr:colOff>19050</xdr:colOff>
      <xdr:row>0</xdr:row>
      <xdr:rowOff>0</xdr:rowOff>
    </xdr:from>
    <xdr:to>
      <xdr:col>11</xdr:col>
      <xdr:colOff>0</xdr:colOff>
      <xdr:row>0</xdr:row>
      <xdr:rowOff>0</xdr:rowOff>
    </xdr:to>
    <xdr:sp macro="" textlink="">
      <xdr:nvSpPr>
        <xdr:cNvPr id="237463" name="Line 8"/>
        <xdr:cNvSpPr>
          <a:spLocks noChangeShapeType="1"/>
        </xdr:cNvSpPr>
      </xdr:nvSpPr>
      <xdr:spPr bwMode="auto">
        <a:xfrm>
          <a:off x="581025" y="0"/>
          <a:ext cx="6762750" cy="0"/>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0</xdr:row>
      <xdr:rowOff>0</xdr:rowOff>
    </xdr:from>
    <xdr:to>
      <xdr:col>11</xdr:col>
      <xdr:colOff>0</xdr:colOff>
      <xdr:row>0</xdr:row>
      <xdr:rowOff>0</xdr:rowOff>
    </xdr:to>
    <xdr:sp macro="" textlink="">
      <xdr:nvSpPr>
        <xdr:cNvPr id="237464" name="Line 9"/>
        <xdr:cNvSpPr>
          <a:spLocks noChangeShapeType="1"/>
        </xdr:cNvSpPr>
      </xdr:nvSpPr>
      <xdr:spPr bwMode="auto">
        <a:xfrm>
          <a:off x="7343775" y="0"/>
          <a:ext cx="0" cy="0"/>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9525</xdr:colOff>
      <xdr:row>0</xdr:row>
      <xdr:rowOff>0</xdr:rowOff>
    </xdr:from>
    <xdr:to>
      <xdr:col>11</xdr:col>
      <xdr:colOff>0</xdr:colOff>
      <xdr:row>0</xdr:row>
      <xdr:rowOff>0</xdr:rowOff>
    </xdr:to>
    <xdr:sp macro="" textlink="">
      <xdr:nvSpPr>
        <xdr:cNvPr id="237465" name="Line 10"/>
        <xdr:cNvSpPr>
          <a:spLocks noChangeShapeType="1"/>
        </xdr:cNvSpPr>
      </xdr:nvSpPr>
      <xdr:spPr bwMode="auto">
        <a:xfrm>
          <a:off x="571500" y="0"/>
          <a:ext cx="6772275"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0</xdr:row>
      <xdr:rowOff>0</xdr:rowOff>
    </xdr:from>
    <xdr:to>
      <xdr:col>11</xdr:col>
      <xdr:colOff>0</xdr:colOff>
      <xdr:row>0</xdr:row>
      <xdr:rowOff>0</xdr:rowOff>
    </xdr:to>
    <xdr:sp macro="" textlink="">
      <xdr:nvSpPr>
        <xdr:cNvPr id="237466" name="Line 11"/>
        <xdr:cNvSpPr>
          <a:spLocks noChangeShapeType="1"/>
        </xdr:cNvSpPr>
      </xdr:nvSpPr>
      <xdr:spPr bwMode="auto">
        <a:xfrm>
          <a:off x="561975" y="0"/>
          <a:ext cx="6781800" cy="0"/>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9525</xdr:colOff>
      <xdr:row>0</xdr:row>
      <xdr:rowOff>0</xdr:rowOff>
    </xdr:from>
    <xdr:to>
      <xdr:col>11</xdr:col>
      <xdr:colOff>0</xdr:colOff>
      <xdr:row>0</xdr:row>
      <xdr:rowOff>0</xdr:rowOff>
    </xdr:to>
    <xdr:sp macro="" textlink="">
      <xdr:nvSpPr>
        <xdr:cNvPr id="237467" name="Line 12"/>
        <xdr:cNvSpPr>
          <a:spLocks noChangeShapeType="1"/>
        </xdr:cNvSpPr>
      </xdr:nvSpPr>
      <xdr:spPr bwMode="auto">
        <a:xfrm>
          <a:off x="571500" y="0"/>
          <a:ext cx="6772275"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9525</xdr:colOff>
      <xdr:row>0</xdr:row>
      <xdr:rowOff>0</xdr:rowOff>
    </xdr:from>
    <xdr:to>
      <xdr:col>11</xdr:col>
      <xdr:colOff>0</xdr:colOff>
      <xdr:row>0</xdr:row>
      <xdr:rowOff>0</xdr:rowOff>
    </xdr:to>
    <xdr:sp macro="" textlink="">
      <xdr:nvSpPr>
        <xdr:cNvPr id="237468" name="Line 13"/>
        <xdr:cNvSpPr>
          <a:spLocks noChangeShapeType="1"/>
        </xdr:cNvSpPr>
      </xdr:nvSpPr>
      <xdr:spPr bwMode="auto">
        <a:xfrm>
          <a:off x="571500" y="0"/>
          <a:ext cx="6772275"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3</xdr:col>
      <xdr:colOff>19050</xdr:colOff>
      <xdr:row>0</xdr:row>
      <xdr:rowOff>0</xdr:rowOff>
    </xdr:from>
    <xdr:to>
      <xdr:col>11</xdr:col>
      <xdr:colOff>0</xdr:colOff>
      <xdr:row>0</xdr:row>
      <xdr:rowOff>0</xdr:rowOff>
    </xdr:to>
    <xdr:sp macro="" textlink="">
      <xdr:nvSpPr>
        <xdr:cNvPr id="237469" name="Line 14"/>
        <xdr:cNvSpPr>
          <a:spLocks noChangeShapeType="1"/>
        </xdr:cNvSpPr>
      </xdr:nvSpPr>
      <xdr:spPr bwMode="auto">
        <a:xfrm>
          <a:off x="581025" y="0"/>
          <a:ext cx="6762750" cy="0"/>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0</xdr:row>
      <xdr:rowOff>0</xdr:rowOff>
    </xdr:from>
    <xdr:to>
      <xdr:col>11</xdr:col>
      <xdr:colOff>0</xdr:colOff>
      <xdr:row>0</xdr:row>
      <xdr:rowOff>0</xdr:rowOff>
    </xdr:to>
    <xdr:sp macro="" textlink="">
      <xdr:nvSpPr>
        <xdr:cNvPr id="237470" name="Line 15"/>
        <xdr:cNvSpPr>
          <a:spLocks noChangeShapeType="1"/>
        </xdr:cNvSpPr>
      </xdr:nvSpPr>
      <xdr:spPr bwMode="auto">
        <a:xfrm>
          <a:off x="7343775" y="0"/>
          <a:ext cx="0" cy="0"/>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9525</xdr:colOff>
      <xdr:row>0</xdr:row>
      <xdr:rowOff>0</xdr:rowOff>
    </xdr:from>
    <xdr:to>
      <xdr:col>11</xdr:col>
      <xdr:colOff>0</xdr:colOff>
      <xdr:row>0</xdr:row>
      <xdr:rowOff>0</xdr:rowOff>
    </xdr:to>
    <xdr:sp macro="" textlink="">
      <xdr:nvSpPr>
        <xdr:cNvPr id="237471" name="Line 16"/>
        <xdr:cNvSpPr>
          <a:spLocks noChangeShapeType="1"/>
        </xdr:cNvSpPr>
      </xdr:nvSpPr>
      <xdr:spPr bwMode="auto">
        <a:xfrm>
          <a:off x="571500" y="0"/>
          <a:ext cx="6772275"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0</xdr:row>
      <xdr:rowOff>0</xdr:rowOff>
    </xdr:from>
    <xdr:to>
      <xdr:col>11</xdr:col>
      <xdr:colOff>0</xdr:colOff>
      <xdr:row>0</xdr:row>
      <xdr:rowOff>0</xdr:rowOff>
    </xdr:to>
    <xdr:sp macro="" textlink="">
      <xdr:nvSpPr>
        <xdr:cNvPr id="237472" name="Line 17"/>
        <xdr:cNvSpPr>
          <a:spLocks noChangeShapeType="1"/>
        </xdr:cNvSpPr>
      </xdr:nvSpPr>
      <xdr:spPr bwMode="auto">
        <a:xfrm>
          <a:off x="561975" y="0"/>
          <a:ext cx="6781800" cy="0"/>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9525</xdr:colOff>
      <xdr:row>0</xdr:row>
      <xdr:rowOff>0</xdr:rowOff>
    </xdr:from>
    <xdr:to>
      <xdr:col>11</xdr:col>
      <xdr:colOff>0</xdr:colOff>
      <xdr:row>0</xdr:row>
      <xdr:rowOff>0</xdr:rowOff>
    </xdr:to>
    <xdr:sp macro="" textlink="">
      <xdr:nvSpPr>
        <xdr:cNvPr id="237473" name="Line 18"/>
        <xdr:cNvSpPr>
          <a:spLocks noChangeShapeType="1"/>
        </xdr:cNvSpPr>
      </xdr:nvSpPr>
      <xdr:spPr bwMode="auto">
        <a:xfrm>
          <a:off x="571500" y="0"/>
          <a:ext cx="6772275"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9525</xdr:colOff>
      <xdr:row>0</xdr:row>
      <xdr:rowOff>0</xdr:rowOff>
    </xdr:from>
    <xdr:to>
      <xdr:col>11</xdr:col>
      <xdr:colOff>0</xdr:colOff>
      <xdr:row>0</xdr:row>
      <xdr:rowOff>0</xdr:rowOff>
    </xdr:to>
    <xdr:sp macro="" textlink="">
      <xdr:nvSpPr>
        <xdr:cNvPr id="237474" name="Line 19"/>
        <xdr:cNvSpPr>
          <a:spLocks noChangeShapeType="1"/>
        </xdr:cNvSpPr>
      </xdr:nvSpPr>
      <xdr:spPr bwMode="auto">
        <a:xfrm>
          <a:off x="571500" y="0"/>
          <a:ext cx="6772275"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3</xdr:col>
      <xdr:colOff>19050</xdr:colOff>
      <xdr:row>0</xdr:row>
      <xdr:rowOff>0</xdr:rowOff>
    </xdr:from>
    <xdr:to>
      <xdr:col>11</xdr:col>
      <xdr:colOff>0</xdr:colOff>
      <xdr:row>0</xdr:row>
      <xdr:rowOff>0</xdr:rowOff>
    </xdr:to>
    <xdr:sp macro="" textlink="">
      <xdr:nvSpPr>
        <xdr:cNvPr id="237475" name="Line 20"/>
        <xdr:cNvSpPr>
          <a:spLocks noChangeShapeType="1"/>
        </xdr:cNvSpPr>
      </xdr:nvSpPr>
      <xdr:spPr bwMode="auto">
        <a:xfrm>
          <a:off x="581025" y="0"/>
          <a:ext cx="6762750" cy="0"/>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0</xdr:row>
      <xdr:rowOff>0</xdr:rowOff>
    </xdr:from>
    <xdr:to>
      <xdr:col>11</xdr:col>
      <xdr:colOff>0</xdr:colOff>
      <xdr:row>0</xdr:row>
      <xdr:rowOff>0</xdr:rowOff>
    </xdr:to>
    <xdr:sp macro="" textlink="">
      <xdr:nvSpPr>
        <xdr:cNvPr id="237476" name="Line 21"/>
        <xdr:cNvSpPr>
          <a:spLocks noChangeShapeType="1"/>
        </xdr:cNvSpPr>
      </xdr:nvSpPr>
      <xdr:spPr bwMode="auto">
        <a:xfrm>
          <a:off x="7343775" y="0"/>
          <a:ext cx="0" cy="0"/>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9525</xdr:colOff>
      <xdr:row>0</xdr:row>
      <xdr:rowOff>0</xdr:rowOff>
    </xdr:from>
    <xdr:to>
      <xdr:col>11</xdr:col>
      <xdr:colOff>0</xdr:colOff>
      <xdr:row>0</xdr:row>
      <xdr:rowOff>0</xdr:rowOff>
    </xdr:to>
    <xdr:sp macro="" textlink="">
      <xdr:nvSpPr>
        <xdr:cNvPr id="237477" name="Line 22"/>
        <xdr:cNvSpPr>
          <a:spLocks noChangeShapeType="1"/>
        </xdr:cNvSpPr>
      </xdr:nvSpPr>
      <xdr:spPr bwMode="auto">
        <a:xfrm>
          <a:off x="571500" y="0"/>
          <a:ext cx="6772275"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0</xdr:row>
      <xdr:rowOff>0</xdr:rowOff>
    </xdr:from>
    <xdr:to>
      <xdr:col>11</xdr:col>
      <xdr:colOff>0</xdr:colOff>
      <xdr:row>0</xdr:row>
      <xdr:rowOff>0</xdr:rowOff>
    </xdr:to>
    <xdr:sp macro="" textlink="">
      <xdr:nvSpPr>
        <xdr:cNvPr id="237478" name="Line 23"/>
        <xdr:cNvSpPr>
          <a:spLocks noChangeShapeType="1"/>
        </xdr:cNvSpPr>
      </xdr:nvSpPr>
      <xdr:spPr bwMode="auto">
        <a:xfrm>
          <a:off x="561975" y="0"/>
          <a:ext cx="6781800" cy="0"/>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9525</xdr:colOff>
      <xdr:row>0</xdr:row>
      <xdr:rowOff>0</xdr:rowOff>
    </xdr:from>
    <xdr:to>
      <xdr:col>11</xdr:col>
      <xdr:colOff>0</xdr:colOff>
      <xdr:row>0</xdr:row>
      <xdr:rowOff>0</xdr:rowOff>
    </xdr:to>
    <xdr:sp macro="" textlink="">
      <xdr:nvSpPr>
        <xdr:cNvPr id="237479" name="Line 24"/>
        <xdr:cNvSpPr>
          <a:spLocks noChangeShapeType="1"/>
        </xdr:cNvSpPr>
      </xdr:nvSpPr>
      <xdr:spPr bwMode="auto">
        <a:xfrm>
          <a:off x="571500" y="0"/>
          <a:ext cx="6772275"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0</xdr:colOff>
      <xdr:row>0</xdr:row>
      <xdr:rowOff>0</xdr:rowOff>
    </xdr:from>
    <xdr:to>
      <xdr:col>10</xdr:col>
      <xdr:colOff>0</xdr:colOff>
      <xdr:row>0</xdr:row>
      <xdr:rowOff>0</xdr:rowOff>
    </xdr:to>
    <xdr:sp macro="" textlink="">
      <xdr:nvSpPr>
        <xdr:cNvPr id="237720" name="Line 3"/>
        <xdr:cNvSpPr>
          <a:spLocks noChangeShapeType="1"/>
        </xdr:cNvSpPr>
      </xdr:nvSpPr>
      <xdr:spPr bwMode="auto">
        <a:xfrm>
          <a:off x="6591300" y="0"/>
          <a:ext cx="0" cy="0"/>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0</xdr:row>
      <xdr:rowOff>0</xdr:rowOff>
    </xdr:from>
    <xdr:to>
      <xdr:col>10</xdr:col>
      <xdr:colOff>0</xdr:colOff>
      <xdr:row>0</xdr:row>
      <xdr:rowOff>0</xdr:rowOff>
    </xdr:to>
    <xdr:sp macro="" textlink="">
      <xdr:nvSpPr>
        <xdr:cNvPr id="237721" name="Line 9"/>
        <xdr:cNvSpPr>
          <a:spLocks noChangeShapeType="1"/>
        </xdr:cNvSpPr>
      </xdr:nvSpPr>
      <xdr:spPr bwMode="auto">
        <a:xfrm>
          <a:off x="6591300" y="0"/>
          <a:ext cx="0" cy="0"/>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0</xdr:row>
      <xdr:rowOff>0</xdr:rowOff>
    </xdr:from>
    <xdr:to>
      <xdr:col>10</xdr:col>
      <xdr:colOff>0</xdr:colOff>
      <xdr:row>0</xdr:row>
      <xdr:rowOff>0</xdr:rowOff>
    </xdr:to>
    <xdr:sp macro="" textlink="">
      <xdr:nvSpPr>
        <xdr:cNvPr id="237722" name="Line 15"/>
        <xdr:cNvSpPr>
          <a:spLocks noChangeShapeType="1"/>
        </xdr:cNvSpPr>
      </xdr:nvSpPr>
      <xdr:spPr bwMode="auto">
        <a:xfrm>
          <a:off x="6591300" y="0"/>
          <a:ext cx="0" cy="0"/>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0</xdr:row>
      <xdr:rowOff>0</xdr:rowOff>
    </xdr:from>
    <xdr:to>
      <xdr:col>10</xdr:col>
      <xdr:colOff>0</xdr:colOff>
      <xdr:row>0</xdr:row>
      <xdr:rowOff>0</xdr:rowOff>
    </xdr:to>
    <xdr:sp macro="" textlink="">
      <xdr:nvSpPr>
        <xdr:cNvPr id="237723" name="Line 21"/>
        <xdr:cNvSpPr>
          <a:spLocks noChangeShapeType="1"/>
        </xdr:cNvSpPr>
      </xdr:nvSpPr>
      <xdr:spPr bwMode="auto">
        <a:xfrm>
          <a:off x="6591300" y="0"/>
          <a:ext cx="0" cy="0"/>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257175</xdr:colOff>
      <xdr:row>6</xdr:row>
      <xdr:rowOff>57150</xdr:rowOff>
    </xdr:from>
    <xdr:to>
      <xdr:col>10</xdr:col>
      <xdr:colOff>285750</xdr:colOff>
      <xdr:row>67</xdr:row>
      <xdr:rowOff>57150</xdr:rowOff>
    </xdr:to>
    <xdr:pic>
      <xdr:nvPicPr>
        <xdr:cNvPr id="7926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7175" y="1123950"/>
          <a:ext cx="5934075" cy="816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gonosp\Local%20Settings\Temporary%20Internet%20Files\OLK80\Morley%20%20Bayswater%20-%2010%20Year%20Contract%20Evaluation%20-%20PB%20-%20Final%2026110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www.aer.gov.au/content/item.phtml?itemId=711661&amp;nodeId=6a9842b3c22be9eb5c0baedacb53950b&amp;fn=Appendix%20A%20-%20First%20proposed%20information%20guidelines%20annual%20reporting%20template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aer.gov.au/content/item.phtml?itemId=715238&amp;nodeId=b4b52db199e27e45787c9fe8654f3703&amp;fn=Information%20guidelines%20-%20appendix%20A.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Silvana%20Alessandro\2012&amp;%202013\Post%20Tax%20Revenue%20Models%20from%20the%20AER%20website\Murraylink\Copy%20of%20AER%20final%20decision%20-%20Murraylink%20post%20tax%20revenue%20model%20(PTRM).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nts%20and%20Settings\zelbog\Local%20Settings\Temporary%20Internet%20Files\OLK198\PTRM%20model_MTC_fy%20final%20decision%20-%20amended%20(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Silvana%20Alessandro\2012&amp;%202013\Regulatory%20Financial%20Statements\10.%20Directlink\Roll%20Forward%20Model\Directlink%20Copy%20of%20Appendix%20A%20-%20transmission%20roll%20forward%20model%20-%20version%202%20-%20December%20201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Silvana%20Alessandro\AER%20Final%20AA%20documents\Directlink\Copy%20of%20AER%20-%20Final%20decision%20Directlink%20transmission%20determination%20-%20PTRM%20-%20April%202015%20(TEST)%20.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energy\enct\Gas%20Trading\Gas%20pricing\Gas%20Pricing\Pricing\trowbridge\GasPricingModel_2000-02-01_GST.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BESL\Commercial%20Services\Commercial%20Services%20(NEW)\Month%20End%20(AR)\200708\ADI%20Journals\05%20Nov07\MJH475%20Nov-07%20Fuel%20realloc%20of%20Oct%20charg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Ausydfsr12\_FAS\Documents%20and%20Settings\aweinst2\Local%20Settings\Temp\wz1869\080828%202322%20Syrah%20(Equity).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MIP%20Flinders\Cost_of_Gas0001\Master_SANSW_00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Week_rpt\2000\11_November_00\TEMP\July-99.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Documents%20and%20Settings\mmesiti1\Local%20Settings\Temp\wz2ac9\080829%20Syrah%20EQUITY%20Financial%20Model%20(FINAL).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ydfs001\data\Finance\2008\05%20Nov%2007\Monthly%20Report%20Nov%202007.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Silvana%20Alessandro\2014%20&amp;%202015\Regulatory%20Accounts\2.%20Murraylink\Documents%20from%20the%20Access%20Arrangement%20for%20FY14-FY18\Copy%20of%20Final%20decision%20capex%20and%20opex%20model%20-%20confidential.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energy\enct\Gas%20Trading\Gas%20pricing\Gas%20Pricing\Pricing\OE%20VIC%20Gas%20Pricing%20Model\Tariff%20V\OE%20(Tariff%20V)%20VIC%20Gas%20Pricing%20Model%2010-01-02.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Ausydfsr12\_FAS\TS%20&amp;%20RS\Excel%20workbooks\Project%20Dalmeny\2.%20Information%20received\Macquarie%20Model\Macquarie%20Model%2022%20Sept%20(Working%20Capital)\080922%201740%20Dalmeny%20-%20For%20KPMG%20(Working%20Capital).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energy\enct\Pricing\Gas\Gas%20Pricing%20Group\4.%20Pricing%20SA\Budget\Budget%2002-03\0203%20Final%20Budget\Budget%202.1%20Submitted%20-%20final.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WINDOWS\TEMP\Financials-Budget-Supply.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SYDFS001\Data\PA\Boardpapers\Phase%20%231\Boardpapers%20Live.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Finance\BEL%20Retail\Budget%2002-03\Oracle%20Budget\Natural%20Gas\GLDI%20uploads%200203\LED%20517%20P&amp;L%20GLDI%20UPLOAD.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Documents%20and%20Settings\lynsex\Local%20Settings\Temporary%20Internet%20Files\OLK62\NGV%20v1.3-Bayswater.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Wholesale%20&amp;%20Trading\Strategic%20Risk%20-%20Gas\Budget%202003\Supply\OERL%20Supply%20Demand,%20ver%20%235.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energy\enct\Cog0304\Strat%20Plan\SA%20Strat%20Plan\Submissions\CUT2\SA%20Strat%20Plan%20DUOS%20v0.2.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Sydfs001\data\Finance\budget%20FY2007\Pass%202\budget%20template%20NSW%20V1.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ydfs001\data\Finance\DXM\Tax%20Package%202007%20-%20PLADMINB%20v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NTMFD1\jj021$\RedirectedMyDocuments\APT\Purchase%20Order%20System%20v0.1.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TEMP\Energy%20sales%20Nov%20200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Documents%20and%20Settings\stekor\Local%20Settings\Temporary%20Internet%20Files\OLK1\FY10%20QLD%20NW%20CAPEX%20REPORT%20JAN-10.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Documents%20and%20Settings\stekor\Local%20Settings\Temporary%20Internet%20Files\OLK1\FY10%20QLD%20NW%20CAPEX%20REPORT%20FEB-10%20Final.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Documents%20and%20Settings\stekor\Local%20Settings\Temporary%20Internet%20Files\OLK1\FY10%20QLD%20NW%20CAPEX%20REPORT%20MAR-10%20%20final.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energy\enct\COG0405\Strat%20plan%2004_05\Inputs\MDQ%20Balancing\MDQ%20Model%20v3.7.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SYDFS001\Data\Finance\Assets\Berwyndale%20Wallumbilla%20(BWP)\BWP%20Acquisition%20Model%201003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energy\enct\Pricing\Gas\Gas%20Pricing%20Group\4.%20Pricing%20SA\Budget\Budget%2003-04\3rd%20Cut\SA%20Budget%200304_FEB%20110403_v9-CUT2_TGT5.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Data\ACCC\Network%20Asset%20Replacement\Substations\6%20oct%2004%20Working%20Substations%20Budget.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ENESYDND01\group$\TEMP\SA%20cost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sydfs001\Reconciliations\Finance\Treasury\Dalmeny\Hedge%20Documentation\EII%20-%20CPI%20Valuation%20and%20Effectiveness%20as%20at%2020081231.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Wholesale%20&amp;%20Trading\Strategic%20Risk%20-%20Gas\Budget%202003\NT%20Budget\QLD_CoG_Budget%202003%20WIP%201.6.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Finance\Z%20Finance%20Secure\Allgas\F08\12%20June\Journals\unearned%20rev%20Jun%2008%20KFM.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ENESYDND01\group$\energy\enct\Pricing\Gas\Gas%20Pricing%20Group\4.%20Pricing%20SA\Budget\Budget%2002-03\0203%20Final%20Budget\Budget%202.1%20Submitted%20-%20final.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transit\Gas%20Analysis%20New\Market%20Offers\Various\Meter%20Numbers\Tariff%2003\Origin%20Metes%20Tariff%2003.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Documents%20and%20Settings\luceron\Local%20Settings\Temporary%20Internet%20Files\OLK59\Labour\CBC%20M8004%20Payroll%20Model%202006-2007.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Common\Agility%20Services\2003-2004Reporting\AGL%20GN\March%202004%20AGL%20GN%20MIN%20Unit%20Cost%20Report%20per%20TM1%20cost.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Ausydfsr12\_FAS\TS%20&amp;%20RS\Excel%20workbooks\Project%20Dalmeny\2.%20Information%20received\Macquarie%20Model\080507%201840%20Dalmeny.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stekor\Local%20Settings\Temporary%20Internet%20Files\OLKAA\QLD%20Networks%20Capex%20Jun%2009.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Energy/Energy%20Consolidated/Board%20Papers/0209%20ME/EMT%202002%2009graph.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pipelinetrust.com.au\apt\AUSDATA\f1\Account%20Codes\P%20%23s%20for%20Natural%20Accounts%20(PLD).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Data\ACCC\TG%20Capital%20Works%20Budget\August%20Rev00%20Project%20List%20-%20incl%20PDR%20Dates%20rev05%20-%20High%20level.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Data\ACCC\Chris%20Discussion\FoRward%20CAPEX%20Rev%2003-ping.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WINNT\Temporary%20Internet%20Files\OLK25\Source%20Information\Qld%20-%2010TJ%20Profitability%20Master.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SYDFS001\Data\Energy%20Consolidated\Board%20Papers\0501%20ME\Boardpapers%20Model.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energy\enct\COG0405\Strat%20plan%2004_05\NSW\NSW%20Strat%20plan%2004-05%20v5.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Data\ACCC\Forward%20CAPEX\Pro%20Forma%20Rev%2004%20PT%206_10_04.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Finance\2009\Audit%20June%20FY%20End\Financial%20Statements\APT\Note%2038%20DRAFT.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Documents%20and%20Settings\P69258\Local%20Settings\Temporary%20Internet%20Files\OLK5D\Substations%20Budget%2017%20Aug.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12%20June\Balance%20Sheet%20Reconciliations\unearned%20rev%20may%2008.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TEMP\Gas~Pricing~Model~(Justin)6~Tariff_1999-12-13a.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Sydfs001\data\Finance\Tax%20Returns\2006\TEARS\Tax%20Package%202006%20-%20PLADMINB%20v2.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Documents%20and%20Settings\handleym\Local%20Settings\Temporary%20Internet%20Files\OLKC\Tariff%20submission%200304%20V9%20200903.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Documents%20and%20Settings\aksommer\Local%20Settings\Temporary%20Internet%20Files\OLK93\Leasing%20tool_plants.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WINDOWS\TEMP\BIEP%20Project%20Model%20-%20IM%2016%20May%202001.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Documents%20and%20Settings\stekor\Local%20Settings\Temporary%20Internet%20Files\OLKAA\FY10%20QLD%20NW%20CAPEX%20REPORT%20JUL09.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Silvana%20Alessandro\2012&amp;%202013\Regulatory%20Financial%20Statements\10.%20Directlink\Revenue%20Reconciliation\Revenue%20Reconciliation%20support%20for%20FY%202014.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Silvana%20Alessandro\2015%20&amp;%202016\Regulatory%20Accounts\2.%20Directlink\3.%20CWIP\Actual%20Reg%20Capex%20%20Directlink%20CWIP%20Acc%20&amp;%20Reg%20Reconciliation%20from%20Jul%2005%20to%20Jun%2015%20Revised.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Silvana%20Alessandro\2012&amp;%202013\Access%20Arrangements\Directlink\(3)%20Response%20to%20AERs%20Draft%20Decision\CWIP%20Recs\Estimate%20Directlink%20CWIP%20Acc%20&amp;%20Reg%20Reconciliation%20from%20Jul%2005%20to%20Jun%201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renw01\DATA\common\Management%20Accounting\Board%20Report\Performance%20Report\Capital%2099_00_May.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ydfs001\data\Finance\Dalmeny\Financial%20Model\081211%201200%20Dalmeny%20-%20Equity%20Model%20(FINA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energy\enct\Gas%20Trading\Gas%20pricing\Gas%20Pricing\Pricing\trowbridge\GasPricingModel_2000-02-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hicle &amp; Fuel"/>
      <sheetName val="Origin CF"/>
      <sheetName val="Evaluation"/>
      <sheetName val="Plant"/>
      <sheetName val="Cylinders Maint"/>
      <sheetName val="Cylinders Capital c-m3"/>
      <sheetName val="Cylinders Capital - Lease"/>
      <sheetName val="Loan-interest"/>
      <sheetName val="Assumptions"/>
      <sheetName val="Origin Charts"/>
      <sheetName val="Strat Plan Info"/>
      <sheetName val="Sheet1"/>
      <sheetName val="Note"/>
      <sheetName val="Inc Stat"/>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RFS Inc"/>
      <sheetName val="RFS Bal"/>
      <sheetName val="RFS Cf"/>
      <sheetName val="DISAGG Inc"/>
      <sheetName val="DISAGG Bal"/>
      <sheetName val="DISAGG Cf"/>
      <sheetName val="DISAGG Opex"/>
      <sheetName val="DISAGG Aloc1"/>
      <sheetName val="DISAGG Aloc2"/>
      <sheetName val="PTS Adj"/>
      <sheetName val="PTS PriceRedn"/>
      <sheetName val="PTS PDisc"/>
      <sheetName val="PTS Rev"/>
      <sheetName val="PTS Pthrough"/>
      <sheetName val="DISAGG Assets"/>
      <sheetName val="PTS Rec Assets"/>
      <sheetName val="PTS Asset Aging"/>
      <sheetName val="DISAGG ProvSum"/>
      <sheetName val="PTS ProvRec "/>
      <sheetName val="INF RelPartTrans"/>
      <sheetName val="INF RevRec"/>
      <sheetName val="Historic Opex Summary"/>
      <sheetName val="Hist Opex by Cat. Part Year"/>
      <sheetName val="Historic Opex by Category Yr1"/>
      <sheetName val="Historic Opex by Category Yr2"/>
      <sheetName val="Historic Opex by Category Yr3"/>
      <sheetName val="Historic Opex by Category Yr4"/>
      <sheetName val="Historic Opex by Category Yr5"/>
      <sheetName val="Historic Capex by Category"/>
      <sheetName val="Hist Capex by Asset Class "/>
      <sheetName val="Hist Capex - Network"/>
      <sheetName val="Hist Capex - Non-Network"/>
      <sheetName val="Commentary on Opex"/>
      <sheetName val="Commentary on Historic Capex"/>
      <sheetName val="Opex Instructions"/>
      <sheetName val="Historic Capex Instruc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RFS Inc"/>
      <sheetName val="RFS Bal"/>
      <sheetName val="RFS Cf"/>
      <sheetName val="DISAGG Inc"/>
      <sheetName val="DISAGG Bal"/>
      <sheetName val="DISAGG Cf"/>
      <sheetName val="DISAGG Opex"/>
      <sheetName val="DISAGG Aloc1"/>
      <sheetName val="DISAGG Aloc2"/>
      <sheetName val="PTS Adj"/>
      <sheetName val="PTS PriceRedn"/>
      <sheetName val="PTS PDisc"/>
      <sheetName val="PTS Rev"/>
      <sheetName val="PTS Pthrough"/>
      <sheetName val="PTS CostPthrough"/>
      <sheetName val="DISAGG Assets"/>
      <sheetName val="PTS Rec Assets"/>
      <sheetName val="PTS Asset Aging"/>
      <sheetName val="DISAGG ProvSum"/>
      <sheetName val="PTS ProvRec "/>
      <sheetName val="INF RelPartTrans"/>
      <sheetName val="INF RevRec"/>
      <sheetName val="Historic Opex Summary"/>
      <sheetName val="Hist Opex by Cat. Part Year"/>
      <sheetName val="Historic Opex by Category Yr1"/>
      <sheetName val="Historic Opex by Category Yr2"/>
      <sheetName val="Historic Opex by Category Yr3"/>
      <sheetName val="Historic Opex by Category Yr4"/>
      <sheetName val="Historic Opex by Category Yr5"/>
      <sheetName val="Historic Capex by Category"/>
      <sheetName val="Hist Capex by Asset Class "/>
      <sheetName val="Hist Capex - Network"/>
      <sheetName val="Hist Capex - Non-Network"/>
      <sheetName val="Commentary on Opex"/>
      <sheetName val="Commentary on Historic Capex"/>
      <sheetName val="Opex Instructions"/>
      <sheetName val="Historic Capex Instruc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Input"/>
      <sheetName val="WACC"/>
      <sheetName val="Assets"/>
      <sheetName val="Analysis"/>
      <sheetName val="Smoothing"/>
      <sheetName val="Revenue summary"/>
      <sheetName val="Equity raising cost-capex"/>
      <sheetName val="Price path (nominal)"/>
      <sheetName val="Price path (real)"/>
      <sheetName val="Chart 1-MAR"/>
      <sheetName val="Chart 2-Price path"/>
      <sheetName val="Chart 3-Building blocks"/>
    </sheetNames>
    <sheetDataSet>
      <sheetData sheetId="0"/>
      <sheetData sheetId="1" refreshError="1">
        <row r="7">
          <cell r="K7">
            <v>58.153128761391883</v>
          </cell>
        </row>
        <row r="8">
          <cell r="K8">
            <v>43.2603394921138</v>
          </cell>
        </row>
        <row r="9">
          <cell r="K9">
            <v>5.2866723868885472</v>
          </cell>
        </row>
        <row r="12">
          <cell r="K12">
            <v>0</v>
          </cell>
        </row>
        <row r="13">
          <cell r="K13">
            <v>0</v>
          </cell>
        </row>
        <row r="14">
          <cell r="K14">
            <v>0</v>
          </cell>
        </row>
        <row r="15">
          <cell r="K15">
            <v>0</v>
          </cell>
        </row>
      </sheetData>
      <sheetData sheetId="2" refreshError="1">
        <row r="28">
          <cell r="F28">
            <v>4.8819707317073344E-2</v>
          </cell>
        </row>
      </sheetData>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put"/>
      <sheetName val="WACC"/>
      <sheetName val="Assets"/>
      <sheetName val="Analysis"/>
      <sheetName val="Smoothing"/>
      <sheetName val="Pricepath"/>
      <sheetName val="Ch1-MAR"/>
      <sheetName val="Ch2-BldgBlks"/>
    </sheetNames>
    <sheetDataSet>
      <sheetData sheetId="0" refreshError="1"/>
      <sheetData sheetId="1" refreshError="1">
        <row r="6">
          <cell r="C6" t="str">
            <v>switchyard</v>
          </cell>
          <cell r="D6">
            <v>56.561999999999998</v>
          </cell>
          <cell r="F6">
            <v>40</v>
          </cell>
          <cell r="G6">
            <v>40</v>
          </cell>
          <cell r="H6">
            <v>53.47</v>
          </cell>
          <cell r="I6">
            <v>40</v>
          </cell>
          <cell r="J6">
            <v>40</v>
          </cell>
        </row>
        <row r="7">
          <cell r="C7" t="str">
            <v>transmission line</v>
          </cell>
          <cell r="D7">
            <v>42.08</v>
          </cell>
          <cell r="F7">
            <v>50</v>
          </cell>
          <cell r="G7">
            <v>50</v>
          </cell>
          <cell r="H7">
            <v>39.78</v>
          </cell>
          <cell r="I7">
            <v>50</v>
          </cell>
          <cell r="J7">
            <v>50</v>
          </cell>
        </row>
        <row r="8">
          <cell r="C8" t="str">
            <v>easements</v>
          </cell>
          <cell r="D8">
            <v>4.3159999999999998</v>
          </cell>
          <cell r="H8">
            <v>4.08</v>
          </cell>
        </row>
        <row r="9">
          <cell r="D9">
            <v>102.958</v>
          </cell>
        </row>
      </sheetData>
      <sheetData sheetId="2" refreshError="1">
        <row r="27">
          <cell r="F27">
            <v>8.3665014909994007E-2</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and queries"/>
      <sheetName val="Intro"/>
      <sheetName val="Input"/>
      <sheetName val="Adjustment for previous period"/>
      <sheetName val="Actual RAB roll forward"/>
      <sheetName val="Total actual RAB roll forward"/>
      <sheetName val="Tax value roll forward"/>
      <sheetName val="Asset lives roll forward"/>
      <sheetName val="Output summary"/>
      <sheetName val="Directlink Copy of Appendix A -"/>
    </sheetNames>
    <sheetDataSet>
      <sheetData sheetId="0" refreshError="1"/>
      <sheetData sheetId="1">
        <row r="4">
          <cell r="L4" t="str">
            <v>Version: 2.0</v>
          </cell>
        </row>
      </sheetData>
      <sheetData sheetId="2" refreshError="1">
        <row r="7">
          <cell r="G7" t="str">
            <v>Substations</v>
          </cell>
        </row>
        <row r="27">
          <cell r="K27" t="str">
            <v>n/a</v>
          </cell>
          <cell r="L27" t="str">
            <v>n/a</v>
          </cell>
          <cell r="T27" t="str">
            <v>n/a</v>
          </cell>
          <cell r="U27" t="str">
            <v>n/a</v>
          </cell>
        </row>
        <row r="28">
          <cell r="K28" t="str">
            <v>n/a</v>
          </cell>
          <cell r="L28" t="str">
            <v>n/a</v>
          </cell>
          <cell r="T28" t="str">
            <v>n/a</v>
          </cell>
          <cell r="U28" t="str">
            <v>n/a</v>
          </cell>
        </row>
        <row r="29">
          <cell r="K29" t="str">
            <v>n/a</v>
          </cell>
          <cell r="L29" t="str">
            <v>n/a</v>
          </cell>
          <cell r="T29" t="str">
            <v>n/a</v>
          </cell>
          <cell r="U29" t="str">
            <v>n/a</v>
          </cell>
        </row>
        <row r="30">
          <cell r="K30" t="str">
            <v>n/a</v>
          </cell>
          <cell r="L30" t="str">
            <v>n/a</v>
          </cell>
          <cell r="T30" t="str">
            <v>n/a</v>
          </cell>
          <cell r="U30" t="str">
            <v>n/a</v>
          </cell>
        </row>
        <row r="31">
          <cell r="K31" t="str">
            <v>n/a</v>
          </cell>
          <cell r="L31" t="str">
            <v>n/a</v>
          </cell>
          <cell r="T31" t="str">
            <v>n/a</v>
          </cell>
          <cell r="U31" t="str">
            <v>n/a</v>
          </cell>
        </row>
        <row r="32">
          <cell r="K32" t="str">
            <v>n/a</v>
          </cell>
          <cell r="L32" t="str">
            <v>n/a</v>
          </cell>
          <cell r="T32" t="str">
            <v>n/a</v>
          </cell>
          <cell r="U32" t="str">
            <v>n/a</v>
          </cell>
        </row>
        <row r="33">
          <cell r="K33" t="str">
            <v>n/a</v>
          </cell>
          <cell r="L33" t="str">
            <v>n/a</v>
          </cell>
          <cell r="T33" t="str">
            <v>n/a</v>
          </cell>
          <cell r="U33" t="str">
            <v>n/a</v>
          </cell>
        </row>
        <row r="34">
          <cell r="K34" t="str">
            <v>n/a</v>
          </cell>
          <cell r="L34" t="str">
            <v>n/a</v>
          </cell>
          <cell r="T34" t="str">
            <v>n/a</v>
          </cell>
          <cell r="U34" t="str">
            <v>n/a</v>
          </cell>
        </row>
        <row r="35">
          <cell r="K35" t="str">
            <v>n/a</v>
          </cell>
          <cell r="L35" t="str">
            <v>n/a</v>
          </cell>
          <cell r="T35" t="str">
            <v>n/a</v>
          </cell>
          <cell r="U35" t="str">
            <v>n/a</v>
          </cell>
        </row>
        <row r="36">
          <cell r="K36" t="str">
            <v>n/a</v>
          </cell>
          <cell r="L36" t="str">
            <v>n/a</v>
          </cell>
          <cell r="T36" t="str">
            <v>n/a</v>
          </cell>
          <cell r="U36" t="str">
            <v>n/a</v>
          </cell>
        </row>
        <row r="252">
          <cell r="G252">
            <v>8.7107530339703088E-2</v>
          </cell>
          <cell r="H252">
            <v>9.9623994909469493E-2</v>
          </cell>
          <cell r="I252">
            <v>9.3780743766026742E-2</v>
          </cell>
          <cell r="J252">
            <v>0.11306291118884881</v>
          </cell>
          <cell r="K252">
            <v>9.4104045964766625E-2</v>
          </cell>
          <cell r="L252">
            <v>9.8609993892210701E-2</v>
          </cell>
          <cell r="M252">
            <v>0.10336421257922934</v>
          </cell>
          <cell r="N252">
            <v>8.4691802168638697E-2</v>
          </cell>
          <cell r="O252">
            <v>9.4492835107169437E-2</v>
          </cell>
          <cell r="P252">
            <v>0</v>
          </cell>
          <cell r="Q252">
            <v>0</v>
          </cell>
        </row>
      </sheetData>
      <sheetData sheetId="3" refreshError="1">
        <row r="334">
          <cell r="H334">
            <v>69.569999999999993</v>
          </cell>
        </row>
        <row r="354">
          <cell r="H354">
            <v>0</v>
          </cell>
        </row>
        <row r="355">
          <cell r="H355">
            <v>0</v>
          </cell>
        </row>
        <row r="356">
          <cell r="H356">
            <v>0</v>
          </cell>
        </row>
        <row r="357">
          <cell r="H357">
            <v>0</v>
          </cell>
        </row>
        <row r="358">
          <cell r="H358">
            <v>0</v>
          </cell>
        </row>
        <row r="359">
          <cell r="H359">
            <v>0</v>
          </cell>
        </row>
        <row r="360">
          <cell r="H360">
            <v>0</v>
          </cell>
        </row>
        <row r="361">
          <cell r="H361">
            <v>0</v>
          </cell>
        </row>
        <row r="362">
          <cell r="H362">
            <v>0</v>
          </cell>
        </row>
        <row r="363">
          <cell r="H363">
            <v>0</v>
          </cell>
        </row>
      </sheetData>
      <sheetData sheetId="4">
        <row r="7">
          <cell r="H7">
            <v>1.0235947258848022</v>
          </cell>
        </row>
      </sheetData>
      <sheetData sheetId="5">
        <row r="7">
          <cell r="I7">
            <v>119.16091566405484</v>
          </cell>
        </row>
      </sheetData>
      <sheetData sheetId="6" refreshError="1"/>
      <sheetData sheetId="7" refreshError="1"/>
      <sheetData sheetId="8" refreshError="1"/>
      <sheetData sheetId="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DMS input"/>
      <sheetName val="PTRM input"/>
      <sheetName val="WACC"/>
      <sheetName val="Assets"/>
      <sheetName val="Analysis"/>
      <sheetName val="X factors"/>
      <sheetName val="Revenue summary"/>
      <sheetName val="Equity raising costs"/>
      <sheetName val="Chart 1-Revenue"/>
      <sheetName val="Chart 2-Price path"/>
      <sheetName val="Chart 3-Building blocks"/>
    </sheetNames>
    <sheetDataSet>
      <sheetData sheetId="0"/>
      <sheetData sheetId="1"/>
      <sheetData sheetId="2">
        <row r="56">
          <cell r="G56" t="str">
            <v>Equity raising costs</v>
          </cell>
        </row>
      </sheetData>
      <sheetData sheetId="3">
        <row r="19">
          <cell r="G19">
            <v>2.8284302053042689E-2</v>
          </cell>
          <cell r="H19">
            <v>2.8284302053042689E-2</v>
          </cell>
          <cell r="I19">
            <v>2.8284302053042689E-2</v>
          </cell>
          <cell r="J19">
            <v>2.8284302053042689E-2</v>
          </cell>
          <cell r="K19">
            <v>2.8284302053042689E-2</v>
          </cell>
          <cell r="L19">
            <v>2.8284302053042689E-2</v>
          </cell>
          <cell r="M19">
            <v>2.8284302053042689E-2</v>
          </cell>
          <cell r="N19">
            <v>2.8284302053042689E-2</v>
          </cell>
          <cell r="O19">
            <v>2.8284302053042689E-2</v>
          </cell>
          <cell r="P19">
            <v>2.8284302053042689E-2</v>
          </cell>
        </row>
      </sheetData>
      <sheetData sheetId="4">
        <row r="1434">
          <cell r="G1434">
            <v>129.43836593589251</v>
          </cell>
        </row>
      </sheetData>
      <sheetData sheetId="5"/>
      <sheetData sheetId="6"/>
      <sheetData sheetId="7"/>
      <sheetData sheetId="8"/>
      <sheetData sheetId="9"/>
      <sheetData sheetId="10"/>
      <sheetData sheetId="1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ndledResults"/>
      <sheetName val="Assumptions"/>
      <sheetName val="Input"/>
      <sheetName val="ExecSum_NonTarget"/>
      <sheetName val="ExecSum_Target"/>
      <sheetName val="Customer info"/>
      <sheetName val="Transfer Pricing E&amp;R Margin"/>
      <sheetName val="Base Price"/>
      <sheetName val="Transfer Pricing (V)"/>
      <sheetName val="Interruptible Price Option"/>
      <sheetName val="Regulated Charges"/>
      <sheetName val="Regulated Charges (V)"/>
      <sheetName val="Transfer Pricing Energy Margin"/>
      <sheetName val="Base Price Option_old"/>
      <sheetName val="Base Price Option"/>
      <sheetName val="Base Price Option_multipleYrs"/>
      <sheetName val="Bundled Price Option"/>
      <sheetName val="AllCitiesCPI"/>
      <sheetName val="MelbCPI"/>
      <sheetName val="Weighted Cost"/>
      <sheetName val="Tariffs"/>
      <sheetName val="Postcode Zones"/>
      <sheetName val="Data input"/>
      <sheetName val="Database"/>
      <sheetName val="Workings"/>
      <sheetName val="CashFlow"/>
      <sheetName val="2PARTPRICING"/>
      <sheetName val="2PARTBasePriceOption"/>
      <sheetName val="ExecSum_2Part"/>
      <sheetName val="Dialog2"/>
      <sheetName val="Auto_Open"/>
      <sheetName val="Customer_info"/>
      <sheetName val="Transfer_Pricing_E&amp;R_Margin"/>
      <sheetName val="Base_Price"/>
      <sheetName val="Transfer_Pricing_(V)"/>
      <sheetName val="Interruptible_Price_Option"/>
      <sheetName val="Regulated_Charges"/>
      <sheetName val="Regulated_Charges_(V)"/>
      <sheetName val="Transfer_Pricing_Energy_Margin"/>
      <sheetName val="Base_Price_Option_old"/>
      <sheetName val="Base_Price_Option"/>
      <sheetName val="Base_Price_Option_multipleYrs"/>
      <sheetName val="Bundled_Price_Option"/>
      <sheetName val="Weighted_Cost"/>
      <sheetName val="Postcode_Zones"/>
      <sheetName val="Data_input"/>
    </sheetNames>
    <sheetDataSet>
      <sheetData sheetId="0" refreshError="1"/>
      <sheetData sheetId="1" refreshError="1"/>
      <sheetData sheetId="2" refreshError="1">
        <row r="14">
          <cell r="F14">
            <v>36770</v>
          </cell>
        </row>
        <row r="15">
          <cell r="C15">
            <v>12</v>
          </cell>
          <cell r="F15">
            <v>37134</v>
          </cell>
        </row>
        <row r="16">
          <cell r="C16">
            <v>36882</v>
          </cell>
        </row>
        <row r="22">
          <cell r="F22">
            <v>1</v>
          </cell>
        </row>
      </sheetData>
      <sheetData sheetId="3" refreshError="1"/>
      <sheetData sheetId="4" refreshError="1"/>
      <sheetData sheetId="5" refreshError="1">
        <row r="3">
          <cell r="A3" t="str">
            <v>VCPI_3187_09000601</v>
          </cell>
          <cell r="C3" t="str">
            <v>Angelo Conte</v>
          </cell>
          <cell r="D3" t="str">
            <v>(03) 9652 5503</v>
          </cell>
          <cell r="E3" t="str">
            <v>GB Galvanising Services Pty Ltd</v>
          </cell>
          <cell r="I3" t="str">
            <v>26-28 Gatwick Road BAYSWATER</v>
          </cell>
          <cell r="J3">
            <v>3153</v>
          </cell>
          <cell r="N3" t="str">
            <v>Multinet</v>
          </cell>
          <cell r="P3" t="str">
            <v>Metro</v>
          </cell>
          <cell r="Q3">
            <v>340.5</v>
          </cell>
          <cell r="R3">
            <v>82.537999999999997</v>
          </cell>
          <cell r="T3">
            <v>4</v>
          </cell>
          <cell r="U3">
            <v>23429.357</v>
          </cell>
          <cell r="AA3">
            <v>71</v>
          </cell>
          <cell r="AB3" t="str">
            <v>E&amp;R Margin</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ow r="3">
          <cell r="A3" t="str">
            <v>VCPI_3187_09000601</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1"/>
      <sheetName val="CODE"/>
      <sheetName val="Journal 1"/>
      <sheetName val="Data"/>
    </sheetNames>
    <sheetDataSet>
      <sheetData sheetId="0" refreshError="1">
        <row r="1">
          <cell r="B1">
            <v>1</v>
          </cell>
          <cell r="D1" t="str">
            <v>Ledger</v>
          </cell>
          <cell r="F1" t="str">
            <v>SEGMENT1</v>
          </cell>
        </row>
        <row r="2">
          <cell r="B2" t="str">
            <v>ENERGY</v>
          </cell>
          <cell r="D2" t="str">
            <v>Location</v>
          </cell>
          <cell r="F2" t="str">
            <v>SEGMENT2</v>
          </cell>
        </row>
        <row r="3">
          <cell r="B3">
            <v>101</v>
          </cell>
          <cell r="D3" t="str">
            <v>Department</v>
          </cell>
          <cell r="F3" t="str">
            <v>SEGMENT3</v>
          </cell>
        </row>
        <row r="4">
          <cell r="B4" t="str">
            <v>BORAL</v>
          </cell>
          <cell r="D4" t="str">
            <v>Account</v>
          </cell>
          <cell r="F4" t="str">
            <v>SEGMENT4</v>
          </cell>
        </row>
        <row r="5">
          <cell r="B5">
            <v>1</v>
          </cell>
          <cell r="D5" t="str">
            <v>Activity</v>
          </cell>
          <cell r="F5" t="str">
            <v>SEGMENT5</v>
          </cell>
        </row>
        <row r="6">
          <cell r="B6" t="str">
            <v>ENE GL Financial Accountant - Net</v>
          </cell>
          <cell r="D6" t="str">
            <v>Product Group</v>
          </cell>
          <cell r="F6" t="str">
            <v>SEGMENT6</v>
          </cell>
        </row>
        <row r="7">
          <cell r="B7">
            <v>101</v>
          </cell>
          <cell r="D7" t="str">
            <v>Spare</v>
          </cell>
          <cell r="F7" t="str">
            <v>SEGMENT7</v>
          </cell>
        </row>
        <row r="8">
          <cell r="B8">
            <v>53368</v>
          </cell>
        </row>
        <row r="9">
          <cell r="B9" t="str">
            <v>APPS</v>
          </cell>
        </row>
        <row r="11">
          <cell r="B11" t="str">
            <v>APAPROD</v>
          </cell>
        </row>
        <row r="14">
          <cell r="B14" t="str">
            <v>barrattp</v>
          </cell>
        </row>
        <row r="15">
          <cell r="B15">
            <v>1078</v>
          </cell>
        </row>
        <row r="17">
          <cell r="B17" t="str">
            <v>.</v>
          </cell>
        </row>
        <row r="18">
          <cell r="B18">
            <v>7</v>
          </cell>
        </row>
        <row r="19">
          <cell r="B19" t="str">
            <v>P</v>
          </cell>
        </row>
        <row r="20">
          <cell r="B20" t="str">
            <v>Y</v>
          </cell>
        </row>
        <row r="21">
          <cell r="B21" t="str">
            <v>NE</v>
          </cell>
        </row>
        <row r="22">
          <cell r="B22">
            <v>10</v>
          </cell>
        </row>
        <row r="23">
          <cell r="B23">
            <v>19</v>
          </cell>
        </row>
        <row r="24">
          <cell r="B24">
            <v>9</v>
          </cell>
        </row>
        <row r="25">
          <cell r="B25">
            <v>18</v>
          </cell>
        </row>
        <row r="26">
          <cell r="B26">
            <v>2</v>
          </cell>
        </row>
        <row r="27">
          <cell r="B27">
            <v>20</v>
          </cell>
        </row>
        <row r="28">
          <cell r="B28">
            <v>9</v>
          </cell>
        </row>
        <row r="29">
          <cell r="B29">
            <v>10</v>
          </cell>
        </row>
        <row r="30">
          <cell r="B30">
            <v>1</v>
          </cell>
        </row>
        <row r="31">
          <cell r="B31">
            <v>1</v>
          </cell>
        </row>
        <row r="32">
          <cell r="B32">
            <v>1</v>
          </cell>
        </row>
        <row r="33">
          <cell r="B33" t="str">
            <v>AUD</v>
          </cell>
        </row>
        <row r="34">
          <cell r="B34" t="str">
            <v>N</v>
          </cell>
        </row>
        <row r="35">
          <cell r="B35" t="str">
            <v>N</v>
          </cell>
        </row>
        <row r="36">
          <cell r="B36" t="str">
            <v>N</v>
          </cell>
        </row>
      </sheetData>
      <sheetData sheetId="1" refreshError="1"/>
      <sheetData sheetId="2" refreshError="1"/>
      <sheetData sheetId="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Summary"/>
      <sheetName val="SwapRatesInt"/>
      <sheetName val="Ass"/>
      <sheetName val="Mth Ass"/>
      <sheetName val="An Ass"/>
      <sheetName val="Index_qtr"/>
      <sheetName val="Ctn"/>
      <sheetName val="Ops"/>
      <sheetName val="Depn"/>
      <sheetName val="Debt"/>
      <sheetName val="Tax"/>
      <sheetName val="Cash"/>
      <sheetName val="An Cash"/>
      <sheetName val="Equity"/>
      <sheetName val="Ratios"/>
      <sheetName val="Mth Chart"/>
      <sheetName val="Qtr Chart"/>
      <sheetName val="An Chart"/>
      <sheetName val="Checks"/>
      <sheetName val="Changes"/>
      <sheetName val="AssBook"/>
      <sheetName val="OpsAssBook"/>
      <sheetName val="MonthlyInterface"/>
      <sheetName val="AnInterface"/>
      <sheetName val="TCAInterface"/>
      <sheetName val="NomSwapIntSent"/>
      <sheetName val="BEISwapIntSent"/>
      <sheetName val="ANZISInt"/>
      <sheetName val="FacilityDetailsNoticeAttachment"/>
      <sheetName val="Schedules"/>
    </sheetNames>
    <sheetDataSet>
      <sheetData sheetId="0" refreshError="1"/>
      <sheetData sheetId="1" refreshError="1"/>
      <sheetData sheetId="2" refreshError="1"/>
      <sheetData sheetId="3" refreshError="1">
        <row r="26">
          <cell r="F26">
            <v>217750</v>
          </cell>
        </row>
        <row r="52">
          <cell r="F52">
            <v>217750</v>
          </cell>
        </row>
        <row r="105">
          <cell r="F105">
            <v>40193</v>
          </cell>
        </row>
        <row r="106">
          <cell r="F106">
            <v>40268</v>
          </cell>
        </row>
        <row r="108">
          <cell r="F108">
            <v>49309</v>
          </cell>
        </row>
        <row r="115">
          <cell r="F115">
            <v>40178</v>
          </cell>
        </row>
        <row r="187">
          <cell r="F187">
            <v>38168.930391058275</v>
          </cell>
        </row>
        <row r="620">
          <cell r="F620">
            <v>0</v>
          </cell>
        </row>
        <row r="851">
          <cell r="F851">
            <v>112.93707909004944</v>
          </cell>
        </row>
        <row r="857">
          <cell r="F857">
            <v>127.76720058672257</v>
          </cell>
        </row>
      </sheetData>
      <sheetData sheetId="4" refreshError="1"/>
      <sheetData sheetId="5" refreshError="1"/>
      <sheetData sheetId="6" refreshError="1"/>
      <sheetData sheetId="7"/>
      <sheetData sheetId="8" refreshError="1"/>
      <sheetData sheetId="9" refreshError="1"/>
      <sheetData sheetId="10"/>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refreshError="1"/>
      <sheetData sheetId="29" refreshError="1"/>
      <sheetData sheetId="3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ode"/>
      <sheetName val="TOP"/>
      <sheetName val="ANTS-1"/>
      <sheetName val="ANTS-2"/>
      <sheetName val="Pricing"/>
      <sheetName val="sendout"/>
      <sheetName val="B&amp;D"/>
      <sheetName val="StratPlan"/>
      <sheetName val="MoombaCosts"/>
      <sheetName val="MoombaRecharge"/>
      <sheetName val="MoombaRec"/>
      <sheetName val="SECosts"/>
      <sheetName val="SERecharge"/>
      <sheetName val="Criteria1"/>
      <sheetName val="Criteria2"/>
      <sheetName val="SERec"/>
      <sheetName val="NSWCosts"/>
      <sheetName val="NSWRecharge"/>
      <sheetName val="Vic"/>
      <sheetName val="NT"/>
      <sheetName val="Summary"/>
      <sheetName val="Summ Bud"/>
      <sheetName val="Summ var"/>
      <sheetName val="Oracle"/>
      <sheetName val="Profit&amp;Loss"/>
      <sheetName val="Budget"/>
      <sheetName val="Variance"/>
      <sheetName val="SummMIPRetail"/>
      <sheetName val="UPLOAD COG ACCRUAL"/>
      <sheetName val="UPLOAD RECHARGES"/>
      <sheetName val="Module1"/>
      <sheetName val="Summ_Bud"/>
      <sheetName val="Summ_var"/>
      <sheetName val="UPLOAD_COG_ACCRUAL"/>
      <sheetName val="UPLOAD_RECHARG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DNEY"/>
      <sheetName val="SYDN WEST"/>
      <sheetName val="BATHURST"/>
      <sheetName val="CANBERRA"/>
      <sheetName val="GOULBURN"/>
      <sheetName val="WOLLONGONG"/>
      <sheetName val="SUMMARY"/>
      <sheetName val="MACRO"/>
    </sheetNames>
    <sheetDataSet>
      <sheetData sheetId="0" refreshError="1"/>
      <sheetData sheetId="1" refreshError="1">
        <row r="9">
          <cell r="J9">
            <v>229</v>
          </cell>
          <cell r="K9">
            <v>201</v>
          </cell>
          <cell r="L9">
            <v>203.2</v>
          </cell>
        </row>
        <row r="10">
          <cell r="J10">
            <v>128</v>
          </cell>
          <cell r="K10">
            <v>147</v>
          </cell>
          <cell r="L10">
            <v>172.3</v>
          </cell>
        </row>
        <row r="11">
          <cell r="J11">
            <v>101</v>
          </cell>
          <cell r="K11">
            <v>76.5</v>
          </cell>
          <cell r="L11">
            <v>101.4</v>
          </cell>
        </row>
        <row r="12">
          <cell r="J12">
            <v>41</v>
          </cell>
          <cell r="K12">
            <v>58.5</v>
          </cell>
          <cell r="L12">
            <v>39.5</v>
          </cell>
        </row>
        <row r="13">
          <cell r="J13">
            <v>18</v>
          </cell>
          <cell r="K13">
            <v>36.5</v>
          </cell>
          <cell r="L13">
            <v>18.3</v>
          </cell>
        </row>
        <row r="14">
          <cell r="J14">
            <v>14</v>
          </cell>
          <cell r="K14">
            <v>6</v>
          </cell>
          <cell r="L14">
            <v>0</v>
          </cell>
        </row>
        <row r="15">
          <cell r="J15">
            <v>0</v>
          </cell>
          <cell r="K15">
            <v>4</v>
          </cell>
          <cell r="L15">
            <v>0</v>
          </cell>
        </row>
        <row r="16">
          <cell r="J16">
            <v>3</v>
          </cell>
          <cell r="K16">
            <v>0</v>
          </cell>
          <cell r="L16">
            <v>0</v>
          </cell>
        </row>
        <row r="17">
          <cell r="J17">
            <v>5</v>
          </cell>
          <cell r="K17">
            <v>0.5</v>
          </cell>
          <cell r="L17">
            <v>0</v>
          </cell>
        </row>
        <row r="18">
          <cell r="J18">
            <v>39.5</v>
          </cell>
          <cell r="K18">
            <v>18.149999999999999</v>
          </cell>
          <cell r="L18">
            <v>21.5</v>
          </cell>
        </row>
        <row r="19">
          <cell r="J19">
            <v>77</v>
          </cell>
          <cell r="K19">
            <v>79.2</v>
          </cell>
          <cell r="L19">
            <v>81.400000000000006</v>
          </cell>
        </row>
        <row r="20">
          <cell r="J20">
            <v>146</v>
          </cell>
          <cell r="K20">
            <v>169.5</v>
          </cell>
          <cell r="L20">
            <v>147.1</v>
          </cell>
        </row>
      </sheetData>
      <sheetData sheetId="2" refreshError="1">
        <row r="12">
          <cell r="K12">
            <v>391.5</v>
          </cell>
          <cell r="L12">
            <v>343</v>
          </cell>
          <cell r="M12">
            <v>387.5</v>
          </cell>
        </row>
        <row r="13">
          <cell r="K13">
            <v>271.5</v>
          </cell>
          <cell r="L13">
            <v>327</v>
          </cell>
          <cell r="M13">
            <v>362.5</v>
          </cell>
        </row>
        <row r="14">
          <cell r="K14">
            <v>238.5</v>
          </cell>
          <cell r="L14">
            <v>247.5</v>
          </cell>
          <cell r="M14">
            <v>228.05</v>
          </cell>
        </row>
        <row r="15">
          <cell r="K15">
            <v>156.5</v>
          </cell>
          <cell r="L15">
            <v>156</v>
          </cell>
          <cell r="M15">
            <v>157.6</v>
          </cell>
        </row>
        <row r="16">
          <cell r="K16">
            <v>53</v>
          </cell>
          <cell r="L16">
            <v>124.5</v>
          </cell>
          <cell r="M16">
            <v>51.7</v>
          </cell>
        </row>
        <row r="17">
          <cell r="K17">
            <v>60.4</v>
          </cell>
          <cell r="L17">
            <v>52</v>
          </cell>
          <cell r="M17">
            <v>0.8</v>
          </cell>
        </row>
        <row r="18">
          <cell r="K18">
            <v>2</v>
          </cell>
          <cell r="L18">
            <v>36.5</v>
          </cell>
          <cell r="M18">
            <v>2.9</v>
          </cell>
        </row>
        <row r="19">
          <cell r="K19">
            <v>39</v>
          </cell>
          <cell r="L19">
            <v>1</v>
          </cell>
          <cell r="M19">
            <v>10.5</v>
          </cell>
        </row>
        <row r="20">
          <cell r="K20">
            <v>51</v>
          </cell>
          <cell r="L20">
            <v>35.5</v>
          </cell>
          <cell r="M20">
            <v>18.899999999999999</v>
          </cell>
        </row>
        <row r="21">
          <cell r="K21">
            <v>181</v>
          </cell>
          <cell r="L21">
            <v>137</v>
          </cell>
          <cell r="M21">
            <v>113.5</v>
          </cell>
        </row>
        <row r="22">
          <cell r="K22">
            <v>208.5</v>
          </cell>
          <cell r="L22">
            <v>219</v>
          </cell>
          <cell r="M22">
            <v>231.9</v>
          </cell>
        </row>
        <row r="23">
          <cell r="K23">
            <v>307.5</v>
          </cell>
          <cell r="L23">
            <v>345</v>
          </cell>
          <cell r="M23">
            <v>323.55</v>
          </cell>
        </row>
      </sheetData>
      <sheetData sheetId="3" refreshError="1">
        <row r="19">
          <cell r="G19">
            <v>10</v>
          </cell>
          <cell r="I19">
            <v>12.148387096774194</v>
          </cell>
          <cell r="K19">
            <v>-2.1483870967741936</v>
          </cell>
          <cell r="L19">
            <v>-2.1483870967741936</v>
          </cell>
        </row>
        <row r="20">
          <cell r="G20">
            <v>13</v>
          </cell>
          <cell r="I20">
            <v>12.148387096774194</v>
          </cell>
          <cell r="K20">
            <v>0.85161290322580641</v>
          </cell>
          <cell r="L20">
            <v>-1.2967741935483872</v>
          </cell>
        </row>
        <row r="21">
          <cell r="B21" t="str">
            <v>S</v>
          </cell>
          <cell r="G21">
            <v>12</v>
          </cell>
          <cell r="I21">
            <v>12.148387096774194</v>
          </cell>
          <cell r="K21">
            <v>-0.14838709677419359</v>
          </cell>
          <cell r="L21">
            <v>-1.4451612903225808</v>
          </cell>
        </row>
        <row r="22">
          <cell r="G22">
            <v>13.5</v>
          </cell>
          <cell r="I22">
            <v>12.148387096774194</v>
          </cell>
          <cell r="K22">
            <v>1.3516129032258064</v>
          </cell>
          <cell r="L22">
            <v>-9.3548387096774377E-2</v>
          </cell>
        </row>
        <row r="23">
          <cell r="G23">
            <v>13.5</v>
          </cell>
          <cell r="I23">
            <v>12.148387096774194</v>
          </cell>
          <cell r="K23">
            <v>1.3516129032258064</v>
          </cell>
          <cell r="L23">
            <v>1.258064516129032</v>
          </cell>
        </row>
        <row r="24">
          <cell r="G24">
            <v>14.5</v>
          </cell>
          <cell r="I24">
            <v>12.148387096774194</v>
          </cell>
          <cell r="K24">
            <v>2.3516129032258064</v>
          </cell>
          <cell r="L24">
            <v>3.6096774193548384</v>
          </cell>
        </row>
        <row r="25">
          <cell r="G25">
            <v>12.5</v>
          </cell>
          <cell r="I25">
            <v>12.148387096774194</v>
          </cell>
          <cell r="K25">
            <v>0.35161290322580641</v>
          </cell>
          <cell r="L25">
            <v>3.9612903225806519</v>
          </cell>
        </row>
        <row r="26">
          <cell r="G26">
            <v>13.5</v>
          </cell>
          <cell r="I26">
            <v>12.148387096774194</v>
          </cell>
          <cell r="K26">
            <v>1.3516129032258064</v>
          </cell>
          <cell r="L26">
            <v>5.3129032258064512</v>
          </cell>
        </row>
        <row r="27">
          <cell r="G27">
            <v>10</v>
          </cell>
          <cell r="I27">
            <v>12.148387096774194</v>
          </cell>
          <cell r="K27">
            <v>-2.1483870967741936</v>
          </cell>
          <cell r="L27">
            <v>3.1645161290322505</v>
          </cell>
          <cell r="U27">
            <v>395.6</v>
          </cell>
          <cell r="V27">
            <v>370.1</v>
          </cell>
          <cell r="W27">
            <v>399</v>
          </cell>
          <cell r="X27">
            <v>381.5</v>
          </cell>
        </row>
        <row r="28">
          <cell r="B28" t="str">
            <v>S</v>
          </cell>
          <cell r="G28">
            <v>11</v>
          </cell>
          <cell r="I28">
            <v>12.148387096774194</v>
          </cell>
          <cell r="K28">
            <v>-1.1483870967741936</v>
          </cell>
          <cell r="L28">
            <v>2.0161290322580498</v>
          </cell>
          <cell r="U28">
            <v>280</v>
          </cell>
          <cell r="V28">
            <v>338.2</v>
          </cell>
          <cell r="W28">
            <v>362.5</v>
          </cell>
          <cell r="X28">
            <v>288</v>
          </cell>
        </row>
        <row r="29">
          <cell r="G29">
            <v>11</v>
          </cell>
          <cell r="I29">
            <v>12.148387096774194</v>
          </cell>
          <cell r="K29">
            <v>-1.1483870967741936</v>
          </cell>
          <cell r="L29">
            <v>0.86774193548384915</v>
          </cell>
          <cell r="U29">
            <v>238.3</v>
          </cell>
          <cell r="V29">
            <v>234.7</v>
          </cell>
          <cell r="W29">
            <v>235</v>
          </cell>
          <cell r="X29">
            <v>191.7</v>
          </cell>
        </row>
        <row r="30">
          <cell r="G30">
            <v>9.5</v>
          </cell>
          <cell r="I30">
            <v>12.148387096774194</v>
          </cell>
          <cell r="K30">
            <v>-2.6483870967741936</v>
          </cell>
          <cell r="L30">
            <v>-1.7806451612903516</v>
          </cell>
          <cell r="U30">
            <v>142</v>
          </cell>
          <cell r="V30">
            <v>149.15</v>
          </cell>
          <cell r="W30">
            <v>159</v>
          </cell>
          <cell r="X30">
            <v>191.5</v>
          </cell>
        </row>
        <row r="31">
          <cell r="G31">
            <v>7.5</v>
          </cell>
          <cell r="I31">
            <v>12.148387096774194</v>
          </cell>
          <cell r="K31">
            <v>-4.6483870967741936</v>
          </cell>
          <cell r="L31">
            <v>-6.4290322580645523</v>
          </cell>
          <cell r="U31">
            <v>78.900000000000006</v>
          </cell>
          <cell r="V31">
            <v>124.5</v>
          </cell>
          <cell r="W31">
            <v>45</v>
          </cell>
          <cell r="X31">
            <v>108.5</v>
          </cell>
        </row>
        <row r="32">
          <cell r="G32">
            <v>8.5</v>
          </cell>
          <cell r="I32">
            <v>12.148387096774194</v>
          </cell>
          <cell r="K32">
            <v>-3.6483870967741936</v>
          </cell>
          <cell r="L32">
            <v>-10.077419354838753</v>
          </cell>
          <cell r="U32">
            <v>66.5</v>
          </cell>
          <cell r="V32">
            <v>50.8</v>
          </cell>
          <cell r="W32">
            <v>4</v>
          </cell>
          <cell r="X32">
            <v>19.5</v>
          </cell>
        </row>
        <row r="33">
          <cell r="G33">
            <v>7</v>
          </cell>
          <cell r="I33">
            <v>12.148387096774194</v>
          </cell>
          <cell r="K33">
            <v>-5.1483870967741936</v>
          </cell>
          <cell r="L33">
            <v>-15.225806451612954</v>
          </cell>
          <cell r="U33">
            <v>14.3</v>
          </cell>
          <cell r="V33">
            <v>27.9</v>
          </cell>
          <cell r="W33">
            <v>3.5</v>
          </cell>
          <cell r="X33">
            <v>0</v>
          </cell>
        </row>
        <row r="34">
          <cell r="G34">
            <v>9.5</v>
          </cell>
          <cell r="I34">
            <v>12.148387096774194</v>
          </cell>
          <cell r="K34">
            <v>-2.6483870967741936</v>
          </cell>
          <cell r="L34">
            <v>-17.874193548387154</v>
          </cell>
          <cell r="U34">
            <v>41.6</v>
          </cell>
          <cell r="V34">
            <v>2.5</v>
          </cell>
          <cell r="W34">
            <v>6</v>
          </cell>
          <cell r="X34">
            <v>0</v>
          </cell>
        </row>
        <row r="35">
          <cell r="B35" t="str">
            <v>S</v>
          </cell>
          <cell r="G35">
            <v>11.5</v>
          </cell>
          <cell r="I35">
            <v>12.148387096774194</v>
          </cell>
          <cell r="K35">
            <v>-0.64838709677419359</v>
          </cell>
          <cell r="L35">
            <v>-18.522580645161355</v>
          </cell>
          <cell r="U35">
            <v>48.1</v>
          </cell>
          <cell r="V35">
            <v>33.5</v>
          </cell>
          <cell r="W35">
            <v>25.5</v>
          </cell>
          <cell r="X35">
            <v>36.5</v>
          </cell>
        </row>
        <row r="36">
          <cell r="G36">
            <v>10.5</v>
          </cell>
          <cell r="I36">
            <v>12.148387096774194</v>
          </cell>
          <cell r="K36">
            <v>-1.6483870967741936</v>
          </cell>
          <cell r="L36">
            <v>-20.170967741935556</v>
          </cell>
          <cell r="U36">
            <v>193</v>
          </cell>
          <cell r="V36">
            <v>116.5</v>
          </cell>
          <cell r="W36">
            <v>99.5</v>
          </cell>
          <cell r="X36">
            <v>175.5</v>
          </cell>
        </row>
        <row r="37">
          <cell r="G37">
            <v>8.5</v>
          </cell>
          <cell r="I37">
            <v>12.148387096774194</v>
          </cell>
          <cell r="K37">
            <v>-3.6483870967741936</v>
          </cell>
          <cell r="L37">
            <v>-23.819354838709756</v>
          </cell>
          <cell r="U37">
            <v>243.9</v>
          </cell>
          <cell r="V37">
            <v>232.5</v>
          </cell>
          <cell r="W37">
            <v>234</v>
          </cell>
          <cell r="X37">
            <v>246.5</v>
          </cell>
        </row>
        <row r="38">
          <cell r="G38">
            <v>10</v>
          </cell>
          <cell r="I38">
            <v>12.148387096774194</v>
          </cell>
          <cell r="K38">
            <v>-2.1483870967741936</v>
          </cell>
          <cell r="L38">
            <v>-25.967741935483957</v>
          </cell>
          <cell r="U38">
            <v>321.8</v>
          </cell>
          <cell r="V38">
            <v>350</v>
          </cell>
          <cell r="W38">
            <v>327</v>
          </cell>
          <cell r="X38">
            <v>345</v>
          </cell>
        </row>
        <row r="39">
          <cell r="G39">
            <v>10.5</v>
          </cell>
          <cell r="I39">
            <v>12.148387096774194</v>
          </cell>
          <cell r="K39">
            <v>-1.6483870967741936</v>
          </cell>
          <cell r="L39">
            <v>-27.616129032258158</v>
          </cell>
        </row>
        <row r="40">
          <cell r="G40">
            <v>8.5</v>
          </cell>
          <cell r="I40">
            <v>12.148387096774194</v>
          </cell>
          <cell r="K40">
            <v>-3.6483870967741936</v>
          </cell>
          <cell r="L40">
            <v>-31.264516129032359</v>
          </cell>
        </row>
        <row r="41">
          <cell r="G41">
            <v>14</v>
          </cell>
          <cell r="I41">
            <v>12.148387096774194</v>
          </cell>
          <cell r="K41">
            <v>1.8516129032258064</v>
          </cell>
          <cell r="L41">
            <v>-29.412903225806531</v>
          </cell>
        </row>
        <row r="42">
          <cell r="B42" t="str">
            <v>S</v>
          </cell>
          <cell r="G42">
            <v>14</v>
          </cell>
          <cell r="I42">
            <v>12.148387096774194</v>
          </cell>
          <cell r="K42">
            <v>1.8516129032258064</v>
          </cell>
          <cell r="L42">
            <v>-27.561290322580703</v>
          </cell>
        </row>
        <row r="43">
          <cell r="G43">
            <v>13.5</v>
          </cell>
          <cell r="I43">
            <v>12.148387096774194</v>
          </cell>
          <cell r="K43">
            <v>1.3516129032258064</v>
          </cell>
          <cell r="L43">
            <v>-26.209677419354875</v>
          </cell>
        </row>
        <row r="44">
          <cell r="G44">
            <v>12.5</v>
          </cell>
          <cell r="I44">
            <v>12.148387096774194</v>
          </cell>
          <cell r="K44">
            <v>0.35161290322580641</v>
          </cell>
          <cell r="L44">
            <v>-25.858064516129048</v>
          </cell>
        </row>
        <row r="45">
          <cell r="G45">
            <v>11.5</v>
          </cell>
          <cell r="I45">
            <v>12.148387096774194</v>
          </cell>
          <cell r="K45">
            <v>-0.64838709677419359</v>
          </cell>
          <cell r="L45">
            <v>-26.50645161290322</v>
          </cell>
        </row>
        <row r="46">
          <cell r="G46">
            <v>14</v>
          </cell>
          <cell r="I46">
            <v>12.148387096774194</v>
          </cell>
          <cell r="K46">
            <v>1.8516129032258064</v>
          </cell>
          <cell r="L46">
            <v>-24.654838709677392</v>
          </cell>
        </row>
        <row r="47">
          <cell r="G47">
            <v>14</v>
          </cell>
          <cell r="I47">
            <v>12.148387096774194</v>
          </cell>
          <cell r="K47">
            <v>1.8516129032258064</v>
          </cell>
          <cell r="L47">
            <v>-22.803225806451564</v>
          </cell>
        </row>
        <row r="48">
          <cell r="G48">
            <v>10</v>
          </cell>
          <cell r="I48">
            <v>12.148387096774194</v>
          </cell>
          <cell r="K48">
            <v>-2.1483870967741936</v>
          </cell>
          <cell r="L48">
            <v>-24.951612903225737</v>
          </cell>
        </row>
        <row r="49">
          <cell r="G49">
            <v>12</v>
          </cell>
          <cell r="I49">
            <v>12.148387096774194</v>
          </cell>
          <cell r="K49">
            <v>-0.14838709677419359</v>
          </cell>
          <cell r="L49">
            <v>-25.099999999999909</v>
          </cell>
        </row>
      </sheetData>
      <sheetData sheetId="4" refreshError="1">
        <row r="14">
          <cell r="J14">
            <v>365.5</v>
          </cell>
          <cell r="K14">
            <v>346.5</v>
          </cell>
          <cell r="L14">
            <v>372.7</v>
          </cell>
        </row>
        <row r="15">
          <cell r="J15">
            <v>240</v>
          </cell>
          <cell r="K15">
            <v>301</v>
          </cell>
          <cell r="L15">
            <v>342.25</v>
          </cell>
        </row>
        <row r="16">
          <cell r="J16">
            <v>233</v>
          </cell>
          <cell r="K16">
            <v>209</v>
          </cell>
          <cell r="L16">
            <v>240.15</v>
          </cell>
        </row>
        <row r="17">
          <cell r="J17">
            <v>153</v>
          </cell>
          <cell r="K17">
            <v>143.5</v>
          </cell>
          <cell r="L17">
            <v>150.1</v>
          </cell>
        </row>
        <row r="18">
          <cell r="J18">
            <v>69.5</v>
          </cell>
          <cell r="K18">
            <v>106</v>
          </cell>
          <cell r="L18">
            <v>63.85</v>
          </cell>
        </row>
        <row r="19">
          <cell r="J19">
            <v>58.5</v>
          </cell>
          <cell r="K19">
            <v>47</v>
          </cell>
          <cell r="L19">
            <v>7.25</v>
          </cell>
        </row>
        <row r="20">
          <cell r="J20">
            <v>16.5</v>
          </cell>
          <cell r="K20">
            <v>51.5</v>
          </cell>
          <cell r="L20">
            <v>6.35</v>
          </cell>
        </row>
        <row r="21">
          <cell r="J21">
            <v>55</v>
          </cell>
          <cell r="K21">
            <v>4</v>
          </cell>
          <cell r="L21">
            <v>10.3</v>
          </cell>
        </row>
        <row r="22">
          <cell r="J22">
            <v>43.5</v>
          </cell>
          <cell r="K22">
            <v>26</v>
          </cell>
          <cell r="L22">
            <v>26.35</v>
          </cell>
        </row>
        <row r="23">
          <cell r="J23">
            <v>169.5</v>
          </cell>
          <cell r="K23">
            <v>98</v>
          </cell>
          <cell r="L23">
            <v>102.15</v>
          </cell>
        </row>
        <row r="24">
          <cell r="J24">
            <v>212.5</v>
          </cell>
          <cell r="K24">
            <v>208.5</v>
          </cell>
          <cell r="L24">
            <v>216.05</v>
          </cell>
        </row>
        <row r="25">
          <cell r="J25">
            <v>313.5</v>
          </cell>
          <cell r="K25">
            <v>354.5</v>
          </cell>
          <cell r="L25">
            <v>315.95</v>
          </cell>
        </row>
      </sheetData>
      <sheetData sheetId="5" refreshError="1">
        <row r="12">
          <cell r="K12">
            <v>204</v>
          </cell>
          <cell r="L12">
            <v>164</v>
          </cell>
          <cell r="M12">
            <v>163</v>
          </cell>
        </row>
        <row r="13">
          <cell r="K13">
            <v>116</v>
          </cell>
          <cell r="L13">
            <v>161</v>
          </cell>
          <cell r="M13">
            <v>140</v>
          </cell>
        </row>
        <row r="14">
          <cell r="K14">
            <v>112</v>
          </cell>
          <cell r="L14">
            <v>71.5</v>
          </cell>
          <cell r="M14">
            <v>119</v>
          </cell>
        </row>
        <row r="15">
          <cell r="K15">
            <v>47</v>
          </cell>
          <cell r="L15">
            <v>53</v>
          </cell>
          <cell r="M15">
            <v>44.5</v>
          </cell>
        </row>
        <row r="16">
          <cell r="K16">
            <v>22.5</v>
          </cell>
          <cell r="L16">
            <v>44.5</v>
          </cell>
          <cell r="M16">
            <v>71</v>
          </cell>
        </row>
        <row r="17">
          <cell r="K17">
            <v>21.5</v>
          </cell>
          <cell r="L17">
            <v>7.5</v>
          </cell>
          <cell r="M17">
            <v>0</v>
          </cell>
        </row>
        <row r="18">
          <cell r="K18">
            <v>0.5</v>
          </cell>
          <cell r="L18">
            <v>5</v>
          </cell>
          <cell r="M18">
            <v>0</v>
          </cell>
        </row>
        <row r="19">
          <cell r="K19">
            <v>5.5</v>
          </cell>
          <cell r="L19">
            <v>0</v>
          </cell>
          <cell r="M19">
            <v>0</v>
          </cell>
        </row>
        <row r="20">
          <cell r="K20">
            <v>0.5</v>
          </cell>
          <cell r="L20">
            <v>1</v>
          </cell>
          <cell r="M20">
            <v>0</v>
          </cell>
        </row>
        <row r="21">
          <cell r="K21">
            <v>40.5</v>
          </cell>
          <cell r="L21">
            <v>13</v>
          </cell>
          <cell r="M21">
            <v>39.5</v>
          </cell>
        </row>
        <row r="22">
          <cell r="K22">
            <v>54</v>
          </cell>
          <cell r="L22">
            <v>77</v>
          </cell>
          <cell r="M22">
            <v>54.5</v>
          </cell>
        </row>
        <row r="23">
          <cell r="K23">
            <v>119</v>
          </cell>
          <cell r="L23">
            <v>141</v>
          </cell>
          <cell r="M23">
            <v>125.5</v>
          </cell>
        </row>
      </sheetData>
      <sheetData sheetId="6"/>
      <sheetData sheetId="7" refreshError="1">
        <row r="17">
          <cell r="B17" t="str">
            <v>/fs~r</v>
          </cell>
        </row>
        <row r="37">
          <cell r="B37" t="str">
            <v>{SELECT SYDNEY:A56..SYDNEY:N129;SYDNEY:A56}</v>
          </cell>
        </row>
        <row r="38">
          <cell r="B38" t="str">
            <v>{PRINT "SELECTION";1;9999;1;1}</v>
          </cell>
        </row>
        <row r="40">
          <cell r="B40" t="str">
            <v>{SELECT CANBERRA:A55..CANBERRA:M128;CANBERRA:A55}</v>
          </cell>
        </row>
        <row r="41">
          <cell r="B41" t="str">
            <v>{PRINT "SELECTION";1;9999;1;1}</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Summary"/>
      <sheetName val="SwapRatesInt"/>
      <sheetName val="Ass"/>
      <sheetName val="Mth Ass"/>
      <sheetName val="An Ass"/>
      <sheetName val="Index_qtr"/>
      <sheetName val="Ctn"/>
      <sheetName val="Ops"/>
      <sheetName val="Depn"/>
      <sheetName val="Debt"/>
      <sheetName val="Tax"/>
      <sheetName val="Cash"/>
      <sheetName val="An Cash"/>
      <sheetName val="Equity"/>
      <sheetName val="Ratios"/>
      <sheetName val="Mth Chart"/>
      <sheetName val="Qtr Chart"/>
      <sheetName val="An Chart"/>
      <sheetName val="Checks"/>
      <sheetName val="Changes"/>
      <sheetName val="AssBook"/>
      <sheetName val="OpsAssBook"/>
      <sheetName val="MonthlyInterface"/>
      <sheetName val="AnInterface"/>
      <sheetName val="TCAInterface"/>
      <sheetName val="NomSwapIntSent"/>
      <sheetName val="BEISwapIntSent"/>
      <sheetName val="ANZISInt"/>
      <sheetName val="FacilityDetailsNoticeAttachment"/>
      <sheetName val="Schedules"/>
    </sheetNames>
    <sheetDataSet>
      <sheetData sheetId="0" refreshError="1"/>
      <sheetData sheetId="1" refreshError="1"/>
      <sheetData sheetId="2" refreshError="1"/>
      <sheetData sheetId="3" refreshError="1">
        <row r="180">
          <cell r="F180">
            <v>1238.1781385948505</v>
          </cell>
        </row>
        <row r="353">
          <cell r="F353">
            <v>2.0000000000000001E-4</v>
          </cell>
        </row>
        <row r="418">
          <cell r="F418">
            <v>3144.3430268295656</v>
          </cell>
        </row>
      </sheetData>
      <sheetData sheetId="4" refreshError="1"/>
      <sheetData sheetId="5" refreshError="1"/>
      <sheetData sheetId="6" refreshError="1"/>
      <sheetData sheetId="7" refreshError="1"/>
      <sheetData sheetId="8" refreshError="1"/>
      <sheetData sheetId="9" refreshError="1"/>
      <sheetData sheetId="10" refreshError="1">
        <row r="276">
          <cell r="F276">
            <v>0</v>
          </cell>
          <cell r="G276">
            <v>0</v>
          </cell>
          <cell r="H276">
            <v>0</v>
          </cell>
          <cell r="I276">
            <v>0</v>
          </cell>
          <cell r="J276">
            <v>0</v>
          </cell>
          <cell r="K276">
            <v>0</v>
          </cell>
          <cell r="L276">
            <v>0</v>
          </cell>
          <cell r="M276">
            <v>18.237187532204828</v>
          </cell>
          <cell r="N276">
            <v>54.711562596614492</v>
          </cell>
          <cell r="O276">
            <v>54.711562596614492</v>
          </cell>
          <cell r="P276">
            <v>54.711562596614492</v>
          </cell>
          <cell r="Q276">
            <v>54.711562596614492</v>
          </cell>
          <cell r="R276">
            <v>54.711562596614492</v>
          </cell>
          <cell r="S276">
            <v>54.711562596614492</v>
          </cell>
          <cell r="T276">
            <v>54.711562596614492</v>
          </cell>
          <cell r="U276">
            <v>50.482332135585935</v>
          </cell>
          <cell r="V276">
            <v>46.245292006775678</v>
          </cell>
          <cell r="W276">
            <v>42.035980194514522</v>
          </cell>
          <cell r="X276">
            <v>37.855657597175629</v>
          </cell>
          <cell r="Y276">
            <v>33.705612985581553</v>
          </cell>
          <cell r="Z276">
            <v>29.402061058253608</v>
          </cell>
          <cell r="AA276">
            <v>25.127072890266639</v>
          </cell>
          <cell r="AB276">
            <v>20.881939010675435</v>
          </cell>
          <cell r="AC276">
            <v>16.667978483525342</v>
          </cell>
          <cell r="AD276">
            <v>12.449692166213723</v>
          </cell>
          <cell r="AE276">
            <v>8.2646639916235589</v>
          </cell>
          <cell r="AF276">
            <v>4.114290795471045</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cell r="BZ276">
            <v>0</v>
          </cell>
          <cell r="CA276">
            <v>0</v>
          </cell>
          <cell r="CB276">
            <v>0</v>
          </cell>
          <cell r="CC276">
            <v>0</v>
          </cell>
          <cell r="CD276">
            <v>0</v>
          </cell>
          <cell r="CE276">
            <v>0</v>
          </cell>
          <cell r="CF276">
            <v>0</v>
          </cell>
          <cell r="CG276">
            <v>0</v>
          </cell>
          <cell r="CH276">
            <v>0</v>
          </cell>
          <cell r="CI276">
            <v>0</v>
          </cell>
          <cell r="CJ276">
            <v>0</v>
          </cell>
          <cell r="CK276">
            <v>0</v>
          </cell>
          <cell r="CL276">
            <v>0</v>
          </cell>
          <cell r="CM276">
            <v>0</v>
          </cell>
          <cell r="CN276">
            <v>0</v>
          </cell>
          <cell r="CO276">
            <v>0</v>
          </cell>
          <cell r="CP276">
            <v>0</v>
          </cell>
          <cell r="CQ276">
            <v>0</v>
          </cell>
          <cell r="CR276">
            <v>0</v>
          </cell>
          <cell r="CS276">
            <v>0</v>
          </cell>
          <cell r="CT276">
            <v>0</v>
          </cell>
          <cell r="CU276">
            <v>0</v>
          </cell>
          <cell r="CV276">
            <v>0</v>
          </cell>
          <cell r="CW276">
            <v>0</v>
          </cell>
          <cell r="CX276">
            <v>0</v>
          </cell>
          <cell r="CY276">
            <v>0</v>
          </cell>
          <cell r="CZ276">
            <v>0</v>
          </cell>
          <cell r="DA276">
            <v>0</v>
          </cell>
          <cell r="DB276">
            <v>0</v>
          </cell>
          <cell r="DC276">
            <v>0</v>
          </cell>
          <cell r="DD276">
            <v>0</v>
          </cell>
          <cell r="DE276">
            <v>0</v>
          </cell>
          <cell r="DF276">
            <v>0</v>
          </cell>
          <cell r="DG276">
            <v>0</v>
          </cell>
          <cell r="DH276">
            <v>0</v>
          </cell>
          <cell r="DI276">
            <v>0</v>
          </cell>
          <cell r="DJ276">
            <v>0</v>
          </cell>
          <cell r="DK276">
            <v>0</v>
          </cell>
          <cell r="DL276">
            <v>0</v>
          </cell>
          <cell r="DM276">
            <v>0</v>
          </cell>
          <cell r="DN276">
            <v>0</v>
          </cell>
          <cell r="DO276">
            <v>0</v>
          </cell>
          <cell r="DP276">
            <v>0</v>
          </cell>
          <cell r="DQ276">
            <v>0</v>
          </cell>
          <cell r="DR276">
            <v>0</v>
          </cell>
          <cell r="DS276">
            <v>0</v>
          </cell>
          <cell r="DT276">
            <v>0</v>
          </cell>
          <cell r="DU276">
            <v>0</v>
          </cell>
          <cell r="DV276">
            <v>0</v>
          </cell>
          <cell r="DW276">
            <v>0</v>
          </cell>
          <cell r="DX276">
            <v>0</v>
          </cell>
          <cell r="DY276">
            <v>0</v>
          </cell>
          <cell r="DZ276">
            <v>0</v>
          </cell>
          <cell r="EA276">
            <v>0</v>
          </cell>
          <cell r="EB276">
            <v>0</v>
          </cell>
          <cell r="EC276">
            <v>0</v>
          </cell>
          <cell r="ED276">
            <v>0</v>
          </cell>
          <cell r="EE276">
            <v>0</v>
          </cell>
          <cell r="EF276">
            <v>0</v>
          </cell>
          <cell r="EG276">
            <v>0</v>
          </cell>
          <cell r="EH276">
            <v>0</v>
          </cell>
          <cell r="EI276">
            <v>0</v>
          </cell>
          <cell r="EJ276">
            <v>0</v>
          </cell>
          <cell r="EK276">
            <v>0</v>
          </cell>
          <cell r="EL276">
            <v>0</v>
          </cell>
          <cell r="EM276">
            <v>0</v>
          </cell>
          <cell r="EN276">
            <v>0</v>
          </cell>
          <cell r="EO276">
            <v>0</v>
          </cell>
          <cell r="EP276">
            <v>0</v>
          </cell>
          <cell r="EQ276">
            <v>0</v>
          </cell>
          <cell r="ER276">
            <v>0</v>
          </cell>
          <cell r="ES276">
            <v>0</v>
          </cell>
          <cell r="ET276">
            <v>0</v>
          </cell>
          <cell r="EU276">
            <v>0</v>
          </cell>
          <cell r="EV276">
            <v>0</v>
          </cell>
          <cell r="EW276">
            <v>0</v>
          </cell>
          <cell r="EX276">
            <v>0</v>
          </cell>
          <cell r="EY276">
            <v>0</v>
          </cell>
          <cell r="EZ276">
            <v>0</v>
          </cell>
          <cell r="FA276">
            <v>0</v>
          </cell>
          <cell r="FB276">
            <v>0</v>
          </cell>
          <cell r="FC276">
            <v>0</v>
          </cell>
          <cell r="FD276">
            <v>0</v>
          </cell>
          <cell r="FE276">
            <v>0</v>
          </cell>
          <cell r="FF276">
            <v>0</v>
          </cell>
          <cell r="FG276">
            <v>0</v>
          </cell>
          <cell r="FH276">
            <v>0</v>
          </cell>
          <cell r="FI276">
            <v>0</v>
          </cell>
          <cell r="FJ276">
            <v>0</v>
          </cell>
          <cell r="FK276">
            <v>0</v>
          </cell>
          <cell r="FL276">
            <v>0</v>
          </cell>
          <cell r="FM276">
            <v>0</v>
          </cell>
          <cell r="FN276">
            <v>0</v>
          </cell>
        </row>
      </sheetData>
      <sheetData sheetId="11" refreshError="1"/>
      <sheetData sheetId="12" refreshError="1"/>
      <sheetData sheetId="13" refreshError="1"/>
      <sheetData sheetId="14" refreshError="1">
        <row r="248">
          <cell r="F248">
            <v>0.12499931454658508</v>
          </cell>
        </row>
        <row r="270">
          <cell r="F270">
            <v>9.5557069874519993E-2</v>
          </cell>
        </row>
        <row r="278">
          <cell r="F278">
            <v>9.7124788291333572E-2</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aring Ratio"/>
      <sheetName val="Results - APA Group excl OEN"/>
      <sheetName val="Results - GasNet"/>
      <sheetName val="Results - OEN"/>
      <sheetName val="Results - APA Group"/>
      <sheetName val="Sheet1"/>
      <sheetName val="Nov 07"/>
      <sheetName val="Oct 07"/>
      <sheetName val="September 07"/>
      <sheetName val="August07"/>
      <sheetName val="Finance 1 APT Pd2"/>
      <sheetName val="CashFlow"/>
      <sheetName val="GasNet cashflow adj"/>
      <sheetName val="CashFlow Worksheet"/>
      <sheetName val="Avge securities on issue"/>
      <sheetName val="Corp OH"/>
      <sheetName val="QLD EBIT"/>
      <sheetName val="QLD CapEx"/>
      <sheetName val="Reconcile to RFF"/>
      <sheetName val="GGT System"/>
      <sheetName val="Midwest System"/>
      <sheetName val="CashFlow - Budget"/>
      <sheetName val="SPARE"/>
      <sheetName val="AGT"/>
      <sheetName val="Hyperion Macros"/>
      <sheetName val="GROUP EBIT BY ASSETRepo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Historic Opex by Category FY09"/>
      <sheetName val="Historic Opex by Category FY10"/>
      <sheetName val="Historic Opex by Category FY11"/>
      <sheetName val="Historic Opex by Category FY12"/>
      <sheetName val="Historic Opex by Category FY13"/>
      <sheetName val="Forecast Opex Summary"/>
      <sheetName val="Forecast Opex by Category FY14"/>
      <sheetName val="Forecast Opex by Category FY15"/>
      <sheetName val="Forecast Opex by Category FY16"/>
      <sheetName val="Forecast Opex by Category FY17"/>
      <sheetName val="Forecast Opex by Category FY18"/>
      <sheetName val="Historic Capex by Category"/>
      <sheetName val="Hist Capex by Asset Class "/>
      <sheetName val="Hist Capex - Network"/>
      <sheetName val="Hist Capex - Non Network"/>
      <sheetName val="Forecast Capex by Category"/>
      <sheetName val="Forecast Capex by Asset Class"/>
      <sheetName val="Forecast Capex - Network"/>
      <sheetName val="Forecast Capex - Non-Network"/>
      <sheetName val="Commentary on Forecast Capex"/>
      <sheetName val="Commentary on Opex"/>
      <sheetName val="Commentary on Historic Capex"/>
      <sheetName val="Opex Instructions"/>
      <sheetName val="Historic Capex Instructions"/>
      <sheetName val="Forecast Capex Instructions"/>
      <sheetName val="Summary of Opex"/>
      <sheetName val="Capex from Reg AC"/>
      <sheetName val="Disposal from Reg Acc"/>
      <sheetName val="SIB capex"/>
      <sheetName val="Historic capex calc"/>
      <sheetName val="Forecast capex calc"/>
      <sheetName val="Forecast capex calc (2)"/>
      <sheetName val="Summary F'cast capex - Reg Accs"/>
      <sheetName val="AER 2003 determination"/>
      <sheetName val="Escalators"/>
      <sheetName val="AER Adjustments"/>
      <sheetName val="AER Adjustments explanation"/>
      <sheetName val="Proposal tables"/>
      <sheetName val="Opex calc"/>
      <sheetName val="Opex calc from AER website"/>
      <sheetName val="Opex calc v5"/>
      <sheetName val="1 proposed v1"/>
      <sheetName val="2 proposed v5"/>
      <sheetName val="3 AER substitute"/>
      <sheetName val="4 AER base-step-trend"/>
      <sheetName val="Opex summary tables-AER"/>
      <sheetName val="Historic Opex 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R14" t="str">
            <v>Planned refurbishment of rotating machinery</v>
          </cell>
        </row>
      </sheetData>
      <sheetData sheetId="19">
        <row r="12">
          <cell r="R12" t="str">
            <v>Planned replacement of obsolete test equipment</v>
          </cell>
        </row>
      </sheetData>
      <sheetData sheetId="20"/>
      <sheetData sheetId="21"/>
      <sheetData sheetId="22"/>
      <sheetData sheetId="23"/>
      <sheetData sheetId="24"/>
      <sheetData sheetId="25"/>
      <sheetData sheetId="26"/>
      <sheetData sheetId="27"/>
      <sheetData sheetId="28"/>
      <sheetData sheetId="29"/>
      <sheetData sheetId="30"/>
      <sheetData sheetId="31" refreshError="1">
        <row r="3">
          <cell r="AG3">
            <v>0.1</v>
          </cell>
        </row>
      </sheetData>
      <sheetData sheetId="32">
        <row r="257">
          <cell r="C257" t="str">
            <v>Fan Coils</v>
          </cell>
        </row>
      </sheetData>
      <sheetData sheetId="33">
        <row r="30">
          <cell r="B30" t="str">
            <v>Information technology</v>
          </cell>
        </row>
      </sheetData>
      <sheetData sheetId="34"/>
      <sheetData sheetId="35" refreshError="1">
        <row r="1">
          <cell r="C1" t="str">
            <v>2013/14</v>
          </cell>
        </row>
        <row r="15">
          <cell r="C15" t="str">
            <v>CPI</v>
          </cell>
          <cell r="M15">
            <v>1</v>
          </cell>
          <cell r="N15">
            <v>1.03</v>
          </cell>
          <cell r="O15">
            <v>1.03</v>
          </cell>
          <cell r="P15">
            <v>1.03</v>
          </cell>
          <cell r="Q15">
            <v>1.03</v>
          </cell>
          <cell r="R15">
            <v>1.03</v>
          </cell>
          <cell r="S15">
            <v>1.03</v>
          </cell>
          <cell r="T15">
            <v>1.03</v>
          </cell>
          <cell r="U15">
            <v>1.03</v>
          </cell>
          <cell r="V15">
            <v>1.03</v>
          </cell>
          <cell r="W15">
            <v>1.03</v>
          </cell>
          <cell r="X15">
            <v>1.03</v>
          </cell>
        </row>
        <row r="16">
          <cell r="C16" t="str">
            <v>Labour</v>
          </cell>
          <cell r="M16">
            <v>1</v>
          </cell>
          <cell r="N16">
            <v>1.0149999999999999</v>
          </cell>
          <cell r="O16">
            <v>1.0215974999999999</v>
          </cell>
          <cell r="P16">
            <v>1.0267054874999999</v>
          </cell>
          <cell r="Q16">
            <v>1.0344057786562499</v>
          </cell>
          <cell r="R16">
            <v>1.042163821996172</v>
          </cell>
          <cell r="S16">
            <v>1.0520643783051358</v>
          </cell>
          <cell r="T16">
            <v>1.0641631186556448</v>
          </cell>
          <cell r="U16">
            <v>1.07267642360489</v>
          </cell>
          <cell r="V16">
            <v>1.0780398057229144</v>
          </cell>
          <cell r="W16">
            <v>1.0898982435858664</v>
          </cell>
          <cell r="X16">
            <v>1.1018871242653108</v>
          </cell>
        </row>
        <row r="17">
          <cell r="C17" t="str">
            <v>Materials</v>
          </cell>
          <cell r="M17">
            <v>1</v>
          </cell>
          <cell r="N17">
            <v>1</v>
          </cell>
          <cell r="O17">
            <v>1</v>
          </cell>
          <cell r="P17">
            <v>1</v>
          </cell>
          <cell r="Q17">
            <v>1</v>
          </cell>
          <cell r="R17">
            <v>1</v>
          </cell>
          <cell r="S17">
            <v>1</v>
          </cell>
          <cell r="T17">
            <v>1</v>
          </cell>
          <cell r="U17">
            <v>1</v>
          </cell>
          <cell r="V17">
            <v>1</v>
          </cell>
          <cell r="W17">
            <v>1</v>
          </cell>
          <cell r="X17">
            <v>1</v>
          </cell>
        </row>
        <row r="18">
          <cell r="C18" t="str">
            <v>Contracted services</v>
          </cell>
          <cell r="M18">
            <v>1</v>
          </cell>
          <cell r="N18">
            <v>1.004</v>
          </cell>
          <cell r="O18">
            <v>1.009522</v>
          </cell>
          <cell r="P18">
            <v>1.0150743710000001</v>
          </cell>
          <cell r="Q18">
            <v>1.0191346684840001</v>
          </cell>
          <cell r="R18">
            <v>1.0216825051552101</v>
          </cell>
          <cell r="S18">
            <v>1.0298559651964518</v>
          </cell>
          <cell r="T18">
            <v>1.0442739487092021</v>
          </cell>
          <cell r="U18">
            <v>1.0557609621450033</v>
          </cell>
          <cell r="V18">
            <v>1.0626234083989456</v>
          </cell>
          <cell r="W18">
            <v>1.0711243956661372</v>
          </cell>
          <cell r="X18">
            <v>1.0796933908314663</v>
          </cell>
        </row>
        <row r="19">
          <cell r="C19" t="str">
            <v>Connection</v>
          </cell>
          <cell r="M19">
            <v>1</v>
          </cell>
          <cell r="N19">
            <v>1.0185</v>
          </cell>
          <cell r="O19">
            <v>1.03734225</v>
          </cell>
          <cell r="P19">
            <v>1.056533081625</v>
          </cell>
          <cell r="Q19">
            <v>1.0760789436350624</v>
          </cell>
          <cell r="R19">
            <v>1.0959864040923111</v>
          </cell>
          <cell r="S19">
            <v>1.1162621525680188</v>
          </cell>
          <cell r="T19">
            <v>1.1369130023905269</v>
          </cell>
          <cell r="U19">
            <v>1.1579458929347517</v>
          </cell>
          <cell r="V19">
            <v>1.1793678919540445</v>
          </cell>
          <cell r="W19">
            <v>1.2011861979551943</v>
          </cell>
          <cell r="X19">
            <v>1.2234081426173653</v>
          </cell>
        </row>
        <row r="20">
          <cell r="C20" t="str">
            <v>Corporate</v>
          </cell>
          <cell r="M20">
            <v>1</v>
          </cell>
          <cell r="N20">
            <v>1.004</v>
          </cell>
          <cell r="O20">
            <v>1.009522</v>
          </cell>
          <cell r="P20">
            <v>1.0150743710000001</v>
          </cell>
          <cell r="Q20">
            <v>1.0191346684840001</v>
          </cell>
          <cell r="R20">
            <v>1.0216825051552101</v>
          </cell>
          <cell r="S20">
            <v>1.0298559651964518</v>
          </cell>
          <cell r="T20">
            <v>1.0442739487092021</v>
          </cell>
          <cell r="U20">
            <v>1.0557609621450033</v>
          </cell>
          <cell r="V20">
            <v>1.0626234083989456</v>
          </cell>
          <cell r="W20">
            <v>1.0711243956661372</v>
          </cell>
          <cell r="X20">
            <v>1.0796933908314663</v>
          </cell>
        </row>
      </sheetData>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Bulk Input"/>
      <sheetName val="Profile"/>
      <sheetName val="Data"/>
      <sheetName val="Pricing Input"/>
      <sheetName val="Bulk Output"/>
      <sheetName val="Bundled Calc"/>
      <sheetName val="Unbundled Calc"/>
      <sheetName val="EDD"/>
      <sheetName val="References"/>
      <sheetName val="CoG"/>
      <sheetName val="Pricing Assumptions"/>
      <sheetName val="Postcodes"/>
      <sheetName val="Regulated"/>
      <sheetName val="Assumptions"/>
      <sheetName val="Exec_Sum - Unbundled"/>
      <sheetName val="Exec_Sum - Bundled"/>
      <sheetName val="V - Unbundled"/>
      <sheetName val="V - Bundled"/>
      <sheetName val="Bulk_Input"/>
      <sheetName val="Pricing_Input"/>
      <sheetName val="Bulk_Output"/>
      <sheetName val="Bundled_Calc"/>
      <sheetName val="Unbundled_Calc"/>
      <sheetName val="Pricing_Assumptions"/>
      <sheetName val="Exec_Sum_-_Unbundled"/>
      <sheetName val="Exec_Sum_-_Bundled"/>
      <sheetName val="V_-_Unbundled"/>
      <sheetName val="V_-_Bundl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Structure"/>
      <sheetName val="Ass"/>
      <sheetName val="SwapRatesInt"/>
      <sheetName val="InterestRateInterface"/>
      <sheetName val="FVAdj"/>
      <sheetName val="Regulator Ass"/>
      <sheetName val="Periodic Ass"/>
      <sheetName val="An Ass"/>
      <sheetName val="Index_qtr"/>
      <sheetName val="ML_Capex"/>
      <sheetName val="DL_Capex"/>
      <sheetName val="ML_RAB"/>
      <sheetName val="DL_RAB"/>
      <sheetName val="X41"/>
      <sheetName val="Daandine"/>
      <sheetName val="AssetInterface"/>
      <sheetName val="OtherAssetsQtr"/>
      <sheetName val="MasterOps"/>
      <sheetName val="Depn"/>
      <sheetName val="Tax"/>
      <sheetName val="Debt"/>
      <sheetName val="Cash"/>
      <sheetName val="An Cash"/>
      <sheetName val="Accounts"/>
      <sheetName val="An Accounts"/>
      <sheetName val="Equity"/>
      <sheetName val="Chart"/>
      <sheetName val="An Chart"/>
      <sheetName val="Ratios"/>
      <sheetName val="CPI Swap Interface"/>
      <sheetName val="BEISwapIntQuart"/>
      <sheetName val="BEISwap SentToBanks"/>
      <sheetName val="Swap Interface"/>
      <sheetName val="Valuation"/>
      <sheetName val="Checks"/>
      <sheetName val="Changes Log"/>
      <sheetName val="BPG Options"/>
    </sheetNames>
    <sheetDataSet>
      <sheetData sheetId="0" refreshError="1"/>
      <sheetData sheetId="1" refreshError="1"/>
      <sheetData sheetId="2" refreshError="1">
        <row r="24">
          <cell r="G24">
            <v>1</v>
          </cell>
        </row>
        <row r="25">
          <cell r="G25">
            <v>1</v>
          </cell>
        </row>
        <row r="26">
          <cell r="G26">
            <v>1</v>
          </cell>
        </row>
        <row r="27">
          <cell r="G27">
            <v>1</v>
          </cell>
        </row>
        <row r="28">
          <cell r="G28">
            <v>1</v>
          </cell>
        </row>
        <row r="29">
          <cell r="G29">
            <v>1</v>
          </cell>
        </row>
        <row r="30">
          <cell r="G30">
            <v>1</v>
          </cell>
        </row>
        <row r="31">
          <cell r="G31">
            <v>1</v>
          </cell>
        </row>
        <row r="32">
          <cell r="G32">
            <v>1</v>
          </cell>
        </row>
        <row r="33">
          <cell r="G33">
            <v>1</v>
          </cell>
        </row>
        <row r="36">
          <cell r="G36">
            <v>0</v>
          </cell>
        </row>
        <row r="37">
          <cell r="G37">
            <v>0.1</v>
          </cell>
        </row>
        <row r="38">
          <cell r="G38">
            <v>0.1</v>
          </cell>
        </row>
        <row r="39">
          <cell r="G39">
            <v>0.1</v>
          </cell>
        </row>
        <row r="40">
          <cell r="G40">
            <v>0.1</v>
          </cell>
        </row>
        <row r="41">
          <cell r="G41">
            <v>0.1</v>
          </cell>
        </row>
        <row r="42">
          <cell r="G42">
            <v>0</v>
          </cell>
        </row>
        <row r="43">
          <cell r="G43">
            <v>0</v>
          </cell>
        </row>
        <row r="44">
          <cell r="G44">
            <v>0</v>
          </cell>
        </row>
        <row r="45">
          <cell r="G45">
            <v>0</v>
          </cell>
        </row>
        <row r="46">
          <cell r="G46">
            <v>0.1</v>
          </cell>
        </row>
        <row r="47">
          <cell r="G47">
            <v>0.1</v>
          </cell>
        </row>
        <row r="49">
          <cell r="G49">
            <v>0</v>
          </cell>
        </row>
        <row r="50">
          <cell r="G50">
            <v>0</v>
          </cell>
        </row>
        <row r="51">
          <cell r="G51">
            <v>0</v>
          </cell>
        </row>
        <row r="61">
          <cell r="G61">
            <v>0</v>
          </cell>
        </row>
        <row r="62">
          <cell r="G62">
            <v>0</v>
          </cell>
        </row>
        <row r="84">
          <cell r="G84">
            <v>0</v>
          </cell>
        </row>
        <row r="87">
          <cell r="G87">
            <v>0</v>
          </cell>
        </row>
        <row r="88">
          <cell r="G88">
            <v>0</v>
          </cell>
        </row>
        <row r="89">
          <cell r="G89">
            <v>0</v>
          </cell>
        </row>
        <row r="143">
          <cell r="G143">
            <v>0</v>
          </cell>
        </row>
        <row r="179">
          <cell r="G179">
            <v>39721</v>
          </cell>
        </row>
        <row r="180">
          <cell r="G180">
            <v>39721</v>
          </cell>
        </row>
        <row r="186">
          <cell r="G186">
            <v>38898</v>
          </cell>
        </row>
        <row r="187">
          <cell r="G187">
            <v>4</v>
          </cell>
        </row>
        <row r="188">
          <cell r="G188">
            <v>3</v>
          </cell>
        </row>
        <row r="197">
          <cell r="G197">
            <v>39721</v>
          </cell>
        </row>
        <row r="199">
          <cell r="G199">
            <v>54239</v>
          </cell>
        </row>
        <row r="207">
          <cell r="G207">
            <v>0.5</v>
          </cell>
        </row>
        <row r="385">
          <cell r="G385">
            <v>4728</v>
          </cell>
        </row>
        <row r="386">
          <cell r="G386">
            <v>30</v>
          </cell>
        </row>
        <row r="389">
          <cell r="G389">
            <v>1025</v>
          </cell>
        </row>
        <row r="390">
          <cell r="G390">
            <v>30</v>
          </cell>
        </row>
        <row r="633">
          <cell r="G633">
            <v>150</v>
          </cell>
        </row>
        <row r="634">
          <cell r="G634">
            <v>39721</v>
          </cell>
        </row>
        <row r="649">
          <cell r="G649">
            <v>39721</v>
          </cell>
        </row>
        <row r="651">
          <cell r="G651">
            <v>44651</v>
          </cell>
        </row>
        <row r="673">
          <cell r="G673">
            <v>39721</v>
          </cell>
        </row>
        <row r="675">
          <cell r="G675">
            <v>44834</v>
          </cell>
        </row>
        <row r="697">
          <cell r="G697">
            <v>39721</v>
          </cell>
        </row>
        <row r="699">
          <cell r="G699">
            <v>44651</v>
          </cell>
        </row>
        <row r="721">
          <cell r="G721">
            <v>39721</v>
          </cell>
        </row>
        <row r="723">
          <cell r="G723">
            <v>44651</v>
          </cell>
        </row>
        <row r="753">
          <cell r="G753">
            <v>39721</v>
          </cell>
        </row>
        <row r="755">
          <cell r="G755">
            <v>43830</v>
          </cell>
        </row>
        <row r="756">
          <cell r="G756">
            <v>43830</v>
          </cell>
        </row>
        <row r="797">
          <cell r="G797">
            <v>43830</v>
          </cell>
        </row>
        <row r="817">
          <cell r="G817">
            <v>39933</v>
          </cell>
        </row>
        <row r="841">
          <cell r="G841">
            <v>39903</v>
          </cell>
        </row>
        <row r="941">
          <cell r="G941">
            <v>1</v>
          </cell>
        </row>
        <row r="943">
          <cell r="G943">
            <v>39263</v>
          </cell>
        </row>
        <row r="949">
          <cell r="G949">
            <v>54239</v>
          </cell>
        </row>
        <row r="954">
          <cell r="G954">
            <v>39263</v>
          </cell>
        </row>
        <row r="1034">
          <cell r="G1034">
            <v>1</v>
          </cell>
        </row>
        <row r="1036">
          <cell r="G1036">
            <v>39263</v>
          </cell>
        </row>
        <row r="1042">
          <cell r="G1042">
            <v>54239</v>
          </cell>
        </row>
        <row r="1045">
          <cell r="G1045">
            <v>39263</v>
          </cell>
        </row>
        <row r="1180">
          <cell r="C1180">
            <v>38898</v>
          </cell>
          <cell r="D1180" t="str">
            <v>[%]</v>
          </cell>
          <cell r="E1180" t="str">
            <v>[calc]</v>
          </cell>
          <cell r="F1180" t="str">
            <v>DepositRateTable</v>
          </cell>
          <cell r="G1180">
            <v>7.1199999999999999E-2</v>
          </cell>
        </row>
        <row r="1181">
          <cell r="C1181">
            <v>39722</v>
          </cell>
          <cell r="D1181" t="str">
            <v>[%]</v>
          </cell>
          <cell r="E1181" t="str">
            <v>[calc]</v>
          </cell>
          <cell r="F1181" t="str">
            <v>DepositRateTable</v>
          </cell>
          <cell r="G1181">
            <v>7.1199999999999999E-2</v>
          </cell>
        </row>
        <row r="1182">
          <cell r="C1182">
            <v>40634</v>
          </cell>
          <cell r="D1182" t="str">
            <v>[%]</v>
          </cell>
          <cell r="E1182" t="str">
            <v>[calc]</v>
          </cell>
          <cell r="F1182" t="str">
            <v>DepositRateTable</v>
          </cell>
          <cell r="G1182">
            <v>7.1199999999999999E-2</v>
          </cell>
        </row>
        <row r="1183">
          <cell r="C1183">
            <v>41548</v>
          </cell>
          <cell r="D1183" t="str">
            <v>[%]</v>
          </cell>
          <cell r="E1183" t="str">
            <v>[calc]</v>
          </cell>
          <cell r="F1183" t="str">
            <v>DepositRateTable</v>
          </cell>
          <cell r="G1183">
            <v>7.1199999999999999E-2</v>
          </cell>
        </row>
        <row r="1184">
          <cell r="C1184">
            <v>42644</v>
          </cell>
          <cell r="D1184" t="str">
            <v>[%]</v>
          </cell>
          <cell r="E1184" t="str">
            <v>[calc]</v>
          </cell>
          <cell r="F1184" t="str">
            <v>DepositRateTable</v>
          </cell>
          <cell r="G1184">
            <v>7.1199999999999999E-2</v>
          </cell>
        </row>
        <row r="1206">
          <cell r="G1206">
            <v>0</v>
          </cell>
        </row>
        <row r="1209">
          <cell r="G1209">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 Summary"/>
      <sheetName val="Rec ($M)"/>
      <sheetName val="Rec"/>
      <sheetName val="TUOS Inputs"/>
      <sheetName val="w-head inputs"/>
      <sheetName val="cust contracts"/>
      <sheetName val="exec summary_inc Katnook"/>
      <sheetName val="SA - Vols"/>
      <sheetName val="exec summary"/>
      <sheetName val="Regional Recharge Summary"/>
      <sheetName val="summary_yr"/>
      <sheetName val="Summary_mthly"/>
      <sheetName val="assumptions"/>
      <sheetName val="cost_esc"/>
      <sheetName val="SA - MDQ "/>
      <sheetName val="contracts"/>
      <sheetName val="contracted customers"/>
      <sheetName val="uncontracted customers"/>
      <sheetName val="Total Costs"/>
      <sheetName val="Total Recharge"/>
      <sheetName val="wellhead"/>
      <sheetName val="DUOS EnvAA"/>
      <sheetName val="DUOS_yr "/>
      <sheetName val="DUOS_mthly"/>
      <sheetName val="TUOS "/>
      <sheetName val="TUOS Monthly Recharge"/>
      <sheetName val="TUOS Monthly cost"/>
      <sheetName val="Unit Recharge"/>
      <sheetName val="NSW"/>
      <sheetName val="Lovell_Homebush"/>
      <sheetName val="Lovell_Carrington"/>
      <sheetName val="Wrigleys"/>
      <sheetName val="other"/>
      <sheetName val="Mildura"/>
      <sheetName val="Rec_Summary"/>
      <sheetName val="Rec_($M)"/>
      <sheetName val="TUOS_Inputs"/>
      <sheetName val="w-head_inputs"/>
      <sheetName val="cust_contracts"/>
      <sheetName val="exec_summary_inc_Katnook"/>
      <sheetName val="SA_-_Vols"/>
      <sheetName val="exec_summary"/>
      <sheetName val="Regional_Recharge_Summary"/>
      <sheetName val="SA_-_MDQ_"/>
      <sheetName val="contracted_customers"/>
      <sheetName val="uncontracted_customers"/>
      <sheetName val="Total_Costs"/>
      <sheetName val="Total_Recharge"/>
      <sheetName val="DUOS_EnvAA"/>
      <sheetName val="DUOS_yr_"/>
      <sheetName val="TUOS_"/>
      <sheetName val="TUOS_Monthly_Recharge"/>
      <sheetName val="TUOS_Monthly_cost"/>
      <sheetName val="Unit_Recharg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0">
          <cell r="B10">
            <v>2.5000000000000001E-2</v>
          </cell>
        </row>
        <row r="57">
          <cell r="B57">
            <v>1</v>
          </cell>
        </row>
        <row r="58">
          <cell r="B58">
            <v>0</v>
          </cell>
        </row>
        <row r="61">
          <cell r="B61">
            <v>3.0475937408365197</v>
          </cell>
        </row>
        <row r="62">
          <cell r="B62">
            <v>1.9848544322655381</v>
          </cell>
        </row>
        <row r="65">
          <cell r="B65">
            <v>153</v>
          </cell>
        </row>
        <row r="67">
          <cell r="B67">
            <v>0.88482993962507461</v>
          </cell>
        </row>
        <row r="72">
          <cell r="B72">
            <v>1200000</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fit&amp;Loss"/>
      <sheetName val="Balance Sheet"/>
      <sheetName val="Cashflow"/>
      <sheetName val="energy"/>
      <sheetName val="corporate"/>
      <sheetName val="product-gas&gt;100TJPa"/>
      <sheetName val="export file"/>
      <sheetName val="strat plan"/>
      <sheetName val="Balance_Sheet"/>
      <sheetName val="export_file"/>
      <sheetName val="strat_plan"/>
    </sheetNames>
    <sheetDataSet>
      <sheetData sheetId="0" refreshError="1"/>
      <sheetData sheetId="1" refreshError="1"/>
      <sheetData sheetId="2" refreshError="1"/>
      <sheetData sheetId="3" refreshError="1">
        <row r="1">
          <cell r="W1" t="str">
            <v>MIP Corporate</v>
          </cell>
          <cell r="X1" t="str">
            <v>M948</v>
          </cell>
        </row>
        <row r="2">
          <cell r="W2" t="str">
            <v>MIP Power Assets</v>
          </cell>
          <cell r="X2" t="str">
            <v>M947</v>
          </cell>
        </row>
        <row r="3">
          <cell r="W3" t="str">
            <v>MIP Gas Retail</v>
          </cell>
          <cell r="X3" t="str">
            <v>M946</v>
          </cell>
        </row>
        <row r="4">
          <cell r="W4" t="str">
            <v>MIP Electricity Retail &amp; Trading</v>
          </cell>
          <cell r="X4" t="str">
            <v>M945</v>
          </cell>
        </row>
        <row r="5">
          <cell r="W5" t="str">
            <v>MIP Power &amp; Cogen Engineering</v>
          </cell>
          <cell r="X5" t="str">
            <v>M1014</v>
          </cell>
        </row>
        <row r="6">
          <cell r="W6" t="str">
            <v>MIP Project Development</v>
          </cell>
          <cell r="X6" t="str">
            <v>M1013</v>
          </cell>
        </row>
        <row r="7">
          <cell r="W7" t="str">
            <v>MIP LPG Retail</v>
          </cell>
          <cell r="X7" t="str">
            <v>M1012</v>
          </cell>
        </row>
        <row r="8">
          <cell r="W8" t="str">
            <v>MIP Gas Supply</v>
          </cell>
          <cell r="X8" t="str">
            <v>M1011</v>
          </cell>
        </row>
        <row r="10">
          <cell r="W10" t="str">
            <v>July</v>
          </cell>
          <cell r="X10">
            <v>1</v>
          </cell>
        </row>
        <row r="11">
          <cell r="W11" t="str">
            <v>August</v>
          </cell>
          <cell r="X11">
            <v>2</v>
          </cell>
        </row>
        <row r="12">
          <cell r="W12" t="str">
            <v>September</v>
          </cell>
          <cell r="X12">
            <v>3</v>
          </cell>
        </row>
        <row r="13">
          <cell r="W13" t="str">
            <v>October</v>
          </cell>
          <cell r="X13">
            <v>4</v>
          </cell>
        </row>
        <row r="14">
          <cell r="W14" t="str">
            <v>November</v>
          </cell>
          <cell r="X14">
            <v>5</v>
          </cell>
        </row>
        <row r="15">
          <cell r="W15" t="str">
            <v>December</v>
          </cell>
          <cell r="X15">
            <v>6</v>
          </cell>
        </row>
        <row r="16">
          <cell r="W16" t="str">
            <v>January</v>
          </cell>
          <cell r="X16">
            <v>7</v>
          </cell>
        </row>
        <row r="17">
          <cell r="W17" t="str">
            <v>February</v>
          </cell>
          <cell r="X17">
            <v>8</v>
          </cell>
        </row>
        <row r="18">
          <cell r="W18" t="str">
            <v>March</v>
          </cell>
          <cell r="X18">
            <v>9</v>
          </cell>
        </row>
        <row r="19">
          <cell r="W19" t="str">
            <v>April</v>
          </cell>
          <cell r="X19">
            <v>10</v>
          </cell>
        </row>
        <row r="20">
          <cell r="W20" t="str">
            <v>May</v>
          </cell>
          <cell r="X20">
            <v>11</v>
          </cell>
        </row>
        <row r="21">
          <cell r="W21" t="str">
            <v>June</v>
          </cell>
          <cell r="X21">
            <v>12</v>
          </cell>
        </row>
      </sheetData>
      <sheetData sheetId="4" refreshError="1"/>
      <sheetData sheetId="5" refreshError="1">
        <row r="1">
          <cell r="U1" t="str">
            <v>ETHANE</v>
          </cell>
          <cell r="V1" t="str">
            <v>ETH</v>
          </cell>
        </row>
        <row r="2">
          <cell r="U2" t="str">
            <v>NG UPSTREAM</v>
          </cell>
          <cell r="V2" t="str">
            <v>NGU</v>
          </cell>
        </row>
        <row r="3">
          <cell r="U3" t="str">
            <v>LPG UPSTREAM</v>
          </cell>
          <cell r="V3" t="str">
            <v>LPGU</v>
          </cell>
        </row>
        <row r="4">
          <cell r="U4" t="str">
            <v>NAPTHA</v>
          </cell>
          <cell r="V4" t="str">
            <v>NAP</v>
          </cell>
        </row>
        <row r="5">
          <cell r="U5" t="str">
            <v>DISTILLATE</v>
          </cell>
          <cell r="V5" t="str">
            <v>DIST</v>
          </cell>
        </row>
        <row r="6">
          <cell r="U6" t="str">
            <v>CRUDE OIL</v>
          </cell>
          <cell r="V6" t="str">
            <v>CO</v>
          </cell>
        </row>
        <row r="7">
          <cell r="U7" t="str">
            <v>LPG &gt; 100 TJPA</v>
          </cell>
          <cell r="V7" t="str">
            <v>LPG100</v>
          </cell>
        </row>
        <row r="8">
          <cell r="U8" t="str">
            <v>LPG &gt; 5 TJPA</v>
          </cell>
          <cell r="V8" t="str">
            <v>LPG5</v>
          </cell>
        </row>
        <row r="9">
          <cell r="U9" t="str">
            <v>LPG Gas Co</v>
          </cell>
          <cell r="V9" t="str">
            <v>LPGBULK</v>
          </cell>
        </row>
        <row r="10">
          <cell r="U10" t="str">
            <v>LPG Bulk Other</v>
          </cell>
          <cell r="V10" t="str">
            <v>LPGOTH</v>
          </cell>
        </row>
        <row r="11">
          <cell r="U11" t="str">
            <v>Cylinders</v>
          </cell>
          <cell r="V11" t="str">
            <v>CYL</v>
          </cell>
        </row>
        <row r="12">
          <cell r="U12" t="str">
            <v>Autogas</v>
          </cell>
          <cell r="V12" t="str">
            <v>AG</v>
          </cell>
        </row>
        <row r="13">
          <cell r="U13" t="str">
            <v>NG Ind &gt; 100 TJ</v>
          </cell>
          <cell r="V13" t="str">
            <v>NG100</v>
          </cell>
        </row>
        <row r="14">
          <cell r="U14" t="str">
            <v>NG Ind Other</v>
          </cell>
          <cell r="V14" t="str">
            <v>NGOTH</v>
          </cell>
        </row>
        <row r="15">
          <cell r="U15" t="str">
            <v>NG Commercial</v>
          </cell>
          <cell r="V15" t="str">
            <v>NGC</v>
          </cell>
        </row>
        <row r="16">
          <cell r="U16" t="str">
            <v>NG Domestic</v>
          </cell>
          <cell r="V16" t="str">
            <v>NGD</v>
          </cell>
        </row>
        <row r="17">
          <cell r="U17" t="str">
            <v>Elec &gt; 100 TJPA</v>
          </cell>
          <cell r="V17" t="str">
            <v>ELE100</v>
          </cell>
        </row>
        <row r="18">
          <cell r="U18" t="str">
            <v>Elect Other Ind &amp; Com</v>
          </cell>
          <cell r="V18" t="str">
            <v>ELEIC</v>
          </cell>
        </row>
        <row r="19">
          <cell r="U19" t="str">
            <v xml:space="preserve">Electricity Other </v>
          </cell>
          <cell r="V19" t="str">
            <v>ELEOTH</v>
          </cell>
        </row>
        <row r="20">
          <cell r="U20" t="str">
            <v>Steam</v>
          </cell>
          <cell r="V20" t="str">
            <v>STE</v>
          </cell>
        </row>
        <row r="21">
          <cell r="U21" t="str">
            <v>Autogas JV/LPGD</v>
          </cell>
          <cell r="V21" t="str">
            <v>AGJV</v>
          </cell>
        </row>
        <row r="22">
          <cell r="U22" t="str">
            <v>Waterfurnace</v>
          </cell>
          <cell r="V22" t="str">
            <v>WF</v>
          </cell>
        </row>
        <row r="23">
          <cell r="U23" t="str">
            <v xml:space="preserve">Hot Water </v>
          </cell>
          <cell r="V23" t="str">
            <v>HWS</v>
          </cell>
        </row>
        <row r="24">
          <cell r="U24" t="str">
            <v>Cookers</v>
          </cell>
          <cell r="V24" t="str">
            <v>COOK</v>
          </cell>
        </row>
        <row r="25">
          <cell r="U25" t="str">
            <v>Heaters</v>
          </cell>
          <cell r="V25" t="str">
            <v>HEAT</v>
          </cell>
        </row>
        <row r="26">
          <cell r="U26" t="str">
            <v>Appliance Other</v>
          </cell>
          <cell r="V26" t="str">
            <v>AO</v>
          </cell>
        </row>
        <row r="27">
          <cell r="U27" t="str">
            <v>Installation</v>
          </cell>
          <cell r="V27" t="str">
            <v>INSTAL</v>
          </cell>
        </row>
        <row r="28">
          <cell r="U28" t="str">
            <v>Service</v>
          </cell>
          <cell r="V28" t="str">
            <v>SERV</v>
          </cell>
        </row>
        <row r="29">
          <cell r="U29" t="str">
            <v>Cylinder Rental</v>
          </cell>
          <cell r="V29" t="str">
            <v>CYLREN</v>
          </cell>
        </row>
        <row r="30">
          <cell r="U30" t="str">
            <v>General Other</v>
          </cell>
          <cell r="V30" t="str">
            <v>GO</v>
          </cell>
        </row>
        <row r="31">
          <cell r="U31" t="str">
            <v>Autogas JV Recoveries</v>
          </cell>
          <cell r="V31" t="str">
            <v>AGJVREC</v>
          </cell>
        </row>
        <row r="32">
          <cell r="U32" t="str">
            <v>Soil Remediation</v>
          </cell>
          <cell r="V32" t="str">
            <v>SR</v>
          </cell>
        </row>
        <row r="33">
          <cell r="U33" t="str">
            <v>Energy Services</v>
          </cell>
          <cell r="V33" t="str">
            <v>ES</v>
          </cell>
        </row>
      </sheetData>
      <sheetData sheetId="6" refreshError="1"/>
      <sheetData sheetId="7" refreshError="1"/>
      <sheetData sheetId="8"/>
      <sheetData sheetId="9"/>
      <sheetData sheetId="10"/>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To Do"/>
      <sheetName val="Control"/>
      <sheetName val="Check Summ"/>
      <sheetName val="Check by Bu"/>
      <sheetName val="Check OPSR"/>
      <sheetName val="Check by Bu-XCEN"/>
      <sheetName val="Check OPSR-XCEN"/>
      <sheetName val="Manual Input-XCEN"/>
      <sheetName val="TCEN-Manual Input"/>
      <sheetName val="Manual Input"/>
      <sheetName val=" Perf Summary "/>
      <sheetName val="Print - CoverPage"/>
      <sheetName val="Print - Summary"/>
      <sheetName val="Summ graph data"/>
      <sheetName val="Ratios"/>
      <sheetName val="Print - PL"/>
      <sheetName val="Print - CF"/>
      <sheetName val="Print - BS"/>
      <sheetName val="Print - Segments"/>
      <sheetName val="Print - Capex Majorv1"/>
      <sheetName val="Print - DRS"/>
      <sheetName val="Print - Capex"/>
      <sheetName val="Print - Capex Major"/>
      <sheetName val="Print - Employee"/>
      <sheetName val="Print - Customers"/>
      <sheetName val="Print - Summary-XCEN"/>
      <sheetName val="Summ graph data-XCEN"/>
      <sheetName val="Print - PL-XCEN"/>
      <sheetName val="Print - CF-XCEN"/>
      <sheetName val="Print - Segments-XCEN"/>
      <sheetName val="Print - BS-XCEN"/>
      <sheetName val="Print - DRS-XCEN"/>
      <sheetName val="Print - Capex-XCEN"/>
      <sheetName val="Print - Capex Major-XCEN"/>
      <sheetName val="Print - Employee-XCEN"/>
      <sheetName val="Print - Customers-XCEN"/>
      <sheetName val="Print - PL-TCEN"/>
      <sheetName val="Print - CF-TCEN"/>
      <sheetName val="Print - BS-TCEN"/>
      <sheetName val="Print - DRS-TCEN"/>
      <sheetName val="Print - Up-PL"/>
      <sheetName val="Print - Up-Div"/>
      <sheetName val="Print - Up-Vol"/>
      <sheetName val="CP-Graph Data"/>
      <sheetName val="Print - Up-DRS"/>
      <sheetName val="TRWT Prod-NP"/>
      <sheetName val="Print - TRWT-PL"/>
      <sheetName val="Print - RT-PL"/>
      <sheetName val="Print - RT-Div"/>
      <sheetName val="Print - TOT-Vol"/>
      <sheetName val="DD Graph Data"/>
      <sheetName val="Print - Ret-Vol"/>
      <sheetName val="Risk Graph Data"/>
      <sheetName val="Print - Ret-DRS"/>
      <sheetName val="Print - Ret-NG-DRS"/>
      <sheetName val="Print - Ret-Elec-DRS"/>
      <sheetName val="Print - Ret-Oth-DRS"/>
      <sheetName val="Print - LPG-PL"/>
      <sheetName val="Print - LPG-Div"/>
      <sheetName val="Print - LPG-Vol"/>
      <sheetName val="Print - LPG-DRS"/>
      <sheetName val="Print - WT-PL"/>
      <sheetName val="Print - WT-Div"/>
      <sheetName val="Print - WT-Vol"/>
      <sheetName val="Print - WT-DRS"/>
      <sheetName val="Print - WT-TET2-DRS"/>
      <sheetName val="Print - WT-TET-DRS"/>
      <sheetName val="Print - Gen-PL"/>
      <sheetName val="Print - Gen-Div"/>
      <sheetName val="Print - Gen-Vol"/>
      <sheetName val="Print - Gen-DRS"/>
      <sheetName val="Print - Net-PL"/>
      <sheetName val="Print - Net-Div"/>
      <sheetName val="Print - Net-DRS"/>
      <sheetName val="Print - Net-Vol"/>
      <sheetName val="Print - Corp-PL"/>
      <sheetName val="Print - Corp-DRS"/>
      <sheetName val="Corp-PL2-NP"/>
      <sheetName val="OES"/>
      <sheetName val="EMT"/>
      <sheetName val="Print - OpsR-Upstream"/>
      <sheetName val="Print - OpsR-Retail Vol"/>
      <sheetName val="Print - OpsR-Retail"/>
      <sheetName val="Print - OpsR-LPG"/>
      <sheetName val="Print - OpsR-Gen"/>
      <sheetName val="Print - OpsR-Gen Vol"/>
      <sheetName val="Print - OpsR-Net"/>
    </sheetNames>
    <sheetDataSet>
      <sheetData sheetId="0" refreshError="1"/>
      <sheetData sheetId="1" refreshError="1"/>
      <sheetData sheetId="2" refreshError="1">
        <row r="11">
          <cell r="I11" t="str">
            <v>ActFor</v>
          </cell>
        </row>
        <row r="12">
          <cell r="I12" t="str">
            <v>BudCur</v>
          </cell>
        </row>
        <row r="13">
          <cell r="I13" t="str">
            <v>History1</v>
          </cell>
        </row>
        <row r="14">
          <cell r="I14" t="str">
            <v>FreezeSep</v>
          </cell>
        </row>
        <row r="15">
          <cell r="I15" t="str">
            <v>BudNext1</v>
          </cell>
        </row>
        <row r="16">
          <cell r="I16">
            <v>4</v>
          </cell>
        </row>
        <row r="17">
          <cell r="I17">
            <v>12</v>
          </cell>
        </row>
        <row r="18">
          <cell r="I18">
            <v>3</v>
          </cell>
        </row>
        <row r="19">
          <cell r="I19" t="str">
            <v>M.PER</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
      <sheetName val="Budget 1"/>
      <sheetName val="Criteria1"/>
    </sheetNames>
    <sheetDataSet>
      <sheetData sheetId="0" refreshError="1"/>
      <sheetData sheetId="1" refreshError="1"/>
      <sheetData sheetId="2" refreshError="1">
        <row r="13">
          <cell r="B13" t="str">
            <v>FINAL C21</v>
          </cell>
        </row>
        <row r="14">
          <cell r="B14" t="str">
            <v>517 OERTL-NG RETAIL-QLD</v>
          </cell>
        </row>
        <row r="16">
          <cell r="B16" t="str">
            <v>AUD</v>
          </cell>
        </row>
        <row r="17">
          <cell r="B17" t="str">
            <v>JUL-02</v>
          </cell>
        </row>
        <row r="19">
          <cell r="B19" t="str">
            <v>JUN-03</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Control"/>
      <sheetName val="Assumptions"/>
      <sheetName val="Inputs"/>
      <sheetName val="Calculations"/>
      <sheetName val="Gas &amp; Elect Consumption"/>
      <sheetName val="CNG Price"/>
      <sheetName val="Cashflow"/>
      <sheetName val="CEA"/>
    </sheetNames>
    <sheetDataSet>
      <sheetData sheetId="0" refreshError="1"/>
      <sheetData sheetId="1" refreshError="1">
        <row r="5">
          <cell r="C5">
            <v>0.107</v>
          </cell>
        </row>
      </sheetData>
      <sheetData sheetId="2" refreshError="1">
        <row r="8">
          <cell r="I8">
            <v>1704247</v>
          </cell>
          <cell r="M8">
            <v>0</v>
          </cell>
        </row>
        <row r="9">
          <cell r="I9">
            <v>0</v>
          </cell>
          <cell r="M9">
            <v>0</v>
          </cell>
        </row>
        <row r="10">
          <cell r="I10">
            <v>0</v>
          </cell>
          <cell r="M10">
            <v>0</v>
          </cell>
        </row>
        <row r="11">
          <cell r="I11">
            <v>0</v>
          </cell>
          <cell r="M11">
            <v>0</v>
          </cell>
        </row>
        <row r="12">
          <cell r="I12">
            <v>0</v>
          </cell>
          <cell r="M12">
            <v>0</v>
          </cell>
        </row>
        <row r="13">
          <cell r="I13">
            <v>0</v>
          </cell>
          <cell r="M13">
            <v>0</v>
          </cell>
        </row>
        <row r="14">
          <cell r="I14">
            <v>0</v>
          </cell>
          <cell r="M14">
            <v>0</v>
          </cell>
        </row>
        <row r="15">
          <cell r="I15">
            <v>0</v>
          </cell>
          <cell r="M15">
            <v>0</v>
          </cell>
        </row>
        <row r="16">
          <cell r="I16">
            <v>0</v>
          </cell>
          <cell r="M16">
            <v>25000</v>
          </cell>
        </row>
        <row r="17">
          <cell r="I17">
            <v>0</v>
          </cell>
          <cell r="M17">
            <v>5000</v>
          </cell>
        </row>
        <row r="18">
          <cell r="I18">
            <v>0</v>
          </cell>
          <cell r="M18">
            <v>0</v>
          </cell>
        </row>
        <row r="19">
          <cell r="I19">
            <v>0</v>
          </cell>
          <cell r="M19">
            <v>0</v>
          </cell>
        </row>
        <row r="20">
          <cell r="I20">
            <v>0</v>
          </cell>
          <cell r="M20">
            <v>0</v>
          </cell>
        </row>
        <row r="21">
          <cell r="I21">
            <v>0</v>
          </cell>
          <cell r="M21">
            <v>0</v>
          </cell>
        </row>
        <row r="22">
          <cell r="I22">
            <v>0</v>
          </cell>
          <cell r="M22">
            <v>0</v>
          </cell>
        </row>
        <row r="23">
          <cell r="I23">
            <v>0</v>
          </cell>
          <cell r="M23">
            <v>0</v>
          </cell>
        </row>
        <row r="24">
          <cell r="I24">
            <v>0</v>
          </cell>
          <cell r="M24">
            <v>0</v>
          </cell>
        </row>
        <row r="25">
          <cell r="M25">
            <v>0</v>
          </cell>
        </row>
        <row r="40">
          <cell r="E40">
            <v>0.56273124301736777</v>
          </cell>
        </row>
      </sheetData>
      <sheetData sheetId="3" refreshError="1"/>
      <sheetData sheetId="4" refreshError="1"/>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3-04 Budget Forecasts"/>
      <sheetName val="Full ACQ Chart"/>
      <sheetName val="GSA Summary"/>
      <sheetName val="Demand Summary"/>
      <sheetName val="SWQP Costs"/>
      <sheetName val="GSA Preformance"/>
      <sheetName val="Gas Cost"/>
      <sheetName val="GTA Costs"/>
      <sheetName val="Cust Sales Cost"/>
      <sheetName val="Cust Req't"/>
      <sheetName val="Allgas Loads"/>
      <sheetName val="RBP Status"/>
      <sheetName val="SWQ-B"/>
      <sheetName val="SWQ-W"/>
      <sheetName val="OCA-BP"/>
      <sheetName val="OCA-ACI"/>
      <sheetName val="OCA-SEQ"/>
      <sheetName val="DELS"/>
      <sheetName val="Energex-Fairview"/>
      <sheetName val="Mosaic"/>
      <sheetName val="Anglo-Firm"/>
      <sheetName val="Anglo As-Avail"/>
      <sheetName val="Tri-Star"/>
      <sheetName val="3"/>
      <sheetName val="4"/>
      <sheetName val="5"/>
      <sheetName val="6"/>
      <sheetName val="7"/>
      <sheetName val="Rocky loads"/>
      <sheetName val="Gladstone loads"/>
      <sheetName val="Wide Bay loads"/>
      <sheetName val="SEQ loads"/>
      <sheetName val="Sheet3"/>
      <sheetName val="Sheet2"/>
      <sheetName val="Sheet1"/>
      <sheetName val="links"/>
      <sheetName val="Expenditure Types"/>
      <sheetName val="03-04_Budget_Forecasts"/>
      <sheetName val="Full_ACQ_Chart"/>
      <sheetName val="GSA_Summary"/>
      <sheetName val="Demand_Summary"/>
      <sheetName val="SWQP_Costs"/>
      <sheetName val="GSA_Preformance"/>
      <sheetName val="Gas_Cost"/>
      <sheetName val="GTA_Costs"/>
      <sheetName val="Cust_Sales_Cost"/>
      <sheetName val="Cust_Req't"/>
      <sheetName val="Allgas_Loads"/>
      <sheetName val="RBP_Status"/>
      <sheetName val="Anglo_As-Avail"/>
      <sheetName val="Rocky_loads"/>
      <sheetName val="Gladstone_loads"/>
      <sheetName val="Wide_Bay_loads"/>
      <sheetName val="SEQ_loads"/>
      <sheetName val="Expenditure_Typ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row r="11">
          <cell r="G11" t="str">
            <v>Brisbane</v>
          </cell>
        </row>
        <row r="12">
          <cell r="G12" t="str">
            <v>8 cities</v>
          </cell>
        </row>
      </sheetData>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Rates (2)"/>
      <sheetName val="Total DUOS"/>
      <sheetName val="Mildura TUOS"/>
      <sheetName val="DUOS V_AA"/>
      <sheetName val="DUOS V_RL"/>
      <sheetName val="DUOS V_Mildura"/>
      <sheetName val="Tariff V_Mildura Costs"/>
      <sheetName val="DUOS D 0304"/>
      <sheetName val="DUOS D 0405"/>
      <sheetName val="DUOS D 0506"/>
      <sheetName val="DUOS D 0607"/>
      <sheetName val="DUOS D 0708"/>
      <sheetName val="Term Sheets"/>
      <sheetName val="Scenarios"/>
      <sheetName val="Assumptions"/>
      <sheetName val="SE TUOS"/>
      <sheetName val="ADL INPUTS"/>
      <sheetName val="SE INPUTS"/>
      <sheetName val="CODE"/>
      <sheetName val="CRITERIA1"/>
      <sheetName val="CRITERIA2"/>
      <sheetName val="Mildura Costs"/>
      <sheetName val="Cost 03_04"/>
      <sheetName val="Cost 04_05"/>
      <sheetName val="Cost 05_06"/>
      <sheetName val="Cost 06_07"/>
      <sheetName val="Cost 07_08"/>
      <sheetName val="Rchg 03_04"/>
      <sheetName val="Rchg 04_05"/>
      <sheetName val="Rchg 05_06"/>
      <sheetName val="Rchg 06_07"/>
      <sheetName val="Rchg 07_08"/>
      <sheetName val="COST Summary"/>
      <sheetName val="RECHARGE Summary"/>
      <sheetName val="P&amp;L"/>
      <sheetName val="ExecSumm"/>
      <sheetName val="Changes"/>
      <sheetName val="Price"/>
      <sheetName val="#REF"/>
      <sheetName val="_Rates_(2)"/>
      <sheetName val="Total_DUOS"/>
      <sheetName val="Mildura_TUOS"/>
      <sheetName val="DUOS_V_AA"/>
      <sheetName val="DUOS_V_RL"/>
      <sheetName val="DUOS_V_Mildura"/>
      <sheetName val="Tariff_V_Mildura_Costs"/>
      <sheetName val="DUOS_D_0304"/>
      <sheetName val="DUOS_D_0405"/>
      <sheetName val="DUOS_D_0506"/>
      <sheetName val="DUOS_D_0607"/>
      <sheetName val="DUOS_D_0708"/>
      <sheetName val="Term_Sheets"/>
      <sheetName val="SE_TUOS"/>
      <sheetName val="ADL_INPUTS"/>
      <sheetName val="SE_INPUTS"/>
      <sheetName val="Mildura_Costs"/>
      <sheetName val="Cost_03_04"/>
      <sheetName val="Cost_04_05"/>
      <sheetName val="Cost_05_06"/>
      <sheetName val="Cost_06_07"/>
      <sheetName val="Cost_07_08"/>
      <sheetName val="Rchg_03_04"/>
      <sheetName val="Rchg_04_05"/>
      <sheetName val="Rchg_05_06"/>
      <sheetName val="Rchg_06_07"/>
      <sheetName val="Rchg_07_08"/>
      <sheetName val="COST_Summary"/>
      <sheetName val="RECHARGE_Summary"/>
    </sheetNames>
    <sheetDataSet>
      <sheetData sheetId="0" refreshError="1">
        <row r="9">
          <cell r="B9">
            <v>2003</v>
          </cell>
          <cell r="C9">
            <v>2004</v>
          </cell>
          <cell r="D9">
            <v>2005</v>
          </cell>
          <cell r="E9">
            <v>2006</v>
          </cell>
          <cell r="F9">
            <v>2007</v>
          </cell>
        </row>
        <row r="10">
          <cell r="B10" t="str">
            <v>03/04</v>
          </cell>
          <cell r="C10" t="str">
            <v>04/05</v>
          </cell>
          <cell r="D10" t="str">
            <v>05/06</v>
          </cell>
          <cell r="E10" t="str">
            <v>06/07</v>
          </cell>
          <cell r="F10" t="str">
            <v>07/08</v>
          </cell>
        </row>
        <row r="11">
          <cell r="B11">
            <v>307672.91450711002</v>
          </cell>
          <cell r="C11">
            <v>284474.06257316546</v>
          </cell>
          <cell r="D11">
            <v>265884.27313513547</v>
          </cell>
          <cell r="E11">
            <v>251180.95113588418</v>
          </cell>
          <cell r="F11">
            <v>239814.23340444372</v>
          </cell>
        </row>
        <row r="12">
          <cell r="B12">
            <v>4495.4067285465553</v>
          </cell>
          <cell r="C12">
            <v>4156.448470730852</v>
          </cell>
          <cell r="D12">
            <v>3884.8331917068272</v>
          </cell>
          <cell r="E12">
            <v>3670.0030603210071</v>
          </cell>
          <cell r="F12">
            <v>3503.9240297593933</v>
          </cell>
        </row>
        <row r="13">
          <cell r="B13">
            <v>2871.1921762744901</v>
          </cell>
          <cell r="C13">
            <v>2654.7013542663253</v>
          </cell>
          <cell r="D13">
            <v>2481.222131766132</v>
          </cell>
          <cell r="E13">
            <v>2344.0112786199438</v>
          </cell>
          <cell r="F13">
            <v>2237.9374922006382</v>
          </cell>
        </row>
        <row r="14">
          <cell r="B14">
            <v>34.294266206331002</v>
          </cell>
          <cell r="C14">
            <v>31.708443514793533</v>
          </cell>
          <cell r="D14">
            <v>29.636362555932568</v>
          </cell>
          <cell r="E14">
            <v>27.997480434743853</v>
          </cell>
          <cell r="F14">
            <v>26.73050753789747</v>
          </cell>
        </row>
        <row r="15">
          <cell r="B15">
            <v>5534.7135182995307</v>
          </cell>
          <cell r="C15">
            <v>5117.3904672486224</v>
          </cell>
          <cell r="D15">
            <v>4782.9796236102275</v>
          </cell>
          <cell r="E15">
            <v>4518.482259051716</v>
          </cell>
          <cell r="F15">
            <v>4314.0069109773412</v>
          </cell>
        </row>
        <row r="16">
          <cell r="B16">
            <v>10.478803563045584</v>
          </cell>
          <cell r="C16">
            <v>9.6886910739646908</v>
          </cell>
          <cell r="D16">
            <v>9.0555552254238396</v>
          </cell>
          <cell r="E16">
            <v>8.5547856883939559</v>
          </cell>
          <cell r="F16">
            <v>8.1676550810242272</v>
          </cell>
        </row>
        <row r="17">
          <cell r="B17">
            <v>0</v>
          </cell>
          <cell r="C17">
            <v>0</v>
          </cell>
          <cell r="D17">
            <v>0</v>
          </cell>
          <cell r="E17">
            <v>0</v>
          </cell>
          <cell r="F17">
            <v>0</v>
          </cell>
        </row>
        <row r="18">
          <cell r="B18">
            <v>0</v>
          </cell>
          <cell r="C18">
            <v>0</v>
          </cell>
          <cell r="D18">
            <v>0</v>
          </cell>
          <cell r="E18">
            <v>0</v>
          </cell>
          <cell r="F18">
            <v>0</v>
          </cell>
        </row>
        <row r="21">
          <cell r="B21">
            <v>2003</v>
          </cell>
          <cell r="C21">
            <v>2004</v>
          </cell>
          <cell r="D21">
            <v>2005</v>
          </cell>
          <cell r="E21">
            <v>2006</v>
          </cell>
          <cell r="F21">
            <v>2007</v>
          </cell>
        </row>
        <row r="22">
          <cell r="B22" t="str">
            <v>03/04</v>
          </cell>
          <cell r="C22" t="str">
            <v>04/05</v>
          </cell>
          <cell r="D22" t="str">
            <v>05/06</v>
          </cell>
          <cell r="E22" t="str">
            <v>06/07</v>
          </cell>
          <cell r="F22" t="str">
            <v>07/08</v>
          </cell>
        </row>
        <row r="23">
          <cell r="B23">
            <v>5282.3598020470135</v>
          </cell>
          <cell r="C23">
            <v>4490.0058317399616</v>
          </cell>
          <cell r="D23">
            <v>4265.5055401529635</v>
          </cell>
          <cell r="E23">
            <v>4052.2302631453149</v>
          </cell>
          <cell r="F23">
            <v>3849.6187499880489</v>
          </cell>
        </row>
        <row r="24">
          <cell r="B24">
            <v>99.151501518389395</v>
          </cell>
          <cell r="C24">
            <v>84.278776290630987</v>
          </cell>
          <cell r="D24">
            <v>80.064837476099427</v>
          </cell>
          <cell r="E24">
            <v>76.061595602294446</v>
          </cell>
          <cell r="F24">
            <v>72.258515822179717</v>
          </cell>
        </row>
        <row r="25">
          <cell r="B25">
            <v>70.550106849623219</v>
          </cell>
          <cell r="C25">
            <v>59.967590822179737</v>
          </cell>
          <cell r="D25">
            <v>56.969211281070748</v>
          </cell>
          <cell r="E25">
            <v>54.120750717017209</v>
          </cell>
          <cell r="F25">
            <v>51.414713181166348</v>
          </cell>
        </row>
        <row r="26">
          <cell r="B26">
            <v>8.2626251265324484</v>
          </cell>
          <cell r="C26">
            <v>7.0232313575525813</v>
          </cell>
          <cell r="D26">
            <v>6.6720697896749517</v>
          </cell>
          <cell r="E26">
            <v>6.3384663001912038</v>
          </cell>
          <cell r="F26">
            <v>6.0215429851816431</v>
          </cell>
        </row>
        <row r="27">
          <cell r="B27">
            <v>185.5912720728827</v>
          </cell>
          <cell r="C27">
            <v>157.7525812619503</v>
          </cell>
          <cell r="D27">
            <v>149.86495219885276</v>
          </cell>
          <cell r="E27">
            <v>142.37170458891012</v>
          </cell>
          <cell r="F27">
            <v>135.25311935946462</v>
          </cell>
        </row>
        <row r="28">
          <cell r="B28">
            <v>5.0846923855584301</v>
          </cell>
          <cell r="C28">
            <v>4.321988527724665</v>
          </cell>
          <cell r="D28">
            <v>4.1058891013384313</v>
          </cell>
          <cell r="E28">
            <v>3.9005946462715095</v>
          </cell>
          <cell r="F28">
            <v>3.7055649139579341</v>
          </cell>
        </row>
        <row r="29">
          <cell r="B29">
            <v>0</v>
          </cell>
          <cell r="C29">
            <v>0</v>
          </cell>
          <cell r="D29">
            <v>0</v>
          </cell>
          <cell r="E29">
            <v>0</v>
          </cell>
          <cell r="F29">
            <v>0</v>
          </cell>
        </row>
        <row r="30">
          <cell r="B30">
            <v>0</v>
          </cell>
          <cell r="C30">
            <v>0</v>
          </cell>
          <cell r="D30">
            <v>0</v>
          </cell>
          <cell r="E30">
            <v>0</v>
          </cell>
          <cell r="F30">
            <v>0</v>
          </cell>
        </row>
        <row r="133">
          <cell r="B133">
            <v>2003</v>
          </cell>
          <cell r="C133">
            <v>2004</v>
          </cell>
          <cell r="D133">
            <v>2005</v>
          </cell>
          <cell r="E133">
            <v>2006</v>
          </cell>
          <cell r="F133">
            <v>2007</v>
          </cell>
        </row>
        <row r="134">
          <cell r="B134" t="str">
            <v>03/04</v>
          </cell>
          <cell r="C134" t="str">
            <v>04/05</v>
          </cell>
          <cell r="D134" t="str">
            <v>05/06</v>
          </cell>
          <cell r="E134" t="str">
            <v>06/07</v>
          </cell>
          <cell r="F134" t="str">
            <v>07/08</v>
          </cell>
        </row>
        <row r="135">
          <cell r="B135">
            <v>1149</v>
          </cell>
          <cell r="C135">
            <v>1149</v>
          </cell>
          <cell r="D135">
            <v>1149</v>
          </cell>
          <cell r="E135">
            <v>1149</v>
          </cell>
          <cell r="F135">
            <v>1149</v>
          </cell>
        </row>
        <row r="136">
          <cell r="B136">
            <v>106</v>
          </cell>
          <cell r="C136">
            <v>106</v>
          </cell>
          <cell r="D136">
            <v>106</v>
          </cell>
          <cell r="E136">
            <v>106</v>
          </cell>
          <cell r="F136">
            <v>106</v>
          </cell>
        </row>
        <row r="139">
          <cell r="B139">
            <v>3.5999999999999997E-2</v>
          </cell>
        </row>
        <row r="184">
          <cell r="B184">
            <v>2003</v>
          </cell>
          <cell r="C184">
            <v>2004</v>
          </cell>
          <cell r="D184">
            <v>2005</v>
          </cell>
          <cell r="E184">
            <v>2006</v>
          </cell>
          <cell r="F184">
            <v>2007</v>
          </cell>
        </row>
        <row r="185">
          <cell r="B185" t="str">
            <v>03/04</v>
          </cell>
          <cell r="C185" t="str">
            <v>04/05</v>
          </cell>
          <cell r="D185" t="str">
            <v>05/06</v>
          </cell>
          <cell r="E185" t="str">
            <v>06/07</v>
          </cell>
          <cell r="F185" t="str">
            <v>07/08</v>
          </cell>
        </row>
        <row r="186">
          <cell r="B186">
            <v>229.46844088004013</v>
          </cell>
          <cell r="C186">
            <v>254.92956357263355</v>
          </cell>
          <cell r="D186">
            <v>244.78423471172368</v>
          </cell>
          <cell r="E186">
            <v>228.35983194433427</v>
          </cell>
          <cell r="F186">
            <v>246.3684616760884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9">
          <cell r="B9">
            <v>2003</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R"/>
      <sheetName val="NSW Asset Total (DNL)"/>
      <sheetName val="Depn Adj"/>
      <sheetName val="CWP"/>
      <sheetName val="MSP total (DNL)"/>
      <sheetName val="MSP (DNL)"/>
      <sheetName val="MSP Unreg"/>
      <sheetName val="MSP Reg "/>
      <sheetName val="MSP Interconnect"/>
      <sheetName val="MSP reg - costs"/>
      <sheetName val="MSP Unreg - costs "/>
      <sheetName val="MSP total Unreg (DNL)"/>
      <sheetName val="MSP Total Reg (DNL)"/>
      <sheetName val="Not Used 1"/>
      <sheetName val="Not used 2"/>
      <sheetName val="Not Used 3"/>
      <sheetName val="Not Used 4"/>
      <sheetName val="Not Used 5"/>
      <sheetName val="Not used"/>
      <sheetName val="## Office (DNL)"/>
      <sheetName val="## Admin"/>
      <sheetName val="## Reg"/>
      <sheetName val="## Comm"/>
      <sheetName val="## St Mgr"/>
      <sheetName val="Asset"/>
      <sheetName val="App - Lookups"/>
      <sheetName val="AssetEntit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row r="1">
          <cell r="O1" t="str">
            <v>Metrics</v>
          </cell>
        </row>
        <row r="2">
          <cell r="A2" t="str">
            <v>AGL</v>
          </cell>
          <cell r="B2" t="str">
            <v>00</v>
          </cell>
          <cell r="O2" t="str">
            <v>Throughput</v>
          </cell>
        </row>
        <row r="3">
          <cell r="A3" t="str">
            <v>AGL Corp Dev</v>
          </cell>
          <cell r="B3" t="str">
            <v>00</v>
          </cell>
          <cell r="O3" t="str">
            <v>Megawatts</v>
          </cell>
          <cell r="P3" t="str">
            <v>Z910</v>
          </cell>
        </row>
        <row r="4">
          <cell r="A4" t="str">
            <v>AGL Energy</v>
          </cell>
          <cell r="B4" t="str">
            <v>00</v>
          </cell>
        </row>
        <row r="5">
          <cell r="A5" t="str">
            <v>AGL Energy Sale</v>
          </cell>
          <cell r="B5" t="str">
            <v>00</v>
          </cell>
        </row>
        <row r="6">
          <cell r="A6" t="str">
            <v>AGL Gas NetBD</v>
          </cell>
          <cell r="B6" t="str">
            <v>00</v>
          </cell>
        </row>
        <row r="7">
          <cell r="A7" t="str">
            <v>AGL Gas Network</v>
          </cell>
          <cell r="B7" t="str">
            <v>00</v>
          </cell>
        </row>
        <row r="8">
          <cell r="A8" t="str">
            <v>AGL Gas Trading</v>
          </cell>
          <cell r="B8" t="str">
            <v>00</v>
          </cell>
        </row>
        <row r="9">
          <cell r="A9" t="str">
            <v>AGL Gas Trading</v>
          </cell>
          <cell r="B9" t="str">
            <v>00</v>
          </cell>
        </row>
        <row r="10">
          <cell r="A10" t="str">
            <v>AGL PipelinesWA</v>
          </cell>
          <cell r="B10" t="str">
            <v>00</v>
          </cell>
        </row>
        <row r="11">
          <cell r="A11" t="str">
            <v>AGL Victoria</v>
          </cell>
          <cell r="B11" t="str">
            <v>00</v>
          </cell>
        </row>
        <row r="12">
          <cell r="A12" t="str">
            <v>AGL Wholesale G</v>
          </cell>
          <cell r="B12" t="str">
            <v>00</v>
          </cell>
        </row>
        <row r="13">
          <cell r="A13" t="str">
            <v>AGL/Clough Luca</v>
          </cell>
          <cell r="B13" t="str">
            <v>00</v>
          </cell>
        </row>
        <row r="14">
          <cell r="A14" t="str">
            <v>AGL/Western Pow</v>
          </cell>
          <cell r="B14" t="str">
            <v>00</v>
          </cell>
        </row>
        <row r="15">
          <cell r="A15" t="str">
            <v>AGL</v>
          </cell>
          <cell r="B15" t="str">
            <v>00</v>
          </cell>
        </row>
        <row r="16">
          <cell r="A16" t="str">
            <v>Agility Services Pty Ltd</v>
          </cell>
          <cell r="B16" t="str">
            <v>00</v>
          </cell>
        </row>
        <row r="17">
          <cell r="A17" t="str">
            <v>AGL - Fletchers</v>
          </cell>
          <cell r="B17" t="str">
            <v>00</v>
          </cell>
        </row>
        <row r="18">
          <cell r="A18" t="str">
            <v>AGL - Macquarie Area Health</v>
          </cell>
          <cell r="B18" t="str">
            <v>00</v>
          </cell>
        </row>
        <row r="19">
          <cell r="A19" t="str">
            <v>AGL - Bestcare Foods</v>
          </cell>
          <cell r="B19" t="str">
            <v>00</v>
          </cell>
        </row>
        <row r="20">
          <cell r="A20" t="str">
            <v>AGINCOURT RESOU</v>
          </cell>
          <cell r="B20" t="str">
            <v>00</v>
          </cell>
        </row>
        <row r="21">
          <cell r="A21" t="str">
            <v>ARROW ENERGY NL</v>
          </cell>
          <cell r="B21" t="str">
            <v>00</v>
          </cell>
        </row>
        <row r="22">
          <cell r="A22" t="str">
            <v>Arrow Generatio</v>
          </cell>
          <cell r="B22" t="str">
            <v>00</v>
          </cell>
        </row>
        <row r="23">
          <cell r="A23" t="str">
            <v>BHP</v>
          </cell>
          <cell r="B23" t="str">
            <v>00</v>
          </cell>
        </row>
        <row r="24">
          <cell r="A24" t="str">
            <v>BHP Minerals Pt</v>
          </cell>
          <cell r="B24" t="str">
            <v>00</v>
          </cell>
        </row>
        <row r="25">
          <cell r="A25" t="str">
            <v>BHP Petroleum</v>
          </cell>
          <cell r="B25" t="str">
            <v>00</v>
          </cell>
        </row>
        <row r="26">
          <cell r="A26" t="str">
            <v>BHP (WMC)</v>
          </cell>
          <cell r="B26" t="str">
            <v>00</v>
          </cell>
        </row>
        <row r="27">
          <cell r="A27" t="str">
            <v>BraemerPowerPro</v>
          </cell>
          <cell r="B27" t="str">
            <v>00</v>
          </cell>
        </row>
        <row r="28">
          <cell r="A28" t="str">
            <v>Country Energy</v>
          </cell>
          <cell r="B28" t="str">
            <v>00</v>
          </cell>
        </row>
        <row r="29">
          <cell r="A29" t="str">
            <v>Alinta Sales Pty Ltd</v>
          </cell>
          <cell r="B29" t="str">
            <v>00</v>
          </cell>
        </row>
        <row r="30">
          <cell r="A30" t="str">
            <v>Alinta Ltd</v>
          </cell>
          <cell r="B30" t="str">
            <v>00</v>
          </cell>
        </row>
        <row r="31">
          <cell r="A31" t="str">
            <v>Alinta Devap Pty Ltd</v>
          </cell>
          <cell r="B31" t="str">
            <v>00</v>
          </cell>
        </row>
        <row r="32">
          <cell r="A32" t="str">
            <v>Alinta Devap Pty Ltd</v>
          </cell>
          <cell r="B32" t="str">
            <v>00</v>
          </cell>
        </row>
        <row r="33">
          <cell r="A33" t="str">
            <v>Alinta Network Services Pty Ltd</v>
          </cell>
          <cell r="B33" t="str">
            <v>00</v>
          </cell>
        </row>
        <row r="34">
          <cell r="A34" t="str">
            <v>Alinta DOA Pty Ltd</v>
          </cell>
          <cell r="B34" t="str">
            <v>00</v>
          </cell>
        </row>
        <row r="35">
          <cell r="A35" t="str">
            <v>CS ENERGY</v>
          </cell>
          <cell r="B35" t="str">
            <v>00</v>
          </cell>
        </row>
        <row r="36">
          <cell r="A36" t="str">
            <v>Delhi Petroleum</v>
          </cell>
          <cell r="B36" t="str">
            <v>00</v>
          </cell>
        </row>
        <row r="37">
          <cell r="A37" t="str">
            <v>Duke Energy Aus</v>
          </cell>
          <cell r="B37" t="str">
            <v>00</v>
          </cell>
        </row>
        <row r="38">
          <cell r="A38" t="str">
            <v>Energex Retail</v>
          </cell>
          <cell r="B38" t="str">
            <v>00</v>
          </cell>
        </row>
        <row r="39">
          <cell r="A39" t="str">
            <v>Energy Aust</v>
          </cell>
          <cell r="B39" t="str">
            <v>00</v>
          </cell>
        </row>
        <row r="40">
          <cell r="A40" t="str">
            <v>GPU Gasnet P/L</v>
          </cell>
          <cell r="B40" t="str">
            <v>00</v>
          </cell>
        </row>
        <row r="41">
          <cell r="A41" t="str">
            <v>Mount Isa Mines (Xstrata)</v>
          </cell>
          <cell r="B41" t="str">
            <v>00</v>
          </cell>
        </row>
        <row r="42">
          <cell r="A42" t="str">
            <v>NT Pwr Gen CONT</v>
          </cell>
          <cell r="B42" t="str">
            <v>00</v>
          </cell>
        </row>
        <row r="43">
          <cell r="A43" t="str">
            <v>NT Pwr Gen Pty</v>
          </cell>
          <cell r="B43" t="str">
            <v>00</v>
          </cell>
        </row>
        <row r="44">
          <cell r="A44" t="str">
            <v>OilCompAU Moura</v>
          </cell>
          <cell r="B44" t="str">
            <v>00</v>
          </cell>
        </row>
        <row r="45">
          <cell r="A45" t="str">
            <v>Oil CompAU Ltd</v>
          </cell>
          <cell r="B45" t="str">
            <v>00</v>
          </cell>
        </row>
        <row r="46">
          <cell r="A46" t="str">
            <v>Orica</v>
          </cell>
          <cell r="B46" t="str">
            <v>00</v>
          </cell>
        </row>
        <row r="47">
          <cell r="A47" t="str">
            <v>Origin Energy</v>
          </cell>
          <cell r="B47" t="str">
            <v>00</v>
          </cell>
        </row>
        <row r="48">
          <cell r="A48" t="str">
            <v>Origin EnergyCSG</v>
          </cell>
          <cell r="B48" t="str">
            <v>00</v>
          </cell>
        </row>
        <row r="49">
          <cell r="A49" t="str">
            <v>Origin EnergyLtd</v>
          </cell>
          <cell r="B49" t="str">
            <v>00</v>
          </cell>
        </row>
        <row r="50">
          <cell r="A50" t="str">
            <v>Origin EnergyRes</v>
          </cell>
          <cell r="B50" t="str">
            <v>00</v>
          </cell>
        </row>
        <row r="51">
          <cell r="A51" t="str">
            <v>Origin EnergyRet</v>
          </cell>
          <cell r="B51" t="str">
            <v>00</v>
          </cell>
        </row>
        <row r="52">
          <cell r="A52" t="str">
            <v>Origin EnergyRet</v>
          </cell>
          <cell r="B52" t="str">
            <v>00</v>
          </cell>
        </row>
        <row r="53">
          <cell r="A53" t="str">
            <v>Origin Energy Services Ltd</v>
          </cell>
          <cell r="B53" t="str">
            <v>00</v>
          </cell>
        </row>
        <row r="54">
          <cell r="A54" t="str">
            <v>Origin Energy Develop</v>
          </cell>
          <cell r="B54" t="str">
            <v>00</v>
          </cell>
        </row>
        <row r="55">
          <cell r="A55" t="str">
            <v>Origin BP</v>
          </cell>
          <cell r="B55" t="str">
            <v>00</v>
          </cell>
        </row>
        <row r="56">
          <cell r="A56" t="str">
            <v>Pasminco Centur</v>
          </cell>
          <cell r="B56" t="str">
            <v>00</v>
          </cell>
        </row>
        <row r="57">
          <cell r="A57" t="str">
            <v>Pegasus Gold Au</v>
          </cell>
          <cell r="B57" t="str">
            <v>00</v>
          </cell>
        </row>
        <row r="58">
          <cell r="A58" t="str">
            <v>Petronas Austra</v>
          </cell>
          <cell r="B58" t="str">
            <v>00</v>
          </cell>
        </row>
        <row r="59">
          <cell r="A59" t="str">
            <v>Queensland Gas</v>
          </cell>
          <cell r="B59" t="str">
            <v>00</v>
          </cell>
        </row>
        <row r="60">
          <cell r="A60" t="str">
            <v>Queensland Powe</v>
          </cell>
          <cell r="B60" t="str">
            <v>00</v>
          </cell>
        </row>
        <row r="61">
          <cell r="A61" t="str">
            <v>Santos AUHydroc</v>
          </cell>
          <cell r="B61" t="str">
            <v>00</v>
          </cell>
        </row>
        <row r="62">
          <cell r="A62" t="str">
            <v>Santos Limited</v>
          </cell>
          <cell r="B62" t="str">
            <v>00</v>
          </cell>
        </row>
        <row r="63">
          <cell r="A63" t="str">
            <v>Santos Petroleu</v>
          </cell>
          <cell r="B63" t="str">
            <v>00</v>
          </cell>
        </row>
        <row r="64">
          <cell r="A64" t="str">
            <v>Sun Retail Ltd</v>
          </cell>
          <cell r="B64" t="str">
            <v>00</v>
          </cell>
        </row>
        <row r="65">
          <cell r="A65" t="str">
            <v>SYNERGY</v>
          </cell>
          <cell r="B65" t="str">
            <v>00</v>
          </cell>
        </row>
        <row r="66">
          <cell r="A66" t="str">
            <v>Verve Energy</v>
          </cell>
          <cell r="B66" t="str">
            <v>00</v>
          </cell>
        </row>
        <row r="67">
          <cell r="A67" t="str">
            <v>TRUenergy Pty L</v>
          </cell>
          <cell r="B67" t="str">
            <v>00</v>
          </cell>
        </row>
        <row r="68">
          <cell r="A68" t="str">
            <v>Vamgas Pty Ltd</v>
          </cell>
          <cell r="B68" t="str">
            <v>00</v>
          </cell>
        </row>
        <row r="69">
          <cell r="A69" t="str">
            <v>Alcoa of Australia Ltd</v>
          </cell>
          <cell r="B69" t="str">
            <v>00</v>
          </cell>
        </row>
        <row r="70">
          <cell r="A70" t="str">
            <v>Arc Energy  Ltd</v>
          </cell>
          <cell r="B70" t="str">
            <v>00</v>
          </cell>
        </row>
        <row r="71">
          <cell r="A71" t="str">
            <v>Dept of Industry &amp; Resources</v>
          </cell>
          <cell r="B71" t="str">
            <v>00</v>
          </cell>
        </row>
        <row r="72">
          <cell r="A72" t="str">
            <v>East Spar Joint Venture</v>
          </cell>
          <cell r="B72" t="str">
            <v>00</v>
          </cell>
        </row>
        <row r="73">
          <cell r="A73" t="str">
            <v>Eneabba Gas Limited</v>
          </cell>
          <cell r="B73" t="str">
            <v>00</v>
          </cell>
        </row>
        <row r="74">
          <cell r="A74" t="str">
            <v>Fero Industries Pty Ltd</v>
          </cell>
          <cell r="B74" t="str">
            <v>00</v>
          </cell>
        </row>
        <row r="75">
          <cell r="A75" t="str">
            <v>Hismelt ( Operations ) Pty Ltd</v>
          </cell>
          <cell r="B75" t="str">
            <v>00</v>
          </cell>
        </row>
        <row r="76">
          <cell r="A76" t="str">
            <v>Leighton Contractors Pty Ltd</v>
          </cell>
          <cell r="B76" t="str">
            <v>00</v>
          </cell>
        </row>
        <row r="77">
          <cell r="A77" t="str">
            <v>Main Roads Western Austarlia</v>
          </cell>
          <cell r="B77" t="str">
            <v>00</v>
          </cell>
        </row>
        <row r="78">
          <cell r="A78" t="str">
            <v>Midland Brick Company</v>
          </cell>
          <cell r="B78" t="str">
            <v>00</v>
          </cell>
        </row>
        <row r="79">
          <cell r="A79" t="str">
            <v>National Power Services Pty Ltd</v>
          </cell>
          <cell r="B79" t="str">
            <v>00</v>
          </cell>
        </row>
        <row r="80">
          <cell r="A80" t="str">
            <v>Public Transport Authority WA</v>
          </cell>
          <cell r="B80" t="str">
            <v>00</v>
          </cell>
        </row>
        <row r="81">
          <cell r="A81" t="str">
            <v>Rail Link Joint Venture</v>
          </cell>
          <cell r="B81" t="str">
            <v>00</v>
          </cell>
        </row>
        <row r="82">
          <cell r="A82" t="str">
            <v>Roc Oil (WA ) Pty Ltd</v>
          </cell>
          <cell r="B82" t="str">
            <v>00</v>
          </cell>
        </row>
        <row r="83">
          <cell r="A83" t="str">
            <v>Rocla Concrete Materials</v>
          </cell>
          <cell r="B83" t="str">
            <v>00</v>
          </cell>
        </row>
        <row r="84">
          <cell r="A84" t="str">
            <v>Roe7Alliance</v>
          </cell>
          <cell r="B84" t="str">
            <v>00</v>
          </cell>
        </row>
        <row r="85">
          <cell r="A85" t="str">
            <v>Rosen Australia Pty Ltd</v>
          </cell>
          <cell r="B85" t="str">
            <v>00</v>
          </cell>
        </row>
        <row r="86">
          <cell r="A86" t="str">
            <v>Smorgen Steel Recycling WA</v>
          </cell>
          <cell r="B86" t="str">
            <v>00</v>
          </cell>
        </row>
        <row r="87">
          <cell r="A87" t="str">
            <v>Cawse Nickel Operations</v>
          </cell>
          <cell r="B87" t="str">
            <v>00</v>
          </cell>
        </row>
        <row r="88">
          <cell r="A88" t="str">
            <v>Esperance Power Station P/L</v>
          </cell>
          <cell r="B88" t="str">
            <v>00</v>
          </cell>
        </row>
        <row r="89">
          <cell r="A89" t="str">
            <v>Goldfields Power</v>
          </cell>
          <cell r="B89" t="str">
            <v>00</v>
          </cell>
        </row>
        <row r="90">
          <cell r="A90" t="str">
            <v>Lionore Australia (Wildara) N/L</v>
          </cell>
          <cell r="B90" t="str">
            <v>00</v>
          </cell>
        </row>
        <row r="91">
          <cell r="A91" t="str">
            <v>Lions Australia</v>
          </cell>
          <cell r="B91" t="str">
            <v>00</v>
          </cell>
        </row>
        <row r="92">
          <cell r="A92" t="str">
            <v>Mina Resources Ltd</v>
          </cell>
          <cell r="B92" t="str">
            <v>00</v>
          </cell>
        </row>
        <row r="93">
          <cell r="A93" t="str">
            <v>OMG Cowse P/L</v>
          </cell>
          <cell r="B93" t="str">
            <v>00</v>
          </cell>
        </row>
        <row r="94">
          <cell r="A94" t="str">
            <v>Associated Petr</v>
          </cell>
          <cell r="B94" t="str">
            <v>00</v>
          </cell>
        </row>
        <row r="95">
          <cell r="A95" t="str">
            <v>Verve Energy</v>
          </cell>
          <cell r="B95" t="str">
            <v>00</v>
          </cell>
        </row>
        <row r="96">
          <cell r="A96" t="str">
            <v>VENCorp</v>
          </cell>
          <cell r="B96" t="str">
            <v>00</v>
          </cell>
        </row>
        <row r="97">
          <cell r="A97" t="str">
            <v>ElectraNet</v>
          </cell>
          <cell r="B97" t="str">
            <v>00</v>
          </cell>
        </row>
        <row r="98">
          <cell r="A98" t="str">
            <v>SWQP</v>
          </cell>
          <cell r="B98" t="str">
            <v>00</v>
          </cell>
        </row>
        <row r="99">
          <cell r="A99" t="str">
            <v>APL</v>
          </cell>
          <cell r="B99" t="str">
            <v>00</v>
          </cell>
        </row>
        <row r="100">
          <cell r="A100" t="str">
            <v>Allgas</v>
          </cell>
          <cell r="B100" t="str">
            <v>00</v>
          </cell>
        </row>
        <row r="101">
          <cell r="A101" t="str">
            <v>Plutonic</v>
          </cell>
          <cell r="B101" t="str">
            <v>00</v>
          </cell>
        </row>
        <row r="102">
          <cell r="A102" t="str">
            <v>Minara resources</v>
          </cell>
          <cell r="B102" t="str">
            <v>00</v>
          </cell>
        </row>
        <row r="103">
          <cell r="A103" t="str">
            <v>Newmont</v>
          </cell>
          <cell r="B103" t="str">
            <v>00</v>
          </cell>
        </row>
        <row r="104">
          <cell r="A104" t="str">
            <v>Newmont (Yandal)</v>
          </cell>
          <cell r="B104" t="str">
            <v>00</v>
          </cell>
        </row>
        <row r="105">
          <cell r="A105" t="str">
            <v>Pilbara Iron (Rio Tinto )</v>
          </cell>
          <cell r="B105" t="str">
            <v>00</v>
          </cell>
        </row>
        <row r="106">
          <cell r="A106" t="str">
            <v>Magellan Lead</v>
          </cell>
          <cell r="B106" t="str">
            <v>00</v>
          </cell>
        </row>
        <row r="107">
          <cell r="A107" t="str">
            <v>Apache</v>
          </cell>
          <cell r="B107" t="str">
            <v>00</v>
          </cell>
        </row>
        <row r="108">
          <cell r="A108" t="str">
            <v>Boral</v>
          </cell>
          <cell r="B108" t="str">
            <v>00</v>
          </cell>
        </row>
        <row r="109">
          <cell r="A109" t="str">
            <v>Newman</v>
          </cell>
          <cell r="B109" t="str">
            <v>00</v>
          </cell>
        </row>
        <row r="110">
          <cell r="A110" t="str">
            <v>Power and Water Corporation</v>
          </cell>
          <cell r="B110" t="str">
            <v>00</v>
          </cell>
        </row>
        <row r="111">
          <cell r="A111" t="str">
            <v>Central Ranges Pipeline (CRP)</v>
          </cell>
          <cell r="B111" t="str">
            <v>00</v>
          </cell>
        </row>
        <row r="112">
          <cell r="A112" t="str">
            <v>Sundry</v>
          </cell>
          <cell r="B112" t="str">
            <v>00</v>
          </cell>
        </row>
      </sheetData>
      <sheetData sheetId="26"/>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LARATION"/>
      <sheetName val="Company Details"/>
      <sheetName val="CHECKLIST"/>
      <sheetName val="PRINT-GOTO"/>
      <sheetName val="GUIDANCE NOTES"/>
      <sheetName val="BALANCE SHEET"/>
      <sheetName val="PROFIT AND LOSS"/>
      <sheetName val="SCHEDULE A"/>
      <sheetName val="SCHEDULE A LOAD"/>
      <sheetName val="RETURN 1 "/>
      <sheetName val="RETURN 2"/>
      <sheetName val="RETURN 3"/>
      <sheetName val="RETURN 4"/>
      <sheetName val="Cap Sch 1"/>
      <sheetName val="Cap Sch 2"/>
      <sheetName val="CGT Sch 1"/>
      <sheetName val="CGT Sch 2"/>
      <sheetName val="CGT Sch 3"/>
      <sheetName val="CGT Sch 4"/>
      <sheetName val="R&amp;D Sch 1 "/>
      <sheetName val="R&amp;D Sch 2"/>
      <sheetName val="Div&amp;Int Sch 1"/>
      <sheetName val="Div&amp;Int Sch 2"/>
      <sheetName val="W 1"/>
      <sheetName val="W 1A"/>
      <sheetName val="W 2"/>
      <sheetName val="W 2A"/>
      <sheetName val="W 3A"/>
      <sheetName val="W 3A Load"/>
      <sheetName val="W 3B"/>
      <sheetName val="W 3B2"/>
      <sheetName val="W 3S"/>
      <sheetName val="W 3DV"/>
      <sheetName val="W 3PC"/>
      <sheetName val="W 3TR"/>
      <sheetName val="W 3REC"/>
      <sheetName val="W 4A"/>
      <sheetName val="W 5"/>
      <sheetName val="W 6A"/>
      <sheetName val="W 6B"/>
      <sheetName val="W 6C"/>
      <sheetName val="W 7"/>
      <sheetName val="W 8"/>
      <sheetName val="W 9"/>
      <sheetName val="W 9A"/>
      <sheetName val="W 10"/>
      <sheetName val="W 11"/>
      <sheetName val="W 12"/>
      <sheetName val="W 13"/>
      <sheetName val="W 15"/>
      <sheetName val="W 17"/>
      <sheetName val="W 18"/>
      <sheetName val="W 19"/>
      <sheetName val="W 19A"/>
      <sheetName val="W 20"/>
      <sheetName val="W 21"/>
      <sheetName val="W 21A"/>
      <sheetName val="W 21B"/>
      <sheetName val="W 22"/>
      <sheetName val="W 22A"/>
      <sheetName val="W 23"/>
      <sheetName val="W 24"/>
      <sheetName val="W 25"/>
      <sheetName val="W 26"/>
      <sheetName val="W 27"/>
      <sheetName val="W 29"/>
      <sheetName val="W 30"/>
      <sheetName val="W 31"/>
      <sheetName val="W 32"/>
      <sheetName val="W 33"/>
      <sheetName val="W 33A"/>
      <sheetName val="W 34"/>
      <sheetName val="W 35A"/>
      <sheetName val="W 35B"/>
      <sheetName val="W 36"/>
      <sheetName val="W 37"/>
      <sheetName val="W 38"/>
      <sheetName val="W 39"/>
      <sheetName val="W 40"/>
      <sheetName val="W 41"/>
      <sheetName val="W 42"/>
      <sheetName val="W 44"/>
      <sheetName val="W 45"/>
      <sheetName val="W 45A"/>
      <sheetName val="W 46"/>
      <sheetName val="W 46A"/>
      <sheetName val="W 47"/>
      <sheetName val="W 48A"/>
      <sheetName val="W 48B"/>
      <sheetName val="W 48C"/>
      <sheetName val="W 49"/>
      <sheetName val="W50"/>
      <sheetName val="W 51"/>
      <sheetName val="W 52"/>
      <sheetName val="W 55"/>
      <sheetName val="W 55A"/>
      <sheetName val="W 57"/>
      <sheetName val="W 58"/>
      <sheetName val="TEARS"/>
      <sheetName val="APT Company Details"/>
    </sheetNames>
    <sheetDataSet>
      <sheetData sheetId="0"/>
      <sheetData sheetId="1"/>
      <sheetData sheetId="2"/>
      <sheetData sheetId="3"/>
      <sheetData sheetId="4"/>
      <sheetData sheetId="5"/>
      <sheetData sheetId="6"/>
      <sheetData sheetId="7"/>
      <sheetData sheetId="8"/>
      <sheetData sheetId="9" refreshError="1">
        <row r="18">
          <cell r="N18" t="str">
            <v>APT PIPELINES LIMITED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row r="43">
          <cell r="D43">
            <v>0</v>
          </cell>
        </row>
      </sheetData>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Order Data"/>
      <sheetName val="Order Form"/>
      <sheetName val="Suppliers"/>
      <sheetName val="Contacts"/>
    </sheetNames>
    <sheetDataSet>
      <sheetData sheetId="0"/>
      <sheetData sheetId="1" refreshError="1">
        <row r="1">
          <cell r="A1" t="str">
            <v>PO Number</v>
          </cell>
          <cell r="B1" t="str">
            <v>Confirmation</v>
          </cell>
          <cell r="C1" t="str">
            <v>Supplier Number</v>
          </cell>
          <cell r="D1" t="str">
            <v>Supplier</v>
          </cell>
          <cell r="E1" t="str">
            <v>Supplier Address 1</v>
          </cell>
          <cell r="F1" t="str">
            <v>Supplier Address 2</v>
          </cell>
          <cell r="G1" t="str">
            <v>Supplier Fax</v>
          </cell>
          <cell r="H1" t="str">
            <v>Date</v>
          </cell>
          <cell r="I1" t="str">
            <v>Item 1 -Qty</v>
          </cell>
          <cell r="J1" t="str">
            <v>Item 1 - Description</v>
          </cell>
          <cell r="K1" t="str">
            <v>Item 1 - Price</v>
          </cell>
          <cell r="L1" t="str">
            <v>Item 2 -Qty</v>
          </cell>
          <cell r="M1" t="str">
            <v>Item 2 - Description</v>
          </cell>
          <cell r="N1" t="str">
            <v>Item 2 - Price</v>
          </cell>
          <cell r="O1" t="str">
            <v>Item 3 -Qty</v>
          </cell>
          <cell r="P1" t="str">
            <v>Item 3 - Description</v>
          </cell>
          <cell r="Q1" t="str">
            <v>Item 3 - Price</v>
          </cell>
          <cell r="R1" t="str">
            <v>Item 4 -Qty</v>
          </cell>
          <cell r="S1" t="str">
            <v>Item 4 - Description</v>
          </cell>
          <cell r="T1" t="str">
            <v>Item 4 - Price</v>
          </cell>
          <cell r="U1" t="str">
            <v>Item 5 -Qty</v>
          </cell>
          <cell r="V1" t="str">
            <v>Item 5 - Description</v>
          </cell>
          <cell r="W1" t="str">
            <v>Item 5 - Price</v>
          </cell>
          <cell r="X1" t="str">
            <v>Item 6 -Qty</v>
          </cell>
          <cell r="Y1" t="str">
            <v>Item 6 - Description</v>
          </cell>
          <cell r="Z1" t="str">
            <v>Item 6 - Price</v>
          </cell>
          <cell r="AA1" t="str">
            <v>Contact</v>
          </cell>
          <cell r="AB1" t="str">
            <v>Contact Ph</v>
          </cell>
          <cell r="AC1" t="str">
            <v>Contact fax</v>
          </cell>
          <cell r="AD1" t="str">
            <v>Contact Email</v>
          </cell>
          <cell r="AE1" t="str">
            <v>Delivery Address 1</v>
          </cell>
          <cell r="AF1" t="str">
            <v>Delivery Address 2</v>
          </cell>
          <cell r="AG1" t="str">
            <v>Delivery Address 3</v>
          </cell>
        </row>
        <row r="2">
          <cell r="A2" t="str">
            <v>AEPL0001</v>
          </cell>
          <cell r="B2" t="str">
            <v>Y</v>
          </cell>
          <cell r="C2">
            <v>1</v>
          </cell>
          <cell r="D2" t="str">
            <v>Vinidex</v>
          </cell>
          <cell r="E2">
            <v>0</v>
          </cell>
          <cell r="F2">
            <v>0</v>
          </cell>
          <cell r="G2">
            <v>0</v>
          </cell>
          <cell r="H2">
            <v>39020</v>
          </cell>
          <cell r="I2">
            <v>120</v>
          </cell>
          <cell r="J2" t="str">
            <v>MDPE 110mmx12m LG (SDR11)</v>
          </cell>
          <cell r="K2">
            <v>11.35</v>
          </cell>
          <cell r="AA2" t="str">
            <v>Roy Carlton</v>
          </cell>
          <cell r="AB2">
            <v>0</v>
          </cell>
          <cell r="AC2" t="str">
            <v>07 3426 1665</v>
          </cell>
          <cell r="AD2" t="str">
            <v>roycarlton@allgas.com.au</v>
          </cell>
          <cell r="AE2" t="str">
            <v>Cnr Ferny Av &amp; Cavill Av</v>
          </cell>
          <cell r="AF2" t="str">
            <v xml:space="preserve">Surfers Paradise </v>
          </cell>
          <cell r="AG2" t="str">
            <v>Ph Jim 0419 484302</v>
          </cell>
        </row>
        <row r="3">
          <cell r="A3" t="str">
            <v>AEPL0002</v>
          </cell>
          <cell r="B3" t="str">
            <v>Y</v>
          </cell>
          <cell r="C3">
            <v>2</v>
          </cell>
          <cell r="D3" t="str">
            <v>Ampy Email</v>
          </cell>
          <cell r="E3">
            <v>0</v>
          </cell>
          <cell r="F3">
            <v>0</v>
          </cell>
          <cell r="G3">
            <v>0</v>
          </cell>
          <cell r="H3">
            <v>39014</v>
          </cell>
          <cell r="I3">
            <v>27</v>
          </cell>
          <cell r="J3" t="str">
            <v>widgets</v>
          </cell>
          <cell r="K3">
            <v>45.67</v>
          </cell>
          <cell r="AA3" t="str">
            <v>Vic McLeod</v>
          </cell>
          <cell r="AB3" t="str">
            <v>07 3426 1650</v>
          </cell>
          <cell r="AC3" t="str">
            <v>07 3426 1665</v>
          </cell>
          <cell r="AD3" t="str">
            <v>vicmcleod@allgas.com.au</v>
          </cell>
          <cell r="AE3" t="str">
            <v>11 Dividend Street</v>
          </cell>
          <cell r="AF3" t="str">
            <v>Mansfield QLD 4122</v>
          </cell>
        </row>
        <row r="4">
          <cell r="A4" t="str">
            <v>AEPL0003</v>
          </cell>
          <cell r="D4" t="e">
            <v>#N/A</v>
          </cell>
          <cell r="E4" t="e">
            <v>#N/A</v>
          </cell>
          <cell r="F4" t="e">
            <v>#N/A</v>
          </cell>
          <cell r="G4" t="e">
            <v>#N/A</v>
          </cell>
          <cell r="AB4" t="e">
            <v>#N/A</v>
          </cell>
          <cell r="AC4" t="e">
            <v>#N/A</v>
          </cell>
          <cell r="AD4" t="e">
            <v>#N/A</v>
          </cell>
          <cell r="AE4" t="str">
            <v>11 Dividend Street</v>
          </cell>
          <cell r="AF4" t="str">
            <v>Mansfield QLD 4122</v>
          </cell>
        </row>
        <row r="5">
          <cell r="A5" t="str">
            <v>AEPL0004</v>
          </cell>
          <cell r="D5" t="e">
            <v>#N/A</v>
          </cell>
          <cell r="E5" t="e">
            <v>#N/A</v>
          </cell>
          <cell r="F5" t="e">
            <v>#N/A</v>
          </cell>
          <cell r="G5" t="e">
            <v>#N/A</v>
          </cell>
          <cell r="AB5" t="e">
            <v>#N/A</v>
          </cell>
          <cell r="AC5" t="e">
            <v>#N/A</v>
          </cell>
          <cell r="AD5" t="e">
            <v>#N/A</v>
          </cell>
          <cell r="AE5" t="str">
            <v>11 Dividend Street</v>
          </cell>
          <cell r="AF5" t="str">
            <v>Mansfield QLD 4122</v>
          </cell>
        </row>
        <row r="6">
          <cell r="A6" t="str">
            <v>AEPL0005</v>
          </cell>
          <cell r="D6" t="e">
            <v>#N/A</v>
          </cell>
          <cell r="E6" t="e">
            <v>#N/A</v>
          </cell>
          <cell r="F6" t="e">
            <v>#N/A</v>
          </cell>
          <cell r="G6" t="e">
            <v>#N/A</v>
          </cell>
          <cell r="AB6" t="e">
            <v>#N/A</v>
          </cell>
          <cell r="AC6" t="e">
            <v>#N/A</v>
          </cell>
          <cell r="AD6" t="e">
            <v>#N/A</v>
          </cell>
          <cell r="AE6" t="str">
            <v>11 Dividend Street</v>
          </cell>
          <cell r="AF6" t="str">
            <v>Mansfield QLD 4122</v>
          </cell>
        </row>
        <row r="7">
          <cell r="A7" t="str">
            <v>AEPL0006</v>
          </cell>
          <cell r="D7" t="e">
            <v>#N/A</v>
          </cell>
          <cell r="E7" t="e">
            <v>#N/A</v>
          </cell>
          <cell r="F7" t="e">
            <v>#N/A</v>
          </cell>
          <cell r="G7" t="e">
            <v>#N/A</v>
          </cell>
          <cell r="AB7" t="e">
            <v>#N/A</v>
          </cell>
          <cell r="AC7" t="e">
            <v>#N/A</v>
          </cell>
          <cell r="AD7" t="e">
            <v>#N/A</v>
          </cell>
          <cell r="AE7" t="str">
            <v>11 Dividend Street</v>
          </cell>
          <cell r="AF7" t="str">
            <v>Mansfield QLD 4122</v>
          </cell>
        </row>
        <row r="8">
          <cell r="A8" t="str">
            <v>AEPL0007</v>
          </cell>
          <cell r="D8" t="e">
            <v>#N/A</v>
          </cell>
          <cell r="E8" t="e">
            <v>#N/A</v>
          </cell>
          <cell r="F8" t="e">
            <v>#N/A</v>
          </cell>
          <cell r="G8" t="e">
            <v>#N/A</v>
          </cell>
          <cell r="AB8" t="e">
            <v>#N/A</v>
          </cell>
          <cell r="AC8" t="e">
            <v>#N/A</v>
          </cell>
          <cell r="AD8" t="e">
            <v>#N/A</v>
          </cell>
          <cell r="AE8" t="str">
            <v>11 Dividend Street</v>
          </cell>
          <cell r="AF8" t="str">
            <v>Mansfield QLD 4122</v>
          </cell>
        </row>
        <row r="9">
          <cell r="A9" t="str">
            <v>AEPL0008</v>
          </cell>
          <cell r="D9" t="e">
            <v>#N/A</v>
          </cell>
          <cell r="E9" t="e">
            <v>#N/A</v>
          </cell>
          <cell r="F9" t="e">
            <v>#N/A</v>
          </cell>
          <cell r="G9" t="e">
            <v>#N/A</v>
          </cell>
          <cell r="AB9" t="e">
            <v>#N/A</v>
          </cell>
          <cell r="AC9" t="e">
            <v>#N/A</v>
          </cell>
          <cell r="AD9" t="e">
            <v>#N/A</v>
          </cell>
          <cell r="AE9" t="str">
            <v>11 Dividend Street</v>
          </cell>
          <cell r="AF9" t="str">
            <v>Mansfield QLD 4122</v>
          </cell>
        </row>
        <row r="10">
          <cell r="A10" t="str">
            <v>AEPL0009</v>
          </cell>
          <cell r="D10" t="e">
            <v>#N/A</v>
          </cell>
          <cell r="E10" t="e">
            <v>#N/A</v>
          </cell>
          <cell r="F10" t="e">
            <v>#N/A</v>
          </cell>
          <cell r="G10" t="e">
            <v>#N/A</v>
          </cell>
          <cell r="AB10" t="e">
            <v>#N/A</v>
          </cell>
          <cell r="AC10" t="e">
            <v>#N/A</v>
          </cell>
          <cell r="AD10" t="e">
            <v>#N/A</v>
          </cell>
          <cell r="AE10" t="str">
            <v>11 Dividend Street</v>
          </cell>
          <cell r="AF10" t="str">
            <v>Mansfield QLD 4122</v>
          </cell>
        </row>
        <row r="11">
          <cell r="A11" t="str">
            <v>AEPL0010</v>
          </cell>
          <cell r="D11" t="e">
            <v>#N/A</v>
          </cell>
          <cell r="E11" t="e">
            <v>#N/A</v>
          </cell>
          <cell r="F11" t="e">
            <v>#N/A</v>
          </cell>
          <cell r="G11" t="e">
            <v>#N/A</v>
          </cell>
          <cell r="AB11" t="e">
            <v>#N/A</v>
          </cell>
          <cell r="AC11" t="e">
            <v>#N/A</v>
          </cell>
          <cell r="AD11" t="e">
            <v>#N/A</v>
          </cell>
          <cell r="AE11" t="str">
            <v>11 Dividend Street</v>
          </cell>
          <cell r="AF11" t="str">
            <v>Mansfield QLD 4122</v>
          </cell>
        </row>
        <row r="12">
          <cell r="A12" t="str">
            <v>AEPL0011</v>
          </cell>
          <cell r="D12" t="e">
            <v>#N/A</v>
          </cell>
          <cell r="E12" t="e">
            <v>#N/A</v>
          </cell>
          <cell r="F12" t="e">
            <v>#N/A</v>
          </cell>
          <cell r="G12" t="e">
            <v>#N/A</v>
          </cell>
          <cell r="AB12" t="e">
            <v>#N/A</v>
          </cell>
          <cell r="AC12" t="e">
            <v>#N/A</v>
          </cell>
          <cell r="AD12" t="e">
            <v>#N/A</v>
          </cell>
          <cell r="AE12" t="str">
            <v>11 Dividend Street</v>
          </cell>
          <cell r="AF12" t="str">
            <v>Mansfield QLD 4122</v>
          </cell>
        </row>
        <row r="13">
          <cell r="A13" t="str">
            <v>AEPL0012</v>
          </cell>
          <cell r="D13" t="e">
            <v>#N/A</v>
          </cell>
          <cell r="E13" t="e">
            <v>#N/A</v>
          </cell>
          <cell r="F13" t="e">
            <v>#N/A</v>
          </cell>
          <cell r="G13" t="e">
            <v>#N/A</v>
          </cell>
          <cell r="AB13" t="e">
            <v>#N/A</v>
          </cell>
          <cell r="AC13" t="e">
            <v>#N/A</v>
          </cell>
          <cell r="AD13" t="e">
            <v>#N/A</v>
          </cell>
          <cell r="AE13" t="str">
            <v>11 Dividend Street</v>
          </cell>
          <cell r="AF13" t="str">
            <v>Mansfield QLD 4122</v>
          </cell>
        </row>
        <row r="14">
          <cell r="A14" t="str">
            <v>AEPL0013</v>
          </cell>
          <cell r="D14" t="e">
            <v>#N/A</v>
          </cell>
          <cell r="E14" t="e">
            <v>#N/A</v>
          </cell>
          <cell r="F14" t="e">
            <v>#N/A</v>
          </cell>
          <cell r="G14" t="e">
            <v>#N/A</v>
          </cell>
          <cell r="AB14" t="e">
            <v>#N/A</v>
          </cell>
          <cell r="AC14" t="e">
            <v>#N/A</v>
          </cell>
          <cell r="AD14" t="e">
            <v>#N/A</v>
          </cell>
          <cell r="AE14" t="str">
            <v>11 Dividend Street</v>
          </cell>
          <cell r="AF14" t="str">
            <v>Mansfield QLD 4122</v>
          </cell>
        </row>
        <row r="15">
          <cell r="A15" t="str">
            <v>AEPL0014</v>
          </cell>
          <cell r="D15" t="e">
            <v>#N/A</v>
          </cell>
          <cell r="E15" t="e">
            <v>#N/A</v>
          </cell>
          <cell r="F15" t="e">
            <v>#N/A</v>
          </cell>
          <cell r="G15" t="e">
            <v>#N/A</v>
          </cell>
          <cell r="AB15" t="e">
            <v>#N/A</v>
          </cell>
          <cell r="AC15" t="e">
            <v>#N/A</v>
          </cell>
          <cell r="AD15" t="e">
            <v>#N/A</v>
          </cell>
          <cell r="AE15" t="str">
            <v>11 Dividend Street</v>
          </cell>
          <cell r="AF15" t="str">
            <v>Mansfield QLD 4122</v>
          </cell>
        </row>
        <row r="16">
          <cell r="A16" t="str">
            <v>AEPL0015</v>
          </cell>
          <cell r="D16" t="e">
            <v>#N/A</v>
          </cell>
          <cell r="E16" t="e">
            <v>#N/A</v>
          </cell>
          <cell r="F16" t="e">
            <v>#N/A</v>
          </cell>
          <cell r="G16" t="e">
            <v>#N/A</v>
          </cell>
          <cell r="AB16" t="e">
            <v>#N/A</v>
          </cell>
          <cell r="AC16" t="e">
            <v>#N/A</v>
          </cell>
          <cell r="AD16" t="e">
            <v>#N/A</v>
          </cell>
          <cell r="AE16" t="str">
            <v>11 Dividend Street</v>
          </cell>
          <cell r="AF16" t="str">
            <v>Mansfield QLD 4122</v>
          </cell>
        </row>
        <row r="17">
          <cell r="A17" t="str">
            <v>AEPL0016</v>
          </cell>
          <cell r="D17" t="e">
            <v>#N/A</v>
          </cell>
          <cell r="E17" t="e">
            <v>#N/A</v>
          </cell>
          <cell r="F17" t="e">
            <v>#N/A</v>
          </cell>
          <cell r="G17" t="e">
            <v>#N/A</v>
          </cell>
          <cell r="AB17" t="e">
            <v>#N/A</v>
          </cell>
          <cell r="AC17" t="e">
            <v>#N/A</v>
          </cell>
          <cell r="AD17" t="e">
            <v>#N/A</v>
          </cell>
          <cell r="AE17" t="str">
            <v>11 Dividend Street</v>
          </cell>
          <cell r="AF17" t="str">
            <v>Mansfield QLD 4122</v>
          </cell>
        </row>
        <row r="18">
          <cell r="A18" t="str">
            <v>AEPL0017</v>
          </cell>
          <cell r="D18" t="e">
            <v>#N/A</v>
          </cell>
          <cell r="E18" t="e">
            <v>#N/A</v>
          </cell>
          <cell r="F18" t="e">
            <v>#N/A</v>
          </cell>
          <cell r="G18" t="e">
            <v>#N/A</v>
          </cell>
          <cell r="AB18" t="e">
            <v>#N/A</v>
          </cell>
          <cell r="AC18" t="e">
            <v>#N/A</v>
          </cell>
          <cell r="AD18" t="e">
            <v>#N/A</v>
          </cell>
          <cell r="AE18" t="str">
            <v>11 Dividend Street</v>
          </cell>
          <cell r="AF18" t="str">
            <v>Mansfield QLD 4122</v>
          </cell>
        </row>
        <row r="19">
          <cell r="A19" t="str">
            <v>AEPL0018</v>
          </cell>
          <cell r="D19" t="e">
            <v>#N/A</v>
          </cell>
          <cell r="E19" t="e">
            <v>#N/A</v>
          </cell>
          <cell r="F19" t="e">
            <v>#N/A</v>
          </cell>
          <cell r="G19" t="e">
            <v>#N/A</v>
          </cell>
          <cell r="AB19" t="e">
            <v>#N/A</v>
          </cell>
          <cell r="AC19" t="e">
            <v>#N/A</v>
          </cell>
          <cell r="AD19" t="e">
            <v>#N/A</v>
          </cell>
          <cell r="AE19" t="str">
            <v>11 Dividend Street</v>
          </cell>
          <cell r="AF19" t="str">
            <v>Mansfield QLD 4122</v>
          </cell>
        </row>
        <row r="20">
          <cell r="A20" t="str">
            <v>AEPL0019</v>
          </cell>
          <cell r="D20" t="e">
            <v>#N/A</v>
          </cell>
          <cell r="E20" t="e">
            <v>#N/A</v>
          </cell>
          <cell r="F20" t="e">
            <v>#N/A</v>
          </cell>
          <cell r="G20" t="e">
            <v>#N/A</v>
          </cell>
          <cell r="AB20" t="e">
            <v>#N/A</v>
          </cell>
          <cell r="AC20" t="e">
            <v>#N/A</v>
          </cell>
          <cell r="AD20" t="e">
            <v>#N/A</v>
          </cell>
          <cell r="AE20" t="str">
            <v>11 Dividend Street</v>
          </cell>
          <cell r="AF20" t="str">
            <v>Mansfield QLD 4122</v>
          </cell>
        </row>
        <row r="21">
          <cell r="A21" t="str">
            <v>AEPL0020</v>
          </cell>
          <cell r="D21" t="e">
            <v>#N/A</v>
          </cell>
          <cell r="E21" t="e">
            <v>#N/A</v>
          </cell>
          <cell r="F21" t="e">
            <v>#N/A</v>
          </cell>
          <cell r="G21" t="e">
            <v>#N/A</v>
          </cell>
          <cell r="AB21" t="e">
            <v>#N/A</v>
          </cell>
          <cell r="AC21" t="e">
            <v>#N/A</v>
          </cell>
          <cell r="AD21" t="e">
            <v>#N/A</v>
          </cell>
          <cell r="AE21" t="str">
            <v>11 Dividend Street</v>
          </cell>
          <cell r="AF21" t="str">
            <v>Mansfield QLD 4122</v>
          </cell>
        </row>
        <row r="22">
          <cell r="A22" t="str">
            <v>AEPL0021</v>
          </cell>
          <cell r="D22" t="e">
            <v>#N/A</v>
          </cell>
          <cell r="E22" t="e">
            <v>#N/A</v>
          </cell>
          <cell r="F22" t="e">
            <v>#N/A</v>
          </cell>
          <cell r="G22" t="e">
            <v>#N/A</v>
          </cell>
          <cell r="AB22" t="e">
            <v>#N/A</v>
          </cell>
          <cell r="AC22" t="e">
            <v>#N/A</v>
          </cell>
          <cell r="AD22" t="e">
            <v>#N/A</v>
          </cell>
          <cell r="AE22" t="str">
            <v>11 Dividend Street</v>
          </cell>
          <cell r="AF22" t="str">
            <v>Mansfield QLD 4122</v>
          </cell>
        </row>
        <row r="23">
          <cell r="A23" t="str">
            <v>AEPL0022</v>
          </cell>
          <cell r="D23" t="e">
            <v>#N/A</v>
          </cell>
          <cell r="E23" t="e">
            <v>#N/A</v>
          </cell>
          <cell r="F23" t="e">
            <v>#N/A</v>
          </cell>
          <cell r="G23" t="e">
            <v>#N/A</v>
          </cell>
          <cell r="AB23" t="e">
            <v>#N/A</v>
          </cell>
          <cell r="AC23" t="e">
            <v>#N/A</v>
          </cell>
          <cell r="AD23" t="e">
            <v>#N/A</v>
          </cell>
          <cell r="AE23" t="str">
            <v>11 Dividend Street</v>
          </cell>
          <cell r="AF23" t="str">
            <v>Mansfield QLD 4122</v>
          </cell>
        </row>
        <row r="24">
          <cell r="A24" t="str">
            <v>AEPL0023</v>
          </cell>
          <cell r="D24" t="e">
            <v>#N/A</v>
          </cell>
          <cell r="E24" t="e">
            <v>#N/A</v>
          </cell>
          <cell r="F24" t="e">
            <v>#N/A</v>
          </cell>
          <cell r="G24" t="e">
            <v>#N/A</v>
          </cell>
          <cell r="AB24" t="e">
            <v>#N/A</v>
          </cell>
          <cell r="AC24" t="e">
            <v>#N/A</v>
          </cell>
          <cell r="AD24" t="e">
            <v>#N/A</v>
          </cell>
          <cell r="AE24" t="str">
            <v>11 Dividend Street</v>
          </cell>
          <cell r="AF24" t="str">
            <v>Mansfield QLD 4122</v>
          </cell>
        </row>
        <row r="25">
          <cell r="A25" t="str">
            <v>AEPL0024</v>
          </cell>
          <cell r="D25" t="e">
            <v>#N/A</v>
          </cell>
          <cell r="E25" t="e">
            <v>#N/A</v>
          </cell>
          <cell r="F25" t="e">
            <v>#N/A</v>
          </cell>
          <cell r="G25" t="e">
            <v>#N/A</v>
          </cell>
          <cell r="AB25" t="e">
            <v>#N/A</v>
          </cell>
          <cell r="AC25" t="e">
            <v>#N/A</v>
          </cell>
          <cell r="AD25" t="e">
            <v>#N/A</v>
          </cell>
          <cell r="AE25" t="str">
            <v>11 Dividend Street</v>
          </cell>
          <cell r="AF25" t="str">
            <v>Mansfield QLD 4122</v>
          </cell>
        </row>
        <row r="26">
          <cell r="A26" t="str">
            <v>AEPL0025</v>
          </cell>
          <cell r="D26" t="e">
            <v>#N/A</v>
          </cell>
          <cell r="E26" t="e">
            <v>#N/A</v>
          </cell>
          <cell r="F26" t="e">
            <v>#N/A</v>
          </cell>
          <cell r="G26" t="e">
            <v>#N/A</v>
          </cell>
          <cell r="AB26" t="e">
            <v>#N/A</v>
          </cell>
          <cell r="AC26" t="e">
            <v>#N/A</v>
          </cell>
          <cell r="AD26" t="e">
            <v>#N/A</v>
          </cell>
          <cell r="AE26" t="str">
            <v>11 Dividend Street</v>
          </cell>
          <cell r="AF26" t="str">
            <v>Mansfield QLD 4122</v>
          </cell>
        </row>
        <row r="27">
          <cell r="A27" t="str">
            <v>AEPL0026</v>
          </cell>
          <cell r="D27" t="e">
            <v>#N/A</v>
          </cell>
          <cell r="E27" t="e">
            <v>#N/A</v>
          </cell>
          <cell r="F27" t="e">
            <v>#N/A</v>
          </cell>
          <cell r="G27" t="e">
            <v>#N/A</v>
          </cell>
          <cell r="AB27" t="e">
            <v>#N/A</v>
          </cell>
          <cell r="AC27" t="e">
            <v>#N/A</v>
          </cell>
          <cell r="AD27" t="e">
            <v>#N/A</v>
          </cell>
          <cell r="AE27" t="str">
            <v>11 Dividend Street</v>
          </cell>
          <cell r="AF27" t="str">
            <v>Mansfield QLD 4122</v>
          </cell>
        </row>
        <row r="28">
          <cell r="A28" t="str">
            <v>AEPL0027</v>
          </cell>
          <cell r="D28" t="e">
            <v>#N/A</v>
          </cell>
          <cell r="E28" t="e">
            <v>#N/A</v>
          </cell>
          <cell r="F28" t="e">
            <v>#N/A</v>
          </cell>
          <cell r="G28" t="e">
            <v>#N/A</v>
          </cell>
          <cell r="AB28" t="e">
            <v>#N/A</v>
          </cell>
          <cell r="AC28" t="e">
            <v>#N/A</v>
          </cell>
          <cell r="AD28" t="e">
            <v>#N/A</v>
          </cell>
          <cell r="AE28" t="str">
            <v>11 Dividend Street</v>
          </cell>
          <cell r="AF28" t="str">
            <v>Mansfield QLD 4122</v>
          </cell>
        </row>
        <row r="29">
          <cell r="A29" t="str">
            <v>AEPL0028</v>
          </cell>
          <cell r="D29" t="e">
            <v>#N/A</v>
          </cell>
          <cell r="E29" t="e">
            <v>#N/A</v>
          </cell>
          <cell r="F29" t="e">
            <v>#N/A</v>
          </cell>
          <cell r="G29" t="e">
            <v>#N/A</v>
          </cell>
          <cell r="AB29" t="e">
            <v>#N/A</v>
          </cell>
          <cell r="AC29" t="e">
            <v>#N/A</v>
          </cell>
          <cell r="AD29" t="e">
            <v>#N/A</v>
          </cell>
          <cell r="AE29" t="str">
            <v>11 Dividend Street</v>
          </cell>
          <cell r="AF29" t="str">
            <v>Mansfield QLD 4122</v>
          </cell>
        </row>
        <row r="30">
          <cell r="A30" t="str">
            <v>AEPL0029</v>
          </cell>
          <cell r="D30" t="e">
            <v>#N/A</v>
          </cell>
          <cell r="E30" t="e">
            <v>#N/A</v>
          </cell>
          <cell r="F30" t="e">
            <v>#N/A</v>
          </cell>
          <cell r="G30" t="e">
            <v>#N/A</v>
          </cell>
          <cell r="AB30" t="e">
            <v>#N/A</v>
          </cell>
          <cell r="AC30" t="e">
            <v>#N/A</v>
          </cell>
          <cell r="AD30" t="e">
            <v>#N/A</v>
          </cell>
          <cell r="AE30" t="str">
            <v>11 Dividend Street</v>
          </cell>
          <cell r="AF30" t="str">
            <v>Mansfield QLD 4122</v>
          </cell>
        </row>
        <row r="31">
          <cell r="A31" t="str">
            <v>AEPL0030</v>
          </cell>
          <cell r="D31" t="e">
            <v>#N/A</v>
          </cell>
          <cell r="E31" t="e">
            <v>#N/A</v>
          </cell>
          <cell r="F31" t="e">
            <v>#N/A</v>
          </cell>
          <cell r="G31" t="e">
            <v>#N/A</v>
          </cell>
          <cell r="AB31" t="e">
            <v>#N/A</v>
          </cell>
          <cell r="AC31" t="e">
            <v>#N/A</v>
          </cell>
          <cell r="AD31" t="e">
            <v>#N/A</v>
          </cell>
          <cell r="AE31" t="str">
            <v>11 Dividend Street</v>
          </cell>
          <cell r="AF31" t="str">
            <v>Mansfield QLD 4122</v>
          </cell>
        </row>
        <row r="32">
          <cell r="A32" t="str">
            <v>AEPL0031</v>
          </cell>
          <cell r="D32" t="e">
            <v>#N/A</v>
          </cell>
          <cell r="E32" t="e">
            <v>#N/A</v>
          </cell>
          <cell r="F32" t="e">
            <v>#N/A</v>
          </cell>
          <cell r="G32" t="e">
            <v>#N/A</v>
          </cell>
          <cell r="AB32" t="e">
            <v>#N/A</v>
          </cell>
          <cell r="AC32" t="e">
            <v>#N/A</v>
          </cell>
          <cell r="AD32" t="e">
            <v>#N/A</v>
          </cell>
          <cell r="AE32" t="str">
            <v>11 Dividend Street</v>
          </cell>
          <cell r="AF32" t="str">
            <v>Mansfield QLD 4122</v>
          </cell>
        </row>
        <row r="33">
          <cell r="A33" t="str">
            <v>AEPL0032</v>
          </cell>
          <cell r="D33" t="e">
            <v>#N/A</v>
          </cell>
          <cell r="E33" t="e">
            <v>#N/A</v>
          </cell>
          <cell r="F33" t="e">
            <v>#N/A</v>
          </cell>
          <cell r="G33" t="e">
            <v>#N/A</v>
          </cell>
          <cell r="AB33" t="e">
            <v>#N/A</v>
          </cell>
          <cell r="AC33" t="e">
            <v>#N/A</v>
          </cell>
          <cell r="AD33" t="e">
            <v>#N/A</v>
          </cell>
          <cell r="AE33" t="str">
            <v>11 Dividend Street</v>
          </cell>
          <cell r="AF33" t="str">
            <v>Mansfield QLD 4122</v>
          </cell>
        </row>
        <row r="34">
          <cell r="A34" t="str">
            <v>AEPL0033</v>
          </cell>
          <cell r="D34" t="e">
            <v>#N/A</v>
          </cell>
          <cell r="E34" t="e">
            <v>#N/A</v>
          </cell>
          <cell r="F34" t="e">
            <v>#N/A</v>
          </cell>
          <cell r="G34" t="e">
            <v>#N/A</v>
          </cell>
          <cell r="AB34" t="e">
            <v>#N/A</v>
          </cell>
          <cell r="AC34" t="e">
            <v>#N/A</v>
          </cell>
          <cell r="AD34" t="e">
            <v>#N/A</v>
          </cell>
          <cell r="AE34" t="str">
            <v>11 Dividend Street</v>
          </cell>
          <cell r="AF34" t="str">
            <v>Mansfield QLD 4122</v>
          </cell>
        </row>
        <row r="35">
          <cell r="A35" t="str">
            <v>AEPL0034</v>
          </cell>
          <cell r="D35" t="e">
            <v>#N/A</v>
          </cell>
          <cell r="E35" t="e">
            <v>#N/A</v>
          </cell>
          <cell r="F35" t="e">
            <v>#N/A</v>
          </cell>
          <cell r="G35" t="e">
            <v>#N/A</v>
          </cell>
          <cell r="AB35" t="e">
            <v>#N/A</v>
          </cell>
          <cell r="AC35" t="e">
            <v>#N/A</v>
          </cell>
          <cell r="AD35" t="e">
            <v>#N/A</v>
          </cell>
          <cell r="AE35" t="str">
            <v>11 Dividend Street</v>
          </cell>
          <cell r="AF35" t="str">
            <v>Mansfield QLD 4122</v>
          </cell>
        </row>
        <row r="36">
          <cell r="A36" t="str">
            <v>AEPL0035</v>
          </cell>
          <cell r="D36" t="e">
            <v>#N/A</v>
          </cell>
          <cell r="E36" t="e">
            <v>#N/A</v>
          </cell>
          <cell r="F36" t="e">
            <v>#N/A</v>
          </cell>
          <cell r="G36" t="e">
            <v>#N/A</v>
          </cell>
          <cell r="AB36" t="e">
            <v>#N/A</v>
          </cell>
          <cell r="AC36" t="e">
            <v>#N/A</v>
          </cell>
          <cell r="AD36" t="e">
            <v>#N/A</v>
          </cell>
          <cell r="AE36" t="str">
            <v>11 Dividend Street</v>
          </cell>
          <cell r="AF36" t="str">
            <v>Mansfield QLD 4122</v>
          </cell>
        </row>
        <row r="37">
          <cell r="A37" t="str">
            <v>AEPL0036</v>
          </cell>
          <cell r="D37" t="e">
            <v>#N/A</v>
          </cell>
          <cell r="E37" t="e">
            <v>#N/A</v>
          </cell>
          <cell r="F37" t="e">
            <v>#N/A</v>
          </cell>
          <cell r="G37" t="e">
            <v>#N/A</v>
          </cell>
          <cell r="AB37" t="e">
            <v>#N/A</v>
          </cell>
          <cell r="AC37" t="e">
            <v>#N/A</v>
          </cell>
          <cell r="AD37" t="e">
            <v>#N/A</v>
          </cell>
          <cell r="AE37" t="str">
            <v>11 Dividend Street</v>
          </cell>
          <cell r="AF37" t="str">
            <v>Mansfield QLD 4122</v>
          </cell>
        </row>
        <row r="38">
          <cell r="A38" t="str">
            <v>AEPL0037</v>
          </cell>
          <cell r="D38" t="e">
            <v>#N/A</v>
          </cell>
          <cell r="E38" t="e">
            <v>#N/A</v>
          </cell>
          <cell r="F38" t="e">
            <v>#N/A</v>
          </cell>
          <cell r="G38" t="e">
            <v>#N/A</v>
          </cell>
          <cell r="AB38" t="e">
            <v>#N/A</v>
          </cell>
          <cell r="AC38" t="e">
            <v>#N/A</v>
          </cell>
          <cell r="AD38" t="e">
            <v>#N/A</v>
          </cell>
          <cell r="AE38" t="str">
            <v>11 Dividend Street</v>
          </cell>
          <cell r="AF38" t="str">
            <v>Mansfield QLD 4122</v>
          </cell>
        </row>
        <row r="39">
          <cell r="A39" t="str">
            <v>AEPL0038</v>
          </cell>
          <cell r="D39" t="e">
            <v>#N/A</v>
          </cell>
          <cell r="E39" t="e">
            <v>#N/A</v>
          </cell>
          <cell r="F39" t="e">
            <v>#N/A</v>
          </cell>
          <cell r="G39" t="e">
            <v>#N/A</v>
          </cell>
          <cell r="AB39" t="e">
            <v>#N/A</v>
          </cell>
          <cell r="AC39" t="e">
            <v>#N/A</v>
          </cell>
          <cell r="AD39" t="e">
            <v>#N/A</v>
          </cell>
          <cell r="AE39" t="str">
            <v>11 Dividend Street</v>
          </cell>
          <cell r="AF39" t="str">
            <v>Mansfield QLD 4122</v>
          </cell>
        </row>
        <row r="40">
          <cell r="A40" t="str">
            <v>AEPL0039</v>
          </cell>
          <cell r="D40" t="e">
            <v>#N/A</v>
          </cell>
          <cell r="E40" t="e">
            <v>#N/A</v>
          </cell>
          <cell r="F40" t="e">
            <v>#N/A</v>
          </cell>
          <cell r="G40" t="e">
            <v>#N/A</v>
          </cell>
          <cell r="AB40" t="e">
            <v>#N/A</v>
          </cell>
          <cell r="AC40" t="e">
            <v>#N/A</v>
          </cell>
          <cell r="AD40" t="e">
            <v>#N/A</v>
          </cell>
          <cell r="AE40" t="str">
            <v>11 Dividend Street</v>
          </cell>
          <cell r="AF40" t="str">
            <v>Mansfield QLD 4122</v>
          </cell>
        </row>
        <row r="41">
          <cell r="A41" t="str">
            <v>AEPL0040</v>
          </cell>
          <cell r="D41" t="e">
            <v>#N/A</v>
          </cell>
          <cell r="E41" t="e">
            <v>#N/A</v>
          </cell>
          <cell r="F41" t="e">
            <v>#N/A</v>
          </cell>
          <cell r="G41" t="e">
            <v>#N/A</v>
          </cell>
          <cell r="AB41" t="e">
            <v>#N/A</v>
          </cell>
          <cell r="AC41" t="e">
            <v>#N/A</v>
          </cell>
          <cell r="AD41" t="e">
            <v>#N/A</v>
          </cell>
          <cell r="AE41" t="str">
            <v>11 Dividend Street</v>
          </cell>
          <cell r="AF41" t="str">
            <v>Mansfield QLD 4122</v>
          </cell>
        </row>
        <row r="42">
          <cell r="A42" t="str">
            <v>AEPL0041</v>
          </cell>
          <cell r="D42" t="e">
            <v>#N/A</v>
          </cell>
          <cell r="E42" t="e">
            <v>#N/A</v>
          </cell>
          <cell r="F42" t="e">
            <v>#N/A</v>
          </cell>
          <cell r="G42" t="e">
            <v>#N/A</v>
          </cell>
          <cell r="AB42" t="e">
            <v>#N/A</v>
          </cell>
          <cell r="AC42" t="e">
            <v>#N/A</v>
          </cell>
          <cell r="AD42" t="e">
            <v>#N/A</v>
          </cell>
          <cell r="AE42" t="str">
            <v>11 Dividend Street</v>
          </cell>
          <cell r="AF42" t="str">
            <v>Mansfield QLD 4122</v>
          </cell>
        </row>
        <row r="43">
          <cell r="A43" t="str">
            <v>AEPL0042</v>
          </cell>
          <cell r="D43" t="e">
            <v>#N/A</v>
          </cell>
          <cell r="E43" t="e">
            <v>#N/A</v>
          </cell>
          <cell r="F43" t="e">
            <v>#N/A</v>
          </cell>
          <cell r="G43" t="e">
            <v>#N/A</v>
          </cell>
          <cell r="AB43" t="e">
            <v>#N/A</v>
          </cell>
          <cell r="AC43" t="e">
            <v>#N/A</v>
          </cell>
          <cell r="AD43" t="e">
            <v>#N/A</v>
          </cell>
          <cell r="AE43" t="str">
            <v>11 Dividend Street</v>
          </cell>
          <cell r="AF43" t="str">
            <v>Mansfield QLD 4122</v>
          </cell>
        </row>
        <row r="44">
          <cell r="A44" t="str">
            <v>AEPL0043</v>
          </cell>
          <cell r="D44" t="e">
            <v>#N/A</v>
          </cell>
          <cell r="E44" t="e">
            <v>#N/A</v>
          </cell>
          <cell r="F44" t="e">
            <v>#N/A</v>
          </cell>
          <cell r="G44" t="e">
            <v>#N/A</v>
          </cell>
          <cell r="AB44" t="e">
            <v>#N/A</v>
          </cell>
          <cell r="AC44" t="e">
            <v>#N/A</v>
          </cell>
          <cell r="AD44" t="e">
            <v>#N/A</v>
          </cell>
          <cell r="AE44" t="str">
            <v>11 Dividend Street</v>
          </cell>
          <cell r="AF44" t="str">
            <v>Mansfield QLD 4122</v>
          </cell>
        </row>
        <row r="45">
          <cell r="A45" t="str">
            <v>AEPL0044</v>
          </cell>
          <cell r="D45" t="e">
            <v>#N/A</v>
          </cell>
          <cell r="E45" t="e">
            <v>#N/A</v>
          </cell>
          <cell r="F45" t="e">
            <v>#N/A</v>
          </cell>
          <cell r="G45" t="e">
            <v>#N/A</v>
          </cell>
          <cell r="AB45" t="e">
            <v>#N/A</v>
          </cell>
          <cell r="AC45" t="e">
            <v>#N/A</v>
          </cell>
          <cell r="AD45" t="e">
            <v>#N/A</v>
          </cell>
          <cell r="AE45" t="str">
            <v>11 Dividend Street</v>
          </cell>
          <cell r="AF45" t="str">
            <v>Mansfield QLD 4122</v>
          </cell>
        </row>
        <row r="46">
          <cell r="A46" t="str">
            <v>AEPL0045</v>
          </cell>
          <cell r="D46" t="e">
            <v>#N/A</v>
          </cell>
          <cell r="E46" t="e">
            <v>#N/A</v>
          </cell>
          <cell r="F46" t="e">
            <v>#N/A</v>
          </cell>
          <cell r="G46" t="e">
            <v>#N/A</v>
          </cell>
          <cell r="AB46" t="e">
            <v>#N/A</v>
          </cell>
          <cell r="AC46" t="e">
            <v>#N/A</v>
          </cell>
          <cell r="AD46" t="e">
            <v>#N/A</v>
          </cell>
          <cell r="AE46" t="str">
            <v>11 Dividend Street</v>
          </cell>
          <cell r="AF46" t="str">
            <v>Mansfield QLD 4122</v>
          </cell>
        </row>
        <row r="47">
          <cell r="A47" t="str">
            <v>AEPL0046</v>
          </cell>
          <cell r="D47" t="e">
            <v>#N/A</v>
          </cell>
          <cell r="E47" t="e">
            <v>#N/A</v>
          </cell>
          <cell r="F47" t="e">
            <v>#N/A</v>
          </cell>
          <cell r="G47" t="e">
            <v>#N/A</v>
          </cell>
          <cell r="AB47" t="e">
            <v>#N/A</v>
          </cell>
          <cell r="AC47" t="e">
            <v>#N/A</v>
          </cell>
          <cell r="AD47" t="e">
            <v>#N/A</v>
          </cell>
          <cell r="AE47" t="str">
            <v>11 Dividend Street</v>
          </cell>
          <cell r="AF47" t="str">
            <v>Mansfield QLD 4122</v>
          </cell>
        </row>
        <row r="48">
          <cell r="A48" t="str">
            <v>AEPL0047</v>
          </cell>
          <cell r="D48" t="e">
            <v>#N/A</v>
          </cell>
          <cell r="E48" t="e">
            <v>#N/A</v>
          </cell>
          <cell r="F48" t="e">
            <v>#N/A</v>
          </cell>
          <cell r="G48" t="e">
            <v>#N/A</v>
          </cell>
          <cell r="AB48" t="e">
            <v>#N/A</v>
          </cell>
          <cell r="AC48" t="e">
            <v>#N/A</v>
          </cell>
          <cell r="AD48" t="e">
            <v>#N/A</v>
          </cell>
          <cell r="AE48" t="str">
            <v>11 Dividend Street</v>
          </cell>
          <cell r="AF48" t="str">
            <v>Mansfield QLD 4122</v>
          </cell>
        </row>
        <row r="49">
          <cell r="A49" t="str">
            <v>AEPL0048</v>
          </cell>
          <cell r="D49" t="e">
            <v>#N/A</v>
          </cell>
          <cell r="E49" t="e">
            <v>#N/A</v>
          </cell>
          <cell r="F49" t="e">
            <v>#N/A</v>
          </cell>
          <cell r="G49" t="e">
            <v>#N/A</v>
          </cell>
          <cell r="AB49" t="e">
            <v>#N/A</v>
          </cell>
          <cell r="AC49" t="e">
            <v>#N/A</v>
          </cell>
          <cell r="AD49" t="e">
            <v>#N/A</v>
          </cell>
          <cell r="AE49" t="str">
            <v>11 Dividend Street</v>
          </cell>
          <cell r="AF49" t="str">
            <v>Mansfield QLD 4122</v>
          </cell>
        </row>
        <row r="50">
          <cell r="A50" t="str">
            <v>AEPL0049</v>
          </cell>
          <cell r="D50" t="e">
            <v>#N/A</v>
          </cell>
          <cell r="E50" t="e">
            <v>#N/A</v>
          </cell>
          <cell r="F50" t="e">
            <v>#N/A</v>
          </cell>
          <cell r="G50" t="e">
            <v>#N/A</v>
          </cell>
          <cell r="AB50" t="e">
            <v>#N/A</v>
          </cell>
          <cell r="AC50" t="e">
            <v>#N/A</v>
          </cell>
          <cell r="AD50" t="e">
            <v>#N/A</v>
          </cell>
          <cell r="AE50" t="str">
            <v>11 Dividend Street</v>
          </cell>
          <cell r="AF50" t="str">
            <v>Mansfield QLD 4122</v>
          </cell>
        </row>
        <row r="51">
          <cell r="A51" t="str">
            <v>AEPL0050</v>
          </cell>
          <cell r="D51" t="e">
            <v>#N/A</v>
          </cell>
          <cell r="E51" t="e">
            <v>#N/A</v>
          </cell>
          <cell r="F51" t="e">
            <v>#N/A</v>
          </cell>
          <cell r="G51" t="e">
            <v>#N/A</v>
          </cell>
          <cell r="AB51" t="e">
            <v>#N/A</v>
          </cell>
          <cell r="AC51" t="e">
            <v>#N/A</v>
          </cell>
          <cell r="AD51" t="e">
            <v>#N/A</v>
          </cell>
          <cell r="AE51" t="str">
            <v>11 Dividend Street</v>
          </cell>
          <cell r="AF51" t="str">
            <v>Mansfield QLD 4122</v>
          </cell>
        </row>
        <row r="52">
          <cell r="A52" t="str">
            <v>AEPL0051</v>
          </cell>
          <cell r="D52" t="e">
            <v>#N/A</v>
          </cell>
          <cell r="E52" t="e">
            <v>#N/A</v>
          </cell>
          <cell r="F52" t="e">
            <v>#N/A</v>
          </cell>
          <cell r="G52" t="e">
            <v>#N/A</v>
          </cell>
          <cell r="AB52" t="e">
            <v>#N/A</v>
          </cell>
          <cell r="AC52" t="e">
            <v>#N/A</v>
          </cell>
          <cell r="AD52" t="e">
            <v>#N/A</v>
          </cell>
          <cell r="AE52" t="str">
            <v>11 Dividend Street</v>
          </cell>
          <cell r="AF52" t="str">
            <v>Mansfield QLD 4122</v>
          </cell>
        </row>
        <row r="53">
          <cell r="A53" t="str">
            <v>AEPL0052</v>
          </cell>
          <cell r="D53" t="e">
            <v>#N/A</v>
          </cell>
          <cell r="E53" t="e">
            <v>#N/A</v>
          </cell>
          <cell r="F53" t="e">
            <v>#N/A</v>
          </cell>
          <cell r="G53" t="e">
            <v>#N/A</v>
          </cell>
          <cell r="AB53" t="e">
            <v>#N/A</v>
          </cell>
          <cell r="AC53" t="e">
            <v>#N/A</v>
          </cell>
          <cell r="AD53" t="e">
            <v>#N/A</v>
          </cell>
          <cell r="AE53" t="str">
            <v>11 Dividend Street</v>
          </cell>
          <cell r="AF53" t="str">
            <v>Mansfield QLD 4122</v>
          </cell>
        </row>
        <row r="54">
          <cell r="A54" t="str">
            <v>AEPL0053</v>
          </cell>
          <cell r="D54" t="e">
            <v>#N/A</v>
          </cell>
          <cell r="E54" t="e">
            <v>#N/A</v>
          </cell>
          <cell r="F54" t="e">
            <v>#N/A</v>
          </cell>
          <cell r="G54" t="e">
            <v>#N/A</v>
          </cell>
          <cell r="AB54" t="e">
            <v>#N/A</v>
          </cell>
          <cell r="AC54" t="e">
            <v>#N/A</v>
          </cell>
          <cell r="AD54" t="e">
            <v>#N/A</v>
          </cell>
          <cell r="AE54" t="str">
            <v>11 Dividend Street</v>
          </cell>
          <cell r="AF54" t="str">
            <v>Mansfield QLD 4122</v>
          </cell>
        </row>
        <row r="55">
          <cell r="A55" t="str">
            <v>AEPL0054</v>
          </cell>
          <cell r="D55" t="e">
            <v>#N/A</v>
          </cell>
          <cell r="E55" t="e">
            <v>#N/A</v>
          </cell>
          <cell r="F55" t="e">
            <v>#N/A</v>
          </cell>
          <cell r="G55" t="e">
            <v>#N/A</v>
          </cell>
          <cell r="AB55" t="e">
            <v>#N/A</v>
          </cell>
          <cell r="AC55" t="e">
            <v>#N/A</v>
          </cell>
          <cell r="AD55" t="e">
            <v>#N/A</v>
          </cell>
          <cell r="AE55" t="str">
            <v>11 Dividend Street</v>
          </cell>
          <cell r="AF55" t="str">
            <v>Mansfield QLD 4122</v>
          </cell>
        </row>
        <row r="56">
          <cell r="A56" t="str">
            <v>AEPL0055</v>
          </cell>
          <cell r="D56" t="e">
            <v>#N/A</v>
          </cell>
          <cell r="E56" t="e">
            <v>#N/A</v>
          </cell>
          <cell r="F56" t="e">
            <v>#N/A</v>
          </cell>
          <cell r="G56" t="e">
            <v>#N/A</v>
          </cell>
          <cell r="AB56" t="e">
            <v>#N/A</v>
          </cell>
          <cell r="AC56" t="e">
            <v>#N/A</v>
          </cell>
          <cell r="AD56" t="e">
            <v>#N/A</v>
          </cell>
          <cell r="AE56" t="str">
            <v>11 Dividend Street</v>
          </cell>
          <cell r="AF56" t="str">
            <v>Mansfield QLD 4122</v>
          </cell>
        </row>
        <row r="57">
          <cell r="A57" t="str">
            <v>AEPL0056</v>
          </cell>
          <cell r="D57" t="e">
            <v>#N/A</v>
          </cell>
          <cell r="E57" t="e">
            <v>#N/A</v>
          </cell>
          <cell r="F57" t="e">
            <v>#N/A</v>
          </cell>
          <cell r="G57" t="e">
            <v>#N/A</v>
          </cell>
          <cell r="AB57" t="e">
            <v>#N/A</v>
          </cell>
          <cell r="AC57" t="e">
            <v>#N/A</v>
          </cell>
          <cell r="AD57" t="e">
            <v>#N/A</v>
          </cell>
          <cell r="AE57" t="str">
            <v>11 Dividend Street</v>
          </cell>
          <cell r="AF57" t="str">
            <v>Mansfield QLD 4122</v>
          </cell>
        </row>
        <row r="58">
          <cell r="A58" t="str">
            <v>AEPL0057</v>
          </cell>
          <cell r="D58" t="e">
            <v>#N/A</v>
          </cell>
          <cell r="E58" t="e">
            <v>#N/A</v>
          </cell>
          <cell r="F58" t="e">
            <v>#N/A</v>
          </cell>
          <cell r="G58" t="e">
            <v>#N/A</v>
          </cell>
          <cell r="AB58" t="e">
            <v>#N/A</v>
          </cell>
          <cell r="AC58" t="e">
            <v>#N/A</v>
          </cell>
          <cell r="AD58" t="e">
            <v>#N/A</v>
          </cell>
          <cell r="AE58" t="str">
            <v>11 Dividend Street</v>
          </cell>
          <cell r="AF58" t="str">
            <v>Mansfield QLD 4122</v>
          </cell>
        </row>
        <row r="59">
          <cell r="A59" t="str">
            <v>AEPL0058</v>
          </cell>
          <cell r="D59" t="e">
            <v>#N/A</v>
          </cell>
          <cell r="E59" t="e">
            <v>#N/A</v>
          </cell>
          <cell r="F59" t="e">
            <v>#N/A</v>
          </cell>
          <cell r="G59" t="e">
            <v>#N/A</v>
          </cell>
          <cell r="AB59" t="e">
            <v>#N/A</v>
          </cell>
          <cell r="AC59" t="e">
            <v>#N/A</v>
          </cell>
          <cell r="AD59" t="e">
            <v>#N/A</v>
          </cell>
          <cell r="AE59" t="str">
            <v>11 Dividend Street</v>
          </cell>
          <cell r="AF59" t="str">
            <v>Mansfield QLD 4122</v>
          </cell>
        </row>
        <row r="60">
          <cell r="A60" t="str">
            <v>AEPL0059</v>
          </cell>
          <cell r="D60" t="e">
            <v>#N/A</v>
          </cell>
          <cell r="E60" t="e">
            <v>#N/A</v>
          </cell>
          <cell r="F60" t="e">
            <v>#N/A</v>
          </cell>
          <cell r="G60" t="e">
            <v>#N/A</v>
          </cell>
          <cell r="AB60" t="e">
            <v>#N/A</v>
          </cell>
          <cell r="AC60" t="e">
            <v>#N/A</v>
          </cell>
          <cell r="AD60" t="e">
            <v>#N/A</v>
          </cell>
          <cell r="AE60" t="str">
            <v>11 Dividend Street</v>
          </cell>
          <cell r="AF60" t="str">
            <v>Mansfield QLD 4122</v>
          </cell>
        </row>
        <row r="61">
          <cell r="A61" t="str">
            <v>AEPL0060</v>
          </cell>
          <cell r="D61" t="e">
            <v>#N/A</v>
          </cell>
          <cell r="E61" t="e">
            <v>#N/A</v>
          </cell>
          <cell r="F61" t="e">
            <v>#N/A</v>
          </cell>
          <cell r="G61" t="e">
            <v>#N/A</v>
          </cell>
          <cell r="AB61" t="e">
            <v>#N/A</v>
          </cell>
          <cell r="AC61" t="e">
            <v>#N/A</v>
          </cell>
          <cell r="AD61" t="e">
            <v>#N/A</v>
          </cell>
          <cell r="AE61" t="str">
            <v>11 Dividend Street</v>
          </cell>
          <cell r="AF61" t="str">
            <v>Mansfield QLD 4122</v>
          </cell>
        </row>
        <row r="62">
          <cell r="A62" t="str">
            <v>AEPL0061</v>
          </cell>
          <cell r="D62" t="e">
            <v>#N/A</v>
          </cell>
          <cell r="E62" t="e">
            <v>#N/A</v>
          </cell>
          <cell r="F62" t="e">
            <v>#N/A</v>
          </cell>
          <cell r="G62" t="e">
            <v>#N/A</v>
          </cell>
          <cell r="AB62" t="e">
            <v>#N/A</v>
          </cell>
          <cell r="AC62" t="e">
            <v>#N/A</v>
          </cell>
          <cell r="AD62" t="e">
            <v>#N/A</v>
          </cell>
          <cell r="AE62" t="str">
            <v>11 Dividend Street</v>
          </cell>
          <cell r="AF62" t="str">
            <v>Mansfield QLD 4122</v>
          </cell>
        </row>
        <row r="63">
          <cell r="A63" t="str">
            <v>AEPL0062</v>
          </cell>
          <cell r="D63" t="e">
            <v>#N/A</v>
          </cell>
          <cell r="E63" t="e">
            <v>#N/A</v>
          </cell>
          <cell r="F63" t="e">
            <v>#N/A</v>
          </cell>
          <cell r="G63" t="e">
            <v>#N/A</v>
          </cell>
          <cell r="AB63" t="e">
            <v>#N/A</v>
          </cell>
          <cell r="AC63" t="e">
            <v>#N/A</v>
          </cell>
          <cell r="AD63" t="e">
            <v>#N/A</v>
          </cell>
          <cell r="AE63" t="str">
            <v>11 Dividend Street</v>
          </cell>
          <cell r="AF63" t="str">
            <v>Mansfield QLD 4122</v>
          </cell>
        </row>
        <row r="64">
          <cell r="A64" t="str">
            <v>AEPL0063</v>
          </cell>
          <cell r="D64" t="e">
            <v>#N/A</v>
          </cell>
          <cell r="E64" t="e">
            <v>#N/A</v>
          </cell>
          <cell r="F64" t="e">
            <v>#N/A</v>
          </cell>
          <cell r="G64" t="e">
            <v>#N/A</v>
          </cell>
          <cell r="AB64" t="e">
            <v>#N/A</v>
          </cell>
          <cell r="AC64" t="e">
            <v>#N/A</v>
          </cell>
          <cell r="AD64" t="e">
            <v>#N/A</v>
          </cell>
          <cell r="AE64" t="str">
            <v>11 Dividend Street</v>
          </cell>
          <cell r="AF64" t="str">
            <v>Mansfield QLD 4122</v>
          </cell>
        </row>
        <row r="65">
          <cell r="A65" t="str">
            <v>AEPL0064</v>
          </cell>
          <cell r="D65" t="e">
            <v>#N/A</v>
          </cell>
          <cell r="E65" t="e">
            <v>#N/A</v>
          </cell>
          <cell r="F65" t="e">
            <v>#N/A</v>
          </cell>
          <cell r="G65" t="e">
            <v>#N/A</v>
          </cell>
          <cell r="AB65" t="e">
            <v>#N/A</v>
          </cell>
          <cell r="AC65" t="e">
            <v>#N/A</v>
          </cell>
          <cell r="AD65" t="e">
            <v>#N/A</v>
          </cell>
          <cell r="AE65" t="str">
            <v>11 Dividend Street</v>
          </cell>
          <cell r="AF65" t="str">
            <v>Mansfield QLD 4122</v>
          </cell>
        </row>
        <row r="66">
          <cell r="A66" t="str">
            <v>AEPL0065</v>
          </cell>
          <cell r="D66" t="e">
            <v>#N/A</v>
          </cell>
          <cell r="E66" t="e">
            <v>#N/A</v>
          </cell>
          <cell r="F66" t="e">
            <v>#N/A</v>
          </cell>
          <cell r="G66" t="e">
            <v>#N/A</v>
          </cell>
          <cell r="AB66" t="e">
            <v>#N/A</v>
          </cell>
          <cell r="AC66" t="e">
            <v>#N/A</v>
          </cell>
          <cell r="AD66" t="e">
            <v>#N/A</v>
          </cell>
          <cell r="AE66" t="str">
            <v>11 Dividend Street</v>
          </cell>
          <cell r="AF66" t="str">
            <v>Mansfield QLD 4122</v>
          </cell>
        </row>
        <row r="67">
          <cell r="A67" t="str">
            <v>AEPL0066</v>
          </cell>
          <cell r="D67" t="e">
            <v>#N/A</v>
          </cell>
          <cell r="E67" t="e">
            <v>#N/A</v>
          </cell>
          <cell r="F67" t="e">
            <v>#N/A</v>
          </cell>
          <cell r="G67" t="e">
            <v>#N/A</v>
          </cell>
          <cell r="AB67" t="e">
            <v>#N/A</v>
          </cell>
          <cell r="AC67" t="e">
            <v>#N/A</v>
          </cell>
          <cell r="AD67" t="e">
            <v>#N/A</v>
          </cell>
          <cell r="AE67" t="str">
            <v>11 Dividend Street</v>
          </cell>
          <cell r="AF67" t="str">
            <v>Mansfield QLD 4122</v>
          </cell>
        </row>
        <row r="68">
          <cell r="A68" t="str">
            <v>AEPL0067</v>
          </cell>
          <cell r="D68" t="e">
            <v>#N/A</v>
          </cell>
          <cell r="E68" t="e">
            <v>#N/A</v>
          </cell>
          <cell r="F68" t="e">
            <v>#N/A</v>
          </cell>
          <cell r="G68" t="e">
            <v>#N/A</v>
          </cell>
          <cell r="AB68" t="e">
            <v>#N/A</v>
          </cell>
          <cell r="AC68" t="e">
            <v>#N/A</v>
          </cell>
          <cell r="AD68" t="e">
            <v>#N/A</v>
          </cell>
          <cell r="AE68" t="str">
            <v>11 Dividend Street</v>
          </cell>
          <cell r="AF68" t="str">
            <v>Mansfield QLD 4122</v>
          </cell>
        </row>
        <row r="69">
          <cell r="A69" t="str">
            <v>AEPL0068</v>
          </cell>
          <cell r="D69" t="e">
            <v>#N/A</v>
          </cell>
          <cell r="E69" t="e">
            <v>#N/A</v>
          </cell>
          <cell r="F69" t="e">
            <v>#N/A</v>
          </cell>
          <cell r="G69" t="e">
            <v>#N/A</v>
          </cell>
          <cell r="AB69" t="e">
            <v>#N/A</v>
          </cell>
          <cell r="AC69" t="e">
            <v>#N/A</v>
          </cell>
          <cell r="AD69" t="e">
            <v>#N/A</v>
          </cell>
          <cell r="AE69" t="str">
            <v>11 Dividend Street</v>
          </cell>
          <cell r="AF69" t="str">
            <v>Mansfield QLD 4122</v>
          </cell>
        </row>
        <row r="70">
          <cell r="A70" t="str">
            <v>AEPL0069</v>
          </cell>
          <cell r="D70" t="e">
            <v>#N/A</v>
          </cell>
          <cell r="E70" t="e">
            <v>#N/A</v>
          </cell>
          <cell r="F70" t="e">
            <v>#N/A</v>
          </cell>
          <cell r="G70" t="e">
            <v>#N/A</v>
          </cell>
          <cell r="AB70" t="e">
            <v>#N/A</v>
          </cell>
          <cell r="AC70" t="e">
            <v>#N/A</v>
          </cell>
          <cell r="AD70" t="e">
            <v>#N/A</v>
          </cell>
          <cell r="AE70" t="str">
            <v>11 Dividend Street</v>
          </cell>
          <cell r="AF70" t="str">
            <v>Mansfield QLD 4122</v>
          </cell>
        </row>
        <row r="71">
          <cell r="A71" t="str">
            <v>AEPL0070</v>
          </cell>
          <cell r="D71" t="e">
            <v>#N/A</v>
          </cell>
          <cell r="E71" t="e">
            <v>#N/A</v>
          </cell>
          <cell r="F71" t="e">
            <v>#N/A</v>
          </cell>
          <cell r="G71" t="e">
            <v>#N/A</v>
          </cell>
          <cell r="AB71" t="e">
            <v>#N/A</v>
          </cell>
          <cell r="AC71" t="e">
            <v>#N/A</v>
          </cell>
          <cell r="AD71" t="e">
            <v>#N/A</v>
          </cell>
          <cell r="AE71" t="str">
            <v>11 Dividend Street</v>
          </cell>
          <cell r="AF71" t="str">
            <v>Mansfield QLD 4122</v>
          </cell>
        </row>
        <row r="72">
          <cell r="A72" t="str">
            <v>AEPL0071</v>
          </cell>
          <cell r="D72" t="e">
            <v>#N/A</v>
          </cell>
          <cell r="E72" t="e">
            <v>#N/A</v>
          </cell>
          <cell r="F72" t="e">
            <v>#N/A</v>
          </cell>
          <cell r="G72" t="e">
            <v>#N/A</v>
          </cell>
          <cell r="AB72" t="e">
            <v>#N/A</v>
          </cell>
          <cell r="AC72" t="e">
            <v>#N/A</v>
          </cell>
          <cell r="AD72" t="e">
            <v>#N/A</v>
          </cell>
          <cell r="AE72" t="str">
            <v>11 Dividend Street</v>
          </cell>
          <cell r="AF72" t="str">
            <v>Mansfield QLD 4122</v>
          </cell>
        </row>
        <row r="73">
          <cell r="A73" t="str">
            <v>AEPL0072</v>
          </cell>
          <cell r="D73" t="e">
            <v>#N/A</v>
          </cell>
          <cell r="E73" t="e">
            <v>#N/A</v>
          </cell>
          <cell r="F73" t="e">
            <v>#N/A</v>
          </cell>
          <cell r="G73" t="e">
            <v>#N/A</v>
          </cell>
          <cell r="AB73" t="e">
            <v>#N/A</v>
          </cell>
          <cell r="AC73" t="e">
            <v>#N/A</v>
          </cell>
          <cell r="AD73" t="e">
            <v>#N/A</v>
          </cell>
          <cell r="AE73" t="str">
            <v>11 Dividend Street</v>
          </cell>
          <cell r="AF73" t="str">
            <v>Mansfield QLD 4122</v>
          </cell>
        </row>
        <row r="74">
          <cell r="A74" t="str">
            <v>AEPL0073</v>
          </cell>
          <cell r="D74" t="e">
            <v>#N/A</v>
          </cell>
          <cell r="E74" t="e">
            <v>#N/A</v>
          </cell>
          <cell r="F74" t="e">
            <v>#N/A</v>
          </cell>
          <cell r="G74" t="e">
            <v>#N/A</v>
          </cell>
          <cell r="AB74" t="e">
            <v>#N/A</v>
          </cell>
          <cell r="AC74" t="e">
            <v>#N/A</v>
          </cell>
          <cell r="AD74" t="e">
            <v>#N/A</v>
          </cell>
          <cell r="AE74" t="str">
            <v>11 Dividend Street</v>
          </cell>
          <cell r="AF74" t="str">
            <v>Mansfield QLD 4122</v>
          </cell>
        </row>
        <row r="75">
          <cell r="A75" t="str">
            <v>AEPL0074</v>
          </cell>
          <cell r="D75" t="e">
            <v>#N/A</v>
          </cell>
          <cell r="E75" t="e">
            <v>#N/A</v>
          </cell>
          <cell r="F75" t="e">
            <v>#N/A</v>
          </cell>
          <cell r="G75" t="e">
            <v>#N/A</v>
          </cell>
          <cell r="AB75" t="e">
            <v>#N/A</v>
          </cell>
          <cell r="AC75" t="e">
            <v>#N/A</v>
          </cell>
          <cell r="AD75" t="e">
            <v>#N/A</v>
          </cell>
          <cell r="AE75" t="str">
            <v>11 Dividend Street</v>
          </cell>
          <cell r="AF75" t="str">
            <v>Mansfield QLD 4122</v>
          </cell>
        </row>
        <row r="76">
          <cell r="A76" t="str">
            <v>AEPL0075</v>
          </cell>
          <cell r="D76" t="e">
            <v>#N/A</v>
          </cell>
          <cell r="E76" t="e">
            <v>#N/A</v>
          </cell>
          <cell r="F76" t="e">
            <v>#N/A</v>
          </cell>
          <cell r="G76" t="e">
            <v>#N/A</v>
          </cell>
          <cell r="AB76" t="e">
            <v>#N/A</v>
          </cell>
          <cell r="AC76" t="e">
            <v>#N/A</v>
          </cell>
          <cell r="AD76" t="e">
            <v>#N/A</v>
          </cell>
          <cell r="AE76" t="str">
            <v>11 Dividend Street</v>
          </cell>
          <cell r="AF76" t="str">
            <v>Mansfield QLD 4122</v>
          </cell>
        </row>
        <row r="77">
          <cell r="A77" t="str">
            <v>AEPL0076</v>
          </cell>
          <cell r="D77" t="e">
            <v>#N/A</v>
          </cell>
          <cell r="E77" t="e">
            <v>#N/A</v>
          </cell>
          <cell r="F77" t="e">
            <v>#N/A</v>
          </cell>
          <cell r="G77" t="e">
            <v>#N/A</v>
          </cell>
          <cell r="AB77" t="e">
            <v>#N/A</v>
          </cell>
          <cell r="AC77" t="e">
            <v>#N/A</v>
          </cell>
          <cell r="AD77" t="e">
            <v>#N/A</v>
          </cell>
          <cell r="AE77" t="str">
            <v>11 Dividend Street</v>
          </cell>
          <cell r="AF77" t="str">
            <v>Mansfield QLD 4122</v>
          </cell>
        </row>
        <row r="78">
          <cell r="A78" t="str">
            <v>AEPL0077</v>
          </cell>
          <cell r="D78" t="e">
            <v>#N/A</v>
          </cell>
          <cell r="E78" t="e">
            <v>#N/A</v>
          </cell>
          <cell r="F78" t="e">
            <v>#N/A</v>
          </cell>
          <cell r="G78" t="e">
            <v>#N/A</v>
          </cell>
          <cell r="AB78" t="e">
            <v>#N/A</v>
          </cell>
          <cell r="AC78" t="e">
            <v>#N/A</v>
          </cell>
          <cell r="AD78" t="e">
            <v>#N/A</v>
          </cell>
          <cell r="AE78" t="str">
            <v>11 Dividend Street</v>
          </cell>
          <cell r="AF78" t="str">
            <v>Mansfield QLD 4122</v>
          </cell>
        </row>
        <row r="79">
          <cell r="A79" t="str">
            <v>AEPL0078</v>
          </cell>
          <cell r="D79" t="e">
            <v>#N/A</v>
          </cell>
          <cell r="E79" t="e">
            <v>#N/A</v>
          </cell>
          <cell r="F79" t="e">
            <v>#N/A</v>
          </cell>
          <cell r="G79" t="e">
            <v>#N/A</v>
          </cell>
          <cell r="AB79" t="e">
            <v>#N/A</v>
          </cell>
          <cell r="AC79" t="e">
            <v>#N/A</v>
          </cell>
          <cell r="AD79" t="e">
            <v>#N/A</v>
          </cell>
          <cell r="AE79" t="str">
            <v>11 Dividend Street</v>
          </cell>
          <cell r="AF79" t="str">
            <v>Mansfield QLD 4122</v>
          </cell>
        </row>
        <row r="80">
          <cell r="A80" t="str">
            <v>AEPL0079</v>
          </cell>
          <cell r="D80" t="e">
            <v>#N/A</v>
          </cell>
          <cell r="E80" t="e">
            <v>#N/A</v>
          </cell>
          <cell r="F80" t="e">
            <v>#N/A</v>
          </cell>
          <cell r="G80" t="e">
            <v>#N/A</v>
          </cell>
          <cell r="AB80" t="e">
            <v>#N/A</v>
          </cell>
          <cell r="AC80" t="e">
            <v>#N/A</v>
          </cell>
          <cell r="AD80" t="e">
            <v>#N/A</v>
          </cell>
          <cell r="AE80" t="str">
            <v>11 Dividend Street</v>
          </cell>
          <cell r="AF80" t="str">
            <v>Mansfield QLD 4122</v>
          </cell>
        </row>
        <row r="81">
          <cell r="A81" t="str">
            <v>AEPL0080</v>
          </cell>
          <cell r="D81" t="e">
            <v>#N/A</v>
          </cell>
          <cell r="E81" t="e">
            <v>#N/A</v>
          </cell>
          <cell r="F81" t="e">
            <v>#N/A</v>
          </cell>
          <cell r="G81" t="e">
            <v>#N/A</v>
          </cell>
          <cell r="AB81" t="e">
            <v>#N/A</v>
          </cell>
          <cell r="AC81" t="e">
            <v>#N/A</v>
          </cell>
          <cell r="AD81" t="e">
            <v>#N/A</v>
          </cell>
          <cell r="AE81" t="str">
            <v>11 Dividend Street</v>
          </cell>
          <cell r="AF81" t="str">
            <v>Mansfield QLD 4122</v>
          </cell>
        </row>
        <row r="82">
          <cell r="A82" t="str">
            <v>AEPL0081</v>
          </cell>
          <cell r="D82" t="e">
            <v>#N/A</v>
          </cell>
          <cell r="E82" t="e">
            <v>#N/A</v>
          </cell>
          <cell r="F82" t="e">
            <v>#N/A</v>
          </cell>
          <cell r="G82" t="e">
            <v>#N/A</v>
          </cell>
          <cell r="AB82" t="e">
            <v>#N/A</v>
          </cell>
          <cell r="AC82" t="e">
            <v>#N/A</v>
          </cell>
          <cell r="AD82" t="e">
            <v>#N/A</v>
          </cell>
          <cell r="AE82" t="str">
            <v>11 Dividend Street</v>
          </cell>
          <cell r="AF82" t="str">
            <v>Mansfield QLD 4122</v>
          </cell>
        </row>
        <row r="83">
          <cell r="A83" t="str">
            <v>AEPL0082</v>
          </cell>
          <cell r="D83" t="e">
            <v>#N/A</v>
          </cell>
          <cell r="E83" t="e">
            <v>#N/A</v>
          </cell>
          <cell r="F83" t="e">
            <v>#N/A</v>
          </cell>
          <cell r="G83" t="e">
            <v>#N/A</v>
          </cell>
          <cell r="AB83" t="e">
            <v>#N/A</v>
          </cell>
          <cell r="AC83" t="e">
            <v>#N/A</v>
          </cell>
          <cell r="AD83" t="e">
            <v>#N/A</v>
          </cell>
          <cell r="AE83" t="str">
            <v>11 Dividend Street</v>
          </cell>
          <cell r="AF83" t="str">
            <v>Mansfield QLD 4122</v>
          </cell>
        </row>
        <row r="84">
          <cell r="A84" t="str">
            <v>AEPL0083</v>
          </cell>
          <cell r="D84" t="e">
            <v>#N/A</v>
          </cell>
          <cell r="E84" t="e">
            <v>#N/A</v>
          </cell>
          <cell r="F84" t="e">
            <v>#N/A</v>
          </cell>
          <cell r="G84" t="e">
            <v>#N/A</v>
          </cell>
          <cell r="AB84" t="e">
            <v>#N/A</v>
          </cell>
          <cell r="AC84" t="e">
            <v>#N/A</v>
          </cell>
          <cell r="AD84" t="e">
            <v>#N/A</v>
          </cell>
          <cell r="AE84" t="str">
            <v>11 Dividend Street</v>
          </cell>
          <cell r="AF84" t="str">
            <v>Mansfield QLD 4122</v>
          </cell>
        </row>
        <row r="85">
          <cell r="A85" t="str">
            <v>AEPL0084</v>
          </cell>
          <cell r="D85" t="e">
            <v>#N/A</v>
          </cell>
          <cell r="E85" t="e">
            <v>#N/A</v>
          </cell>
          <cell r="F85" t="e">
            <v>#N/A</v>
          </cell>
          <cell r="G85" t="e">
            <v>#N/A</v>
          </cell>
          <cell r="AB85" t="e">
            <v>#N/A</v>
          </cell>
          <cell r="AC85" t="e">
            <v>#N/A</v>
          </cell>
          <cell r="AD85" t="e">
            <v>#N/A</v>
          </cell>
          <cell r="AE85" t="str">
            <v>11 Dividend Street</v>
          </cell>
          <cell r="AF85" t="str">
            <v>Mansfield QLD 4122</v>
          </cell>
        </row>
        <row r="86">
          <cell r="A86" t="str">
            <v>AEPL0085</v>
          </cell>
          <cell r="D86" t="e">
            <v>#N/A</v>
          </cell>
          <cell r="E86" t="e">
            <v>#N/A</v>
          </cell>
          <cell r="F86" t="e">
            <v>#N/A</v>
          </cell>
          <cell r="G86" t="e">
            <v>#N/A</v>
          </cell>
          <cell r="AB86" t="e">
            <v>#N/A</v>
          </cell>
          <cell r="AC86" t="e">
            <v>#N/A</v>
          </cell>
          <cell r="AD86" t="e">
            <v>#N/A</v>
          </cell>
          <cell r="AE86" t="str">
            <v>11 Dividend Street</v>
          </cell>
          <cell r="AF86" t="str">
            <v>Mansfield QLD 4122</v>
          </cell>
        </row>
        <row r="87">
          <cell r="A87" t="str">
            <v>AEPL0086</v>
          </cell>
          <cell r="D87" t="e">
            <v>#N/A</v>
          </cell>
          <cell r="E87" t="e">
            <v>#N/A</v>
          </cell>
          <cell r="F87" t="e">
            <v>#N/A</v>
          </cell>
          <cell r="G87" t="e">
            <v>#N/A</v>
          </cell>
          <cell r="AB87" t="e">
            <v>#N/A</v>
          </cell>
          <cell r="AC87" t="e">
            <v>#N/A</v>
          </cell>
          <cell r="AD87" t="e">
            <v>#N/A</v>
          </cell>
          <cell r="AE87" t="str">
            <v>11 Dividend Street</v>
          </cell>
          <cell r="AF87" t="str">
            <v>Mansfield QLD 4122</v>
          </cell>
        </row>
        <row r="88">
          <cell r="A88" t="str">
            <v>AEPL0087</v>
          </cell>
          <cell r="D88" t="e">
            <v>#N/A</v>
          </cell>
          <cell r="E88" t="e">
            <v>#N/A</v>
          </cell>
          <cell r="F88" t="e">
            <v>#N/A</v>
          </cell>
          <cell r="G88" t="e">
            <v>#N/A</v>
          </cell>
          <cell r="AB88" t="e">
            <v>#N/A</v>
          </cell>
          <cell r="AC88" t="e">
            <v>#N/A</v>
          </cell>
          <cell r="AD88" t="e">
            <v>#N/A</v>
          </cell>
          <cell r="AE88" t="str">
            <v>11 Dividend Street</v>
          </cell>
          <cell r="AF88" t="str">
            <v>Mansfield QLD 4122</v>
          </cell>
        </row>
        <row r="89">
          <cell r="A89" t="str">
            <v>AEPL0088</v>
          </cell>
          <cell r="D89" t="e">
            <v>#N/A</v>
          </cell>
          <cell r="E89" t="e">
            <v>#N/A</v>
          </cell>
          <cell r="F89" t="e">
            <v>#N/A</v>
          </cell>
          <cell r="G89" t="e">
            <v>#N/A</v>
          </cell>
          <cell r="AB89" t="e">
            <v>#N/A</v>
          </cell>
          <cell r="AC89" t="e">
            <v>#N/A</v>
          </cell>
          <cell r="AD89" t="e">
            <v>#N/A</v>
          </cell>
          <cell r="AE89" t="str">
            <v>11 Dividend Street</v>
          </cell>
          <cell r="AF89" t="str">
            <v>Mansfield QLD 4122</v>
          </cell>
        </row>
        <row r="90">
          <cell r="A90" t="str">
            <v>AEPL0089</v>
          </cell>
          <cell r="D90" t="e">
            <v>#N/A</v>
          </cell>
          <cell r="E90" t="e">
            <v>#N/A</v>
          </cell>
          <cell r="F90" t="e">
            <v>#N/A</v>
          </cell>
          <cell r="G90" t="e">
            <v>#N/A</v>
          </cell>
          <cell r="AB90" t="e">
            <v>#N/A</v>
          </cell>
          <cell r="AC90" t="e">
            <v>#N/A</v>
          </cell>
          <cell r="AD90" t="e">
            <v>#N/A</v>
          </cell>
          <cell r="AE90" t="str">
            <v>11 Dividend Street</v>
          </cell>
          <cell r="AF90" t="str">
            <v>Mansfield QLD 4122</v>
          </cell>
        </row>
        <row r="91">
          <cell r="A91" t="str">
            <v>AEPL0090</v>
          </cell>
          <cell r="D91" t="e">
            <v>#N/A</v>
          </cell>
          <cell r="E91" t="e">
            <v>#N/A</v>
          </cell>
          <cell r="F91" t="e">
            <v>#N/A</v>
          </cell>
          <cell r="G91" t="e">
            <v>#N/A</v>
          </cell>
          <cell r="AB91" t="e">
            <v>#N/A</v>
          </cell>
          <cell r="AC91" t="e">
            <v>#N/A</v>
          </cell>
          <cell r="AD91" t="e">
            <v>#N/A</v>
          </cell>
          <cell r="AE91" t="str">
            <v>11 Dividend Street</v>
          </cell>
          <cell r="AF91" t="str">
            <v>Mansfield QLD 4122</v>
          </cell>
        </row>
        <row r="92">
          <cell r="A92" t="str">
            <v>AEPL0091</v>
          </cell>
          <cell r="D92" t="e">
            <v>#N/A</v>
          </cell>
          <cell r="E92" t="e">
            <v>#N/A</v>
          </cell>
          <cell r="F92" t="e">
            <v>#N/A</v>
          </cell>
          <cell r="G92" t="e">
            <v>#N/A</v>
          </cell>
          <cell r="AB92" t="e">
            <v>#N/A</v>
          </cell>
          <cell r="AC92" t="e">
            <v>#N/A</v>
          </cell>
          <cell r="AD92" t="e">
            <v>#N/A</v>
          </cell>
          <cell r="AE92" t="str">
            <v>11 Dividend Street</v>
          </cell>
          <cell r="AF92" t="str">
            <v>Mansfield QLD 4122</v>
          </cell>
        </row>
        <row r="93">
          <cell r="A93" t="str">
            <v>AEPL0092</v>
          </cell>
          <cell r="D93" t="e">
            <v>#N/A</v>
          </cell>
          <cell r="E93" t="e">
            <v>#N/A</v>
          </cell>
          <cell r="F93" t="e">
            <v>#N/A</v>
          </cell>
          <cell r="G93" t="e">
            <v>#N/A</v>
          </cell>
          <cell r="AB93" t="e">
            <v>#N/A</v>
          </cell>
          <cell r="AC93" t="e">
            <v>#N/A</v>
          </cell>
          <cell r="AD93" t="e">
            <v>#N/A</v>
          </cell>
          <cell r="AE93" t="str">
            <v>11 Dividend Street</v>
          </cell>
          <cell r="AF93" t="str">
            <v>Mansfield QLD 4122</v>
          </cell>
        </row>
        <row r="94">
          <cell r="A94" t="str">
            <v>AEPL0093</v>
          </cell>
          <cell r="D94" t="e">
            <v>#N/A</v>
          </cell>
          <cell r="E94" t="e">
            <v>#N/A</v>
          </cell>
          <cell r="F94" t="e">
            <v>#N/A</v>
          </cell>
          <cell r="G94" t="e">
            <v>#N/A</v>
          </cell>
          <cell r="AB94" t="e">
            <v>#N/A</v>
          </cell>
          <cell r="AC94" t="e">
            <v>#N/A</v>
          </cell>
          <cell r="AD94" t="e">
            <v>#N/A</v>
          </cell>
          <cell r="AE94" t="str">
            <v>11 Dividend Street</v>
          </cell>
          <cell r="AF94" t="str">
            <v>Mansfield QLD 4122</v>
          </cell>
        </row>
        <row r="95">
          <cell r="A95" t="str">
            <v>AEPL0094</v>
          </cell>
          <cell r="D95" t="e">
            <v>#N/A</v>
          </cell>
          <cell r="E95" t="e">
            <v>#N/A</v>
          </cell>
          <cell r="F95" t="e">
            <v>#N/A</v>
          </cell>
          <cell r="G95" t="e">
            <v>#N/A</v>
          </cell>
          <cell r="AB95" t="e">
            <v>#N/A</v>
          </cell>
          <cell r="AC95" t="e">
            <v>#N/A</v>
          </cell>
          <cell r="AD95" t="e">
            <v>#N/A</v>
          </cell>
          <cell r="AE95" t="str">
            <v>11 Dividend Street</v>
          </cell>
          <cell r="AF95" t="str">
            <v>Mansfield QLD 4122</v>
          </cell>
        </row>
        <row r="96">
          <cell r="A96" t="str">
            <v>AEPL0095</v>
          </cell>
          <cell r="D96" t="e">
            <v>#N/A</v>
          </cell>
          <cell r="E96" t="e">
            <v>#N/A</v>
          </cell>
          <cell r="F96" t="e">
            <v>#N/A</v>
          </cell>
          <cell r="G96" t="e">
            <v>#N/A</v>
          </cell>
          <cell r="AB96" t="e">
            <v>#N/A</v>
          </cell>
          <cell r="AC96" t="e">
            <v>#N/A</v>
          </cell>
          <cell r="AD96" t="e">
            <v>#N/A</v>
          </cell>
          <cell r="AE96" t="str">
            <v>11 Dividend Street</v>
          </cell>
          <cell r="AF96" t="str">
            <v>Mansfield QLD 4122</v>
          </cell>
        </row>
        <row r="97">
          <cell r="A97" t="str">
            <v>AEPL0096</v>
          </cell>
          <cell r="D97" t="e">
            <v>#N/A</v>
          </cell>
          <cell r="E97" t="e">
            <v>#N/A</v>
          </cell>
          <cell r="F97" t="e">
            <v>#N/A</v>
          </cell>
          <cell r="G97" t="e">
            <v>#N/A</v>
          </cell>
          <cell r="AB97" t="e">
            <v>#N/A</v>
          </cell>
          <cell r="AC97" t="e">
            <v>#N/A</v>
          </cell>
          <cell r="AD97" t="e">
            <v>#N/A</v>
          </cell>
          <cell r="AE97" t="str">
            <v>11 Dividend Street</v>
          </cell>
          <cell r="AF97" t="str">
            <v>Mansfield QLD 4122</v>
          </cell>
        </row>
        <row r="98">
          <cell r="A98" t="str">
            <v>AEPL0097</v>
          </cell>
          <cell r="D98" t="e">
            <v>#N/A</v>
          </cell>
          <cell r="E98" t="e">
            <v>#N/A</v>
          </cell>
          <cell r="F98" t="e">
            <v>#N/A</v>
          </cell>
          <cell r="G98" t="e">
            <v>#N/A</v>
          </cell>
          <cell r="AB98" t="e">
            <v>#N/A</v>
          </cell>
          <cell r="AC98" t="e">
            <v>#N/A</v>
          </cell>
          <cell r="AD98" t="e">
            <v>#N/A</v>
          </cell>
          <cell r="AE98" t="str">
            <v>11 Dividend Street</v>
          </cell>
          <cell r="AF98" t="str">
            <v>Mansfield QLD 4122</v>
          </cell>
        </row>
        <row r="99">
          <cell r="A99" t="str">
            <v>AEPL0098</v>
          </cell>
          <cell r="D99" t="e">
            <v>#N/A</v>
          </cell>
          <cell r="E99" t="e">
            <v>#N/A</v>
          </cell>
          <cell r="F99" t="e">
            <v>#N/A</v>
          </cell>
          <cell r="G99" t="e">
            <v>#N/A</v>
          </cell>
          <cell r="AB99" t="e">
            <v>#N/A</v>
          </cell>
          <cell r="AC99" t="e">
            <v>#N/A</v>
          </cell>
          <cell r="AD99" t="e">
            <v>#N/A</v>
          </cell>
          <cell r="AE99" t="str">
            <v>11 Dividend Street</v>
          </cell>
          <cell r="AF99" t="str">
            <v>Mansfield QLD 4122</v>
          </cell>
        </row>
        <row r="100">
          <cell r="A100" t="str">
            <v>AEPL0099</v>
          </cell>
          <cell r="D100" t="e">
            <v>#N/A</v>
          </cell>
          <cell r="E100" t="e">
            <v>#N/A</v>
          </cell>
          <cell r="F100" t="e">
            <v>#N/A</v>
          </cell>
          <cell r="G100" t="e">
            <v>#N/A</v>
          </cell>
          <cell r="AB100" t="e">
            <v>#N/A</v>
          </cell>
          <cell r="AC100" t="e">
            <v>#N/A</v>
          </cell>
          <cell r="AD100" t="e">
            <v>#N/A</v>
          </cell>
          <cell r="AE100" t="str">
            <v>11 Dividend Street</v>
          </cell>
          <cell r="AF100" t="str">
            <v>Mansfield QLD 4122</v>
          </cell>
        </row>
        <row r="101">
          <cell r="A101" t="str">
            <v>AEPL0100</v>
          </cell>
          <cell r="D101" t="e">
            <v>#N/A</v>
          </cell>
          <cell r="E101" t="e">
            <v>#N/A</v>
          </cell>
          <cell r="F101" t="e">
            <v>#N/A</v>
          </cell>
          <cell r="G101" t="e">
            <v>#N/A</v>
          </cell>
          <cell r="AB101" t="e">
            <v>#N/A</v>
          </cell>
          <cell r="AC101" t="e">
            <v>#N/A</v>
          </cell>
          <cell r="AD101" t="e">
            <v>#N/A</v>
          </cell>
          <cell r="AE101" t="str">
            <v>11 Dividend Street</v>
          </cell>
          <cell r="AF101" t="str">
            <v>Mansfield QLD 4122</v>
          </cell>
        </row>
        <row r="102">
          <cell r="A102" t="str">
            <v>AEPL0101</v>
          </cell>
          <cell r="D102" t="e">
            <v>#N/A</v>
          </cell>
          <cell r="E102" t="e">
            <v>#N/A</v>
          </cell>
          <cell r="F102" t="e">
            <v>#N/A</v>
          </cell>
          <cell r="G102" t="e">
            <v>#N/A</v>
          </cell>
          <cell r="AB102" t="e">
            <v>#N/A</v>
          </cell>
          <cell r="AC102" t="e">
            <v>#N/A</v>
          </cell>
          <cell r="AD102" t="e">
            <v>#N/A</v>
          </cell>
          <cell r="AE102" t="str">
            <v>11 Dividend Street</v>
          </cell>
          <cell r="AF102" t="str">
            <v>Mansfield QLD 4122</v>
          </cell>
        </row>
        <row r="103">
          <cell r="A103" t="str">
            <v>AEPL0102</v>
          </cell>
          <cell r="D103" t="e">
            <v>#N/A</v>
          </cell>
          <cell r="E103" t="e">
            <v>#N/A</v>
          </cell>
          <cell r="F103" t="e">
            <v>#N/A</v>
          </cell>
          <cell r="G103" t="e">
            <v>#N/A</v>
          </cell>
          <cell r="AB103" t="e">
            <v>#N/A</v>
          </cell>
          <cell r="AC103" t="e">
            <v>#N/A</v>
          </cell>
          <cell r="AD103" t="e">
            <v>#N/A</v>
          </cell>
          <cell r="AE103" t="str">
            <v>11 Dividend Street</v>
          </cell>
          <cell r="AF103" t="str">
            <v>Mansfield QLD 4122</v>
          </cell>
        </row>
        <row r="104">
          <cell r="A104" t="str">
            <v>AEPL0103</v>
          </cell>
          <cell r="D104" t="e">
            <v>#N/A</v>
          </cell>
          <cell r="E104" t="e">
            <v>#N/A</v>
          </cell>
          <cell r="F104" t="e">
            <v>#N/A</v>
          </cell>
          <cell r="G104" t="e">
            <v>#N/A</v>
          </cell>
          <cell r="AB104" t="e">
            <v>#N/A</v>
          </cell>
          <cell r="AC104" t="e">
            <v>#N/A</v>
          </cell>
          <cell r="AD104" t="e">
            <v>#N/A</v>
          </cell>
          <cell r="AE104" t="str">
            <v>11 Dividend Street</v>
          </cell>
          <cell r="AF104" t="str">
            <v>Mansfield QLD 4122</v>
          </cell>
        </row>
        <row r="105">
          <cell r="A105" t="str">
            <v>AEPL0104</v>
          </cell>
          <cell r="D105" t="e">
            <v>#N/A</v>
          </cell>
          <cell r="E105" t="e">
            <v>#N/A</v>
          </cell>
          <cell r="F105" t="e">
            <v>#N/A</v>
          </cell>
          <cell r="G105" t="e">
            <v>#N/A</v>
          </cell>
          <cell r="AB105" t="e">
            <v>#N/A</v>
          </cell>
          <cell r="AC105" t="e">
            <v>#N/A</v>
          </cell>
          <cell r="AD105" t="e">
            <v>#N/A</v>
          </cell>
          <cell r="AE105" t="str">
            <v>11 Dividend Street</v>
          </cell>
          <cell r="AF105" t="str">
            <v>Mansfield QLD 4122</v>
          </cell>
        </row>
        <row r="106">
          <cell r="A106" t="str">
            <v>AEPL0105</v>
          </cell>
          <cell r="D106" t="e">
            <v>#N/A</v>
          </cell>
          <cell r="E106" t="e">
            <v>#N/A</v>
          </cell>
          <cell r="F106" t="e">
            <v>#N/A</v>
          </cell>
          <cell r="G106" t="e">
            <v>#N/A</v>
          </cell>
          <cell r="AB106" t="e">
            <v>#N/A</v>
          </cell>
          <cell r="AC106" t="e">
            <v>#N/A</v>
          </cell>
          <cell r="AD106" t="e">
            <v>#N/A</v>
          </cell>
          <cell r="AE106" t="str">
            <v>11 Dividend Street</v>
          </cell>
          <cell r="AF106" t="str">
            <v>Mansfield QLD 4122</v>
          </cell>
        </row>
        <row r="107">
          <cell r="A107" t="str">
            <v>AEPL0106</v>
          </cell>
          <cell r="D107" t="e">
            <v>#N/A</v>
          </cell>
          <cell r="E107" t="e">
            <v>#N/A</v>
          </cell>
          <cell r="F107" t="e">
            <v>#N/A</v>
          </cell>
          <cell r="G107" t="e">
            <v>#N/A</v>
          </cell>
          <cell r="AB107" t="e">
            <v>#N/A</v>
          </cell>
          <cell r="AC107" t="e">
            <v>#N/A</v>
          </cell>
          <cell r="AD107" t="e">
            <v>#N/A</v>
          </cell>
          <cell r="AE107" t="str">
            <v>11 Dividend Street</v>
          </cell>
          <cell r="AF107" t="str">
            <v>Mansfield QLD 4122</v>
          </cell>
        </row>
        <row r="108">
          <cell r="A108" t="str">
            <v>AEPL0107</v>
          </cell>
          <cell r="D108" t="e">
            <v>#N/A</v>
          </cell>
          <cell r="E108" t="e">
            <v>#N/A</v>
          </cell>
          <cell r="F108" t="e">
            <v>#N/A</v>
          </cell>
          <cell r="G108" t="e">
            <v>#N/A</v>
          </cell>
          <cell r="AB108" t="e">
            <v>#N/A</v>
          </cell>
          <cell r="AC108" t="e">
            <v>#N/A</v>
          </cell>
          <cell r="AD108" t="e">
            <v>#N/A</v>
          </cell>
          <cell r="AE108" t="str">
            <v>11 Dividend Street</v>
          </cell>
          <cell r="AF108" t="str">
            <v>Mansfield QLD 4122</v>
          </cell>
        </row>
        <row r="109">
          <cell r="A109" t="str">
            <v>AEPL0108</v>
          </cell>
          <cell r="D109" t="e">
            <v>#N/A</v>
          </cell>
          <cell r="E109" t="e">
            <v>#N/A</v>
          </cell>
          <cell r="F109" t="e">
            <v>#N/A</v>
          </cell>
          <cell r="G109" t="e">
            <v>#N/A</v>
          </cell>
          <cell r="AB109" t="e">
            <v>#N/A</v>
          </cell>
          <cell r="AC109" t="e">
            <v>#N/A</v>
          </cell>
          <cell r="AD109" t="e">
            <v>#N/A</v>
          </cell>
          <cell r="AE109" t="str">
            <v>11 Dividend Street</v>
          </cell>
          <cell r="AF109" t="str">
            <v>Mansfield QLD 4122</v>
          </cell>
        </row>
        <row r="110">
          <cell r="A110" t="str">
            <v>AEPL0109</v>
          </cell>
          <cell r="D110" t="e">
            <v>#N/A</v>
          </cell>
          <cell r="E110" t="e">
            <v>#N/A</v>
          </cell>
          <cell r="F110" t="e">
            <v>#N/A</v>
          </cell>
          <cell r="G110" t="e">
            <v>#N/A</v>
          </cell>
          <cell r="AB110" t="e">
            <v>#N/A</v>
          </cell>
          <cell r="AC110" t="e">
            <v>#N/A</v>
          </cell>
          <cell r="AD110" t="e">
            <v>#N/A</v>
          </cell>
          <cell r="AE110" t="str">
            <v>11 Dividend Street</v>
          </cell>
          <cell r="AF110" t="str">
            <v>Mansfield QLD 4122</v>
          </cell>
        </row>
        <row r="111">
          <cell r="A111" t="str">
            <v>AEPL0110</v>
          </cell>
          <cell r="D111" t="e">
            <v>#N/A</v>
          </cell>
          <cell r="E111" t="e">
            <v>#N/A</v>
          </cell>
          <cell r="F111" t="e">
            <v>#N/A</v>
          </cell>
          <cell r="G111" t="e">
            <v>#N/A</v>
          </cell>
          <cell r="AB111" t="e">
            <v>#N/A</v>
          </cell>
          <cell r="AC111" t="e">
            <v>#N/A</v>
          </cell>
          <cell r="AD111" t="e">
            <v>#N/A</v>
          </cell>
          <cell r="AE111" t="str">
            <v>11 Dividend Street</v>
          </cell>
          <cell r="AF111" t="str">
            <v>Mansfield QLD 4122</v>
          </cell>
        </row>
        <row r="112">
          <cell r="A112" t="str">
            <v>AEPL0111</v>
          </cell>
          <cell r="D112" t="e">
            <v>#N/A</v>
          </cell>
          <cell r="E112" t="e">
            <v>#N/A</v>
          </cell>
          <cell r="F112" t="e">
            <v>#N/A</v>
          </cell>
          <cell r="G112" t="e">
            <v>#N/A</v>
          </cell>
          <cell r="AB112" t="e">
            <v>#N/A</v>
          </cell>
          <cell r="AC112" t="e">
            <v>#N/A</v>
          </cell>
          <cell r="AD112" t="e">
            <v>#N/A</v>
          </cell>
          <cell r="AE112" t="str">
            <v>11 Dividend Street</v>
          </cell>
          <cell r="AF112" t="str">
            <v>Mansfield QLD 4122</v>
          </cell>
        </row>
        <row r="113">
          <cell r="A113" t="str">
            <v>AEPL0112</v>
          </cell>
          <cell r="D113" t="e">
            <v>#N/A</v>
          </cell>
          <cell r="E113" t="e">
            <v>#N/A</v>
          </cell>
          <cell r="F113" t="e">
            <v>#N/A</v>
          </cell>
          <cell r="G113" t="e">
            <v>#N/A</v>
          </cell>
          <cell r="AB113" t="e">
            <v>#N/A</v>
          </cell>
          <cell r="AC113" t="e">
            <v>#N/A</v>
          </cell>
          <cell r="AD113" t="e">
            <v>#N/A</v>
          </cell>
          <cell r="AE113" t="str">
            <v>11 Dividend Street</v>
          </cell>
          <cell r="AF113" t="str">
            <v>Mansfield QLD 4122</v>
          </cell>
        </row>
        <row r="114">
          <cell r="A114" t="str">
            <v>AEPL0113</v>
          </cell>
          <cell r="D114" t="e">
            <v>#N/A</v>
          </cell>
          <cell r="E114" t="e">
            <v>#N/A</v>
          </cell>
          <cell r="F114" t="e">
            <v>#N/A</v>
          </cell>
          <cell r="G114" t="e">
            <v>#N/A</v>
          </cell>
          <cell r="AB114" t="e">
            <v>#N/A</v>
          </cell>
          <cell r="AC114" t="e">
            <v>#N/A</v>
          </cell>
          <cell r="AD114" t="e">
            <v>#N/A</v>
          </cell>
          <cell r="AE114" t="str">
            <v>11 Dividend Street</v>
          </cell>
          <cell r="AF114" t="str">
            <v>Mansfield QLD 4122</v>
          </cell>
        </row>
        <row r="115">
          <cell r="A115" t="str">
            <v>AEPL0114</v>
          </cell>
          <cell r="D115" t="e">
            <v>#N/A</v>
          </cell>
          <cell r="E115" t="e">
            <v>#N/A</v>
          </cell>
          <cell r="F115" t="e">
            <v>#N/A</v>
          </cell>
          <cell r="G115" t="e">
            <v>#N/A</v>
          </cell>
          <cell r="AB115" t="e">
            <v>#N/A</v>
          </cell>
          <cell r="AC115" t="e">
            <v>#N/A</v>
          </cell>
          <cell r="AD115" t="e">
            <v>#N/A</v>
          </cell>
          <cell r="AE115" t="str">
            <v>11 Dividend Street</v>
          </cell>
          <cell r="AF115" t="str">
            <v>Mansfield QLD 4122</v>
          </cell>
        </row>
        <row r="116">
          <cell r="A116" t="str">
            <v>AEPL0115</v>
          </cell>
          <cell r="D116" t="e">
            <v>#N/A</v>
          </cell>
          <cell r="E116" t="e">
            <v>#N/A</v>
          </cell>
          <cell r="F116" t="e">
            <v>#N/A</v>
          </cell>
          <cell r="G116" t="e">
            <v>#N/A</v>
          </cell>
          <cell r="AB116" t="e">
            <v>#N/A</v>
          </cell>
          <cell r="AC116" t="e">
            <v>#N/A</v>
          </cell>
          <cell r="AD116" t="e">
            <v>#N/A</v>
          </cell>
          <cell r="AE116" t="str">
            <v>11 Dividend Street</v>
          </cell>
          <cell r="AF116" t="str">
            <v>Mansfield QLD 4122</v>
          </cell>
        </row>
        <row r="117">
          <cell r="A117" t="str">
            <v>AEPL0116</v>
          </cell>
          <cell r="D117" t="e">
            <v>#N/A</v>
          </cell>
          <cell r="E117" t="e">
            <v>#N/A</v>
          </cell>
          <cell r="F117" t="e">
            <v>#N/A</v>
          </cell>
          <cell r="G117" t="e">
            <v>#N/A</v>
          </cell>
          <cell r="AB117" t="e">
            <v>#N/A</v>
          </cell>
          <cell r="AC117" t="e">
            <v>#N/A</v>
          </cell>
          <cell r="AD117" t="e">
            <v>#N/A</v>
          </cell>
          <cell r="AE117" t="str">
            <v>11 Dividend Street</v>
          </cell>
          <cell r="AF117" t="str">
            <v>Mansfield QLD 4122</v>
          </cell>
        </row>
        <row r="118">
          <cell r="A118" t="str">
            <v>AEPL0117</v>
          </cell>
          <cell r="D118" t="e">
            <v>#N/A</v>
          </cell>
          <cell r="E118" t="e">
            <v>#N/A</v>
          </cell>
          <cell r="F118" t="e">
            <v>#N/A</v>
          </cell>
          <cell r="G118" t="e">
            <v>#N/A</v>
          </cell>
          <cell r="AB118" t="e">
            <v>#N/A</v>
          </cell>
          <cell r="AC118" t="e">
            <v>#N/A</v>
          </cell>
          <cell r="AD118" t="e">
            <v>#N/A</v>
          </cell>
          <cell r="AE118" t="str">
            <v>11 Dividend Street</v>
          </cell>
          <cell r="AF118" t="str">
            <v>Mansfield QLD 4122</v>
          </cell>
        </row>
        <row r="119">
          <cell r="A119" t="str">
            <v>AEPL0118</v>
          </cell>
          <cell r="D119" t="e">
            <v>#N/A</v>
          </cell>
          <cell r="E119" t="e">
            <v>#N/A</v>
          </cell>
          <cell r="F119" t="e">
            <v>#N/A</v>
          </cell>
          <cell r="G119" t="e">
            <v>#N/A</v>
          </cell>
          <cell r="AB119" t="e">
            <v>#N/A</v>
          </cell>
          <cell r="AC119" t="e">
            <v>#N/A</v>
          </cell>
          <cell r="AD119" t="e">
            <v>#N/A</v>
          </cell>
          <cell r="AE119" t="str">
            <v>11 Dividend Street</v>
          </cell>
          <cell r="AF119" t="str">
            <v>Mansfield QLD 4122</v>
          </cell>
        </row>
        <row r="120">
          <cell r="A120" t="str">
            <v>AEPL0119</v>
          </cell>
          <cell r="D120" t="e">
            <v>#N/A</v>
          </cell>
          <cell r="E120" t="e">
            <v>#N/A</v>
          </cell>
          <cell r="F120" t="e">
            <v>#N/A</v>
          </cell>
          <cell r="G120" t="e">
            <v>#N/A</v>
          </cell>
          <cell r="AB120" t="e">
            <v>#N/A</v>
          </cell>
          <cell r="AC120" t="e">
            <v>#N/A</v>
          </cell>
          <cell r="AD120" t="e">
            <v>#N/A</v>
          </cell>
          <cell r="AE120" t="str">
            <v>11 Dividend Street</v>
          </cell>
          <cell r="AF120" t="str">
            <v>Mansfield QLD 4122</v>
          </cell>
        </row>
        <row r="121">
          <cell r="A121" t="str">
            <v>AEPL0120</v>
          </cell>
          <cell r="D121" t="e">
            <v>#N/A</v>
          </cell>
          <cell r="E121" t="e">
            <v>#N/A</v>
          </cell>
          <cell r="F121" t="e">
            <v>#N/A</v>
          </cell>
          <cell r="G121" t="e">
            <v>#N/A</v>
          </cell>
          <cell r="AB121" t="e">
            <v>#N/A</v>
          </cell>
          <cell r="AC121" t="e">
            <v>#N/A</v>
          </cell>
          <cell r="AD121" t="e">
            <v>#N/A</v>
          </cell>
          <cell r="AE121" t="str">
            <v>11 Dividend Street</v>
          </cell>
          <cell r="AF121" t="str">
            <v>Mansfield QLD 4122</v>
          </cell>
        </row>
        <row r="122">
          <cell r="A122" t="str">
            <v>AEPL0121</v>
          </cell>
          <cell r="D122" t="e">
            <v>#N/A</v>
          </cell>
          <cell r="E122" t="e">
            <v>#N/A</v>
          </cell>
          <cell r="F122" t="e">
            <v>#N/A</v>
          </cell>
          <cell r="G122" t="e">
            <v>#N/A</v>
          </cell>
          <cell r="AB122" t="e">
            <v>#N/A</v>
          </cell>
          <cell r="AC122" t="e">
            <v>#N/A</v>
          </cell>
          <cell r="AD122" t="e">
            <v>#N/A</v>
          </cell>
          <cell r="AE122" t="str">
            <v>11 Dividend Street</v>
          </cell>
          <cell r="AF122" t="str">
            <v>Mansfield QLD 4122</v>
          </cell>
        </row>
        <row r="123">
          <cell r="A123" t="str">
            <v>AEPL0122</v>
          </cell>
          <cell r="D123" t="e">
            <v>#N/A</v>
          </cell>
          <cell r="E123" t="e">
            <v>#N/A</v>
          </cell>
          <cell r="F123" t="e">
            <v>#N/A</v>
          </cell>
          <cell r="G123" t="e">
            <v>#N/A</v>
          </cell>
          <cell r="AB123" t="e">
            <v>#N/A</v>
          </cell>
          <cell r="AC123" t="e">
            <v>#N/A</v>
          </cell>
          <cell r="AD123" t="e">
            <v>#N/A</v>
          </cell>
          <cell r="AE123" t="str">
            <v>11 Dividend Street</v>
          </cell>
          <cell r="AF123" t="str">
            <v>Mansfield QLD 4122</v>
          </cell>
        </row>
        <row r="124">
          <cell r="A124" t="str">
            <v>AEPL0123</v>
          </cell>
          <cell r="D124" t="e">
            <v>#N/A</v>
          </cell>
          <cell r="E124" t="e">
            <v>#N/A</v>
          </cell>
          <cell r="F124" t="e">
            <v>#N/A</v>
          </cell>
          <cell r="G124" t="e">
            <v>#N/A</v>
          </cell>
          <cell r="AB124" t="e">
            <v>#N/A</v>
          </cell>
          <cell r="AC124" t="e">
            <v>#N/A</v>
          </cell>
          <cell r="AD124" t="e">
            <v>#N/A</v>
          </cell>
          <cell r="AE124" t="str">
            <v>11 Dividend Street</v>
          </cell>
          <cell r="AF124" t="str">
            <v>Mansfield QLD 4122</v>
          </cell>
        </row>
        <row r="125">
          <cell r="A125" t="str">
            <v>AEPL0124</v>
          </cell>
          <cell r="D125" t="e">
            <v>#N/A</v>
          </cell>
          <cell r="E125" t="e">
            <v>#N/A</v>
          </cell>
          <cell r="F125" t="e">
            <v>#N/A</v>
          </cell>
          <cell r="G125" t="e">
            <v>#N/A</v>
          </cell>
          <cell r="AB125" t="e">
            <v>#N/A</v>
          </cell>
          <cell r="AC125" t="e">
            <v>#N/A</v>
          </cell>
          <cell r="AD125" t="e">
            <v>#N/A</v>
          </cell>
          <cell r="AE125" t="str">
            <v>11 Dividend Street</v>
          </cell>
          <cell r="AF125" t="str">
            <v>Mansfield QLD 4122</v>
          </cell>
        </row>
        <row r="126">
          <cell r="A126" t="str">
            <v>AEPL0125</v>
          </cell>
          <cell r="D126" t="e">
            <v>#N/A</v>
          </cell>
          <cell r="E126" t="e">
            <v>#N/A</v>
          </cell>
          <cell r="F126" t="e">
            <v>#N/A</v>
          </cell>
          <cell r="G126" t="e">
            <v>#N/A</v>
          </cell>
          <cell r="AB126" t="e">
            <v>#N/A</v>
          </cell>
          <cell r="AC126" t="e">
            <v>#N/A</v>
          </cell>
          <cell r="AD126" t="e">
            <v>#N/A</v>
          </cell>
          <cell r="AE126" t="str">
            <v>11 Dividend Street</v>
          </cell>
          <cell r="AF126" t="str">
            <v>Mansfield QLD 4122</v>
          </cell>
        </row>
        <row r="127">
          <cell r="A127" t="str">
            <v>AEPL0126</v>
          </cell>
          <cell r="D127" t="e">
            <v>#N/A</v>
          </cell>
          <cell r="E127" t="e">
            <v>#N/A</v>
          </cell>
          <cell r="F127" t="e">
            <v>#N/A</v>
          </cell>
          <cell r="G127" t="e">
            <v>#N/A</v>
          </cell>
          <cell r="AB127" t="e">
            <v>#N/A</v>
          </cell>
          <cell r="AC127" t="e">
            <v>#N/A</v>
          </cell>
          <cell r="AD127" t="e">
            <v>#N/A</v>
          </cell>
          <cell r="AE127" t="str">
            <v>11 Dividend Street</v>
          </cell>
          <cell r="AF127" t="str">
            <v>Mansfield QLD 4122</v>
          </cell>
        </row>
        <row r="128">
          <cell r="A128" t="str">
            <v>AEPL0127</v>
          </cell>
          <cell r="D128" t="e">
            <v>#N/A</v>
          </cell>
          <cell r="E128" t="e">
            <v>#N/A</v>
          </cell>
          <cell r="F128" t="e">
            <v>#N/A</v>
          </cell>
          <cell r="G128" t="e">
            <v>#N/A</v>
          </cell>
          <cell r="AB128" t="e">
            <v>#N/A</v>
          </cell>
          <cell r="AC128" t="e">
            <v>#N/A</v>
          </cell>
          <cell r="AD128" t="e">
            <v>#N/A</v>
          </cell>
          <cell r="AE128" t="str">
            <v>11 Dividend Street</v>
          </cell>
          <cell r="AF128" t="str">
            <v>Mansfield QLD 4122</v>
          </cell>
        </row>
        <row r="129">
          <cell r="A129" t="str">
            <v>AEPL0128</v>
          </cell>
          <cell r="D129" t="e">
            <v>#N/A</v>
          </cell>
          <cell r="E129" t="e">
            <v>#N/A</v>
          </cell>
          <cell r="F129" t="e">
            <v>#N/A</v>
          </cell>
          <cell r="G129" t="e">
            <v>#N/A</v>
          </cell>
          <cell r="AB129" t="e">
            <v>#N/A</v>
          </cell>
          <cell r="AC129" t="e">
            <v>#N/A</v>
          </cell>
          <cell r="AD129" t="e">
            <v>#N/A</v>
          </cell>
          <cell r="AE129" t="str">
            <v>11 Dividend Street</v>
          </cell>
          <cell r="AF129" t="str">
            <v>Mansfield QLD 4122</v>
          </cell>
        </row>
        <row r="130">
          <cell r="A130" t="str">
            <v>AEPL0129</v>
          </cell>
          <cell r="D130" t="e">
            <v>#N/A</v>
          </cell>
          <cell r="E130" t="e">
            <v>#N/A</v>
          </cell>
          <cell r="F130" t="e">
            <v>#N/A</v>
          </cell>
          <cell r="G130" t="e">
            <v>#N/A</v>
          </cell>
          <cell r="AB130" t="e">
            <v>#N/A</v>
          </cell>
          <cell r="AC130" t="e">
            <v>#N/A</v>
          </cell>
          <cell r="AD130" t="e">
            <v>#N/A</v>
          </cell>
          <cell r="AE130" t="str">
            <v>11 Dividend Street</v>
          </cell>
          <cell r="AF130" t="str">
            <v>Mansfield QLD 4122</v>
          </cell>
        </row>
        <row r="131">
          <cell r="A131" t="str">
            <v>AEPL0130</v>
          </cell>
          <cell r="D131" t="e">
            <v>#N/A</v>
          </cell>
          <cell r="E131" t="e">
            <v>#N/A</v>
          </cell>
          <cell r="F131" t="e">
            <v>#N/A</v>
          </cell>
          <cell r="G131" t="e">
            <v>#N/A</v>
          </cell>
          <cell r="AB131" t="e">
            <v>#N/A</v>
          </cell>
          <cell r="AC131" t="e">
            <v>#N/A</v>
          </cell>
          <cell r="AD131" t="e">
            <v>#N/A</v>
          </cell>
          <cell r="AE131" t="str">
            <v>11 Dividend Street</v>
          </cell>
          <cell r="AF131" t="str">
            <v>Mansfield QLD 4122</v>
          </cell>
        </row>
        <row r="132">
          <cell r="A132" t="str">
            <v>AEPL0131</v>
          </cell>
          <cell r="D132" t="e">
            <v>#N/A</v>
          </cell>
          <cell r="E132" t="e">
            <v>#N/A</v>
          </cell>
          <cell r="F132" t="e">
            <v>#N/A</v>
          </cell>
          <cell r="G132" t="e">
            <v>#N/A</v>
          </cell>
          <cell r="AB132" t="e">
            <v>#N/A</v>
          </cell>
          <cell r="AC132" t="e">
            <v>#N/A</v>
          </cell>
          <cell r="AD132" t="e">
            <v>#N/A</v>
          </cell>
          <cell r="AE132" t="str">
            <v>11 Dividend Street</v>
          </cell>
          <cell r="AF132" t="str">
            <v>Mansfield QLD 4122</v>
          </cell>
        </row>
        <row r="133">
          <cell r="A133" t="str">
            <v>AEPL0132</v>
          </cell>
          <cell r="D133" t="e">
            <v>#N/A</v>
          </cell>
          <cell r="E133" t="e">
            <v>#N/A</v>
          </cell>
          <cell r="F133" t="e">
            <v>#N/A</v>
          </cell>
          <cell r="G133" t="e">
            <v>#N/A</v>
          </cell>
          <cell r="AB133" t="e">
            <v>#N/A</v>
          </cell>
          <cell r="AC133" t="e">
            <v>#N/A</v>
          </cell>
          <cell r="AD133" t="e">
            <v>#N/A</v>
          </cell>
          <cell r="AE133" t="str">
            <v>11 Dividend Street</v>
          </cell>
          <cell r="AF133" t="str">
            <v>Mansfield QLD 4122</v>
          </cell>
        </row>
        <row r="134">
          <cell r="A134" t="str">
            <v>AEPL0133</v>
          </cell>
          <cell r="D134" t="e">
            <v>#N/A</v>
          </cell>
          <cell r="E134" t="e">
            <v>#N/A</v>
          </cell>
          <cell r="F134" t="e">
            <v>#N/A</v>
          </cell>
          <cell r="G134" t="e">
            <v>#N/A</v>
          </cell>
          <cell r="AB134" t="e">
            <v>#N/A</v>
          </cell>
          <cell r="AC134" t="e">
            <v>#N/A</v>
          </cell>
          <cell r="AD134" t="e">
            <v>#N/A</v>
          </cell>
          <cell r="AE134" t="str">
            <v>11 Dividend Street</v>
          </cell>
          <cell r="AF134" t="str">
            <v>Mansfield QLD 4122</v>
          </cell>
        </row>
        <row r="135">
          <cell r="A135" t="str">
            <v>AEPL0134</v>
          </cell>
          <cell r="D135" t="e">
            <v>#N/A</v>
          </cell>
          <cell r="E135" t="e">
            <v>#N/A</v>
          </cell>
          <cell r="F135" t="e">
            <v>#N/A</v>
          </cell>
          <cell r="G135" t="e">
            <v>#N/A</v>
          </cell>
          <cell r="AB135" t="e">
            <v>#N/A</v>
          </cell>
          <cell r="AC135" t="e">
            <v>#N/A</v>
          </cell>
          <cell r="AD135" t="e">
            <v>#N/A</v>
          </cell>
          <cell r="AE135" t="str">
            <v>11 Dividend Street</v>
          </cell>
          <cell r="AF135" t="str">
            <v>Mansfield QLD 4122</v>
          </cell>
        </row>
        <row r="136">
          <cell r="A136" t="str">
            <v>AEPL0135</v>
          </cell>
          <cell r="D136" t="e">
            <v>#N/A</v>
          </cell>
          <cell r="E136" t="e">
            <v>#N/A</v>
          </cell>
          <cell r="F136" t="e">
            <v>#N/A</v>
          </cell>
          <cell r="G136" t="e">
            <v>#N/A</v>
          </cell>
          <cell r="AB136" t="e">
            <v>#N/A</v>
          </cell>
          <cell r="AC136" t="e">
            <v>#N/A</v>
          </cell>
          <cell r="AD136" t="e">
            <v>#N/A</v>
          </cell>
          <cell r="AE136" t="str">
            <v>11 Dividend Street</v>
          </cell>
          <cell r="AF136" t="str">
            <v>Mansfield QLD 4122</v>
          </cell>
        </row>
        <row r="137">
          <cell r="A137" t="str">
            <v>AEPL0136</v>
          </cell>
          <cell r="D137" t="e">
            <v>#N/A</v>
          </cell>
          <cell r="E137" t="e">
            <v>#N/A</v>
          </cell>
          <cell r="F137" t="e">
            <v>#N/A</v>
          </cell>
          <cell r="G137" t="e">
            <v>#N/A</v>
          </cell>
          <cell r="AB137" t="e">
            <v>#N/A</v>
          </cell>
          <cell r="AC137" t="e">
            <v>#N/A</v>
          </cell>
          <cell r="AD137" t="e">
            <v>#N/A</v>
          </cell>
          <cell r="AE137" t="str">
            <v>11 Dividend Street</v>
          </cell>
          <cell r="AF137" t="str">
            <v>Mansfield QLD 4122</v>
          </cell>
        </row>
        <row r="138">
          <cell r="A138" t="str">
            <v>AEPL0137</v>
          </cell>
          <cell r="D138" t="e">
            <v>#N/A</v>
          </cell>
          <cell r="E138" t="e">
            <v>#N/A</v>
          </cell>
          <cell r="F138" t="e">
            <v>#N/A</v>
          </cell>
          <cell r="G138" t="e">
            <v>#N/A</v>
          </cell>
          <cell r="AB138" t="e">
            <v>#N/A</v>
          </cell>
          <cell r="AC138" t="e">
            <v>#N/A</v>
          </cell>
          <cell r="AD138" t="e">
            <v>#N/A</v>
          </cell>
          <cell r="AE138" t="str">
            <v>11 Dividend Street</v>
          </cell>
          <cell r="AF138" t="str">
            <v>Mansfield QLD 4122</v>
          </cell>
        </row>
        <row r="139">
          <cell r="A139" t="str">
            <v>AEPL0138</v>
          </cell>
          <cell r="D139" t="e">
            <v>#N/A</v>
          </cell>
          <cell r="E139" t="e">
            <v>#N/A</v>
          </cell>
          <cell r="F139" t="e">
            <v>#N/A</v>
          </cell>
          <cell r="G139" t="e">
            <v>#N/A</v>
          </cell>
          <cell r="AB139" t="e">
            <v>#N/A</v>
          </cell>
          <cell r="AC139" t="e">
            <v>#N/A</v>
          </cell>
          <cell r="AD139" t="e">
            <v>#N/A</v>
          </cell>
          <cell r="AE139" t="str">
            <v>11 Dividend Street</v>
          </cell>
          <cell r="AF139" t="str">
            <v>Mansfield QLD 4122</v>
          </cell>
        </row>
        <row r="140">
          <cell r="A140" t="str">
            <v>AEPL0139</v>
          </cell>
          <cell r="D140" t="e">
            <v>#N/A</v>
          </cell>
          <cell r="E140" t="e">
            <v>#N/A</v>
          </cell>
          <cell r="F140" t="e">
            <v>#N/A</v>
          </cell>
          <cell r="G140" t="e">
            <v>#N/A</v>
          </cell>
          <cell r="AB140" t="e">
            <v>#N/A</v>
          </cell>
          <cell r="AC140" t="e">
            <v>#N/A</v>
          </cell>
          <cell r="AD140" t="e">
            <v>#N/A</v>
          </cell>
          <cell r="AE140" t="str">
            <v>11 Dividend Street</v>
          </cell>
          <cell r="AF140" t="str">
            <v>Mansfield QLD 4122</v>
          </cell>
        </row>
        <row r="141">
          <cell r="A141" t="str">
            <v>AEPL0140</v>
          </cell>
          <cell r="D141" t="e">
            <v>#N/A</v>
          </cell>
          <cell r="E141" t="e">
            <v>#N/A</v>
          </cell>
          <cell r="F141" t="e">
            <v>#N/A</v>
          </cell>
          <cell r="G141" t="e">
            <v>#N/A</v>
          </cell>
          <cell r="AB141" t="e">
            <v>#N/A</v>
          </cell>
          <cell r="AC141" t="e">
            <v>#N/A</v>
          </cell>
          <cell r="AD141" t="e">
            <v>#N/A</v>
          </cell>
          <cell r="AE141" t="str">
            <v>11 Dividend Street</v>
          </cell>
          <cell r="AF141" t="str">
            <v>Mansfield QLD 4122</v>
          </cell>
        </row>
        <row r="142">
          <cell r="A142" t="str">
            <v>AEPL0141</v>
          </cell>
          <cell r="D142" t="e">
            <v>#N/A</v>
          </cell>
          <cell r="E142" t="e">
            <v>#N/A</v>
          </cell>
          <cell r="F142" t="e">
            <v>#N/A</v>
          </cell>
          <cell r="G142" t="e">
            <v>#N/A</v>
          </cell>
          <cell r="AB142" t="e">
            <v>#N/A</v>
          </cell>
          <cell r="AC142" t="e">
            <v>#N/A</v>
          </cell>
          <cell r="AD142" t="e">
            <v>#N/A</v>
          </cell>
          <cell r="AE142" t="str">
            <v>11 Dividend Street</v>
          </cell>
          <cell r="AF142" t="str">
            <v>Mansfield QLD 4122</v>
          </cell>
        </row>
        <row r="143">
          <cell r="A143" t="str">
            <v>AEPL0142</v>
          </cell>
          <cell r="D143" t="e">
            <v>#N/A</v>
          </cell>
          <cell r="E143" t="e">
            <v>#N/A</v>
          </cell>
          <cell r="F143" t="e">
            <v>#N/A</v>
          </cell>
          <cell r="G143" t="e">
            <v>#N/A</v>
          </cell>
          <cell r="AB143" t="e">
            <v>#N/A</v>
          </cell>
          <cell r="AC143" t="e">
            <v>#N/A</v>
          </cell>
          <cell r="AD143" t="e">
            <v>#N/A</v>
          </cell>
          <cell r="AE143" t="str">
            <v>11 Dividend Street</v>
          </cell>
          <cell r="AF143" t="str">
            <v>Mansfield QLD 4122</v>
          </cell>
        </row>
        <row r="144">
          <cell r="A144" t="str">
            <v>AEPL0143</v>
          </cell>
          <cell r="D144" t="e">
            <v>#N/A</v>
          </cell>
          <cell r="E144" t="e">
            <v>#N/A</v>
          </cell>
          <cell r="F144" t="e">
            <v>#N/A</v>
          </cell>
          <cell r="G144" t="e">
            <v>#N/A</v>
          </cell>
          <cell r="AB144" t="e">
            <v>#N/A</v>
          </cell>
          <cell r="AC144" t="e">
            <v>#N/A</v>
          </cell>
          <cell r="AD144" t="e">
            <v>#N/A</v>
          </cell>
          <cell r="AE144" t="str">
            <v>11 Dividend Street</v>
          </cell>
          <cell r="AF144" t="str">
            <v>Mansfield QLD 4122</v>
          </cell>
        </row>
        <row r="145">
          <cell r="A145" t="str">
            <v>AEPL0144</v>
          </cell>
          <cell r="D145" t="e">
            <v>#N/A</v>
          </cell>
          <cell r="E145" t="e">
            <v>#N/A</v>
          </cell>
          <cell r="F145" t="e">
            <v>#N/A</v>
          </cell>
          <cell r="G145" t="e">
            <v>#N/A</v>
          </cell>
          <cell r="AB145" t="e">
            <v>#N/A</v>
          </cell>
          <cell r="AC145" t="e">
            <v>#N/A</v>
          </cell>
          <cell r="AD145" t="e">
            <v>#N/A</v>
          </cell>
          <cell r="AE145" t="str">
            <v>11 Dividend Street</v>
          </cell>
          <cell r="AF145" t="str">
            <v>Mansfield QLD 4122</v>
          </cell>
        </row>
        <row r="146">
          <cell r="A146" t="str">
            <v>AEPL0145</v>
          </cell>
          <cell r="D146" t="e">
            <v>#N/A</v>
          </cell>
          <cell r="E146" t="e">
            <v>#N/A</v>
          </cell>
          <cell r="F146" t="e">
            <v>#N/A</v>
          </cell>
          <cell r="G146" t="e">
            <v>#N/A</v>
          </cell>
          <cell r="AB146" t="e">
            <v>#N/A</v>
          </cell>
          <cell r="AC146" t="e">
            <v>#N/A</v>
          </cell>
          <cell r="AD146" t="e">
            <v>#N/A</v>
          </cell>
          <cell r="AE146" t="str">
            <v>11 Dividend Street</v>
          </cell>
          <cell r="AF146" t="str">
            <v>Mansfield QLD 4122</v>
          </cell>
        </row>
        <row r="147">
          <cell r="A147" t="str">
            <v>AEPL0146</v>
          </cell>
          <cell r="D147" t="e">
            <v>#N/A</v>
          </cell>
          <cell r="E147" t="e">
            <v>#N/A</v>
          </cell>
          <cell r="F147" t="e">
            <v>#N/A</v>
          </cell>
          <cell r="G147" t="e">
            <v>#N/A</v>
          </cell>
          <cell r="AB147" t="e">
            <v>#N/A</v>
          </cell>
          <cell r="AC147" t="e">
            <v>#N/A</v>
          </cell>
          <cell r="AD147" t="e">
            <v>#N/A</v>
          </cell>
          <cell r="AE147" t="str">
            <v>11 Dividend Street</v>
          </cell>
          <cell r="AF147" t="str">
            <v>Mansfield QLD 4122</v>
          </cell>
        </row>
        <row r="148">
          <cell r="A148" t="str">
            <v>AEPL0147</v>
          </cell>
          <cell r="D148" t="e">
            <v>#N/A</v>
          </cell>
          <cell r="E148" t="e">
            <v>#N/A</v>
          </cell>
          <cell r="F148" t="e">
            <v>#N/A</v>
          </cell>
          <cell r="G148" t="e">
            <v>#N/A</v>
          </cell>
          <cell r="AB148" t="e">
            <v>#N/A</v>
          </cell>
          <cell r="AC148" t="e">
            <v>#N/A</v>
          </cell>
          <cell r="AD148" t="e">
            <v>#N/A</v>
          </cell>
          <cell r="AE148" t="str">
            <v>11 Dividend Street</v>
          </cell>
          <cell r="AF148" t="str">
            <v>Mansfield QLD 4122</v>
          </cell>
        </row>
        <row r="149">
          <cell r="A149" t="str">
            <v>AEPL0148</v>
          </cell>
          <cell r="D149" t="e">
            <v>#N/A</v>
          </cell>
          <cell r="E149" t="e">
            <v>#N/A</v>
          </cell>
          <cell r="F149" t="e">
            <v>#N/A</v>
          </cell>
          <cell r="G149" t="e">
            <v>#N/A</v>
          </cell>
          <cell r="AB149" t="e">
            <v>#N/A</v>
          </cell>
          <cell r="AC149" t="e">
            <v>#N/A</v>
          </cell>
          <cell r="AD149" t="e">
            <v>#N/A</v>
          </cell>
          <cell r="AE149" t="str">
            <v>11 Dividend Street</v>
          </cell>
          <cell r="AF149" t="str">
            <v>Mansfield QLD 4122</v>
          </cell>
        </row>
        <row r="150">
          <cell r="A150" t="str">
            <v>AEPL0149</v>
          </cell>
          <cell r="D150" t="e">
            <v>#N/A</v>
          </cell>
          <cell r="E150" t="e">
            <v>#N/A</v>
          </cell>
          <cell r="F150" t="e">
            <v>#N/A</v>
          </cell>
          <cell r="G150" t="e">
            <v>#N/A</v>
          </cell>
          <cell r="AB150" t="e">
            <v>#N/A</v>
          </cell>
          <cell r="AC150" t="e">
            <v>#N/A</v>
          </cell>
          <cell r="AD150" t="e">
            <v>#N/A</v>
          </cell>
          <cell r="AE150" t="str">
            <v>11 Dividend Street</v>
          </cell>
          <cell r="AF150" t="str">
            <v>Mansfield QLD 4122</v>
          </cell>
        </row>
        <row r="151">
          <cell r="A151" t="str">
            <v>AEPL0150</v>
          </cell>
          <cell r="D151" t="e">
            <v>#N/A</v>
          </cell>
          <cell r="E151" t="e">
            <v>#N/A</v>
          </cell>
          <cell r="F151" t="e">
            <v>#N/A</v>
          </cell>
          <cell r="G151" t="e">
            <v>#N/A</v>
          </cell>
          <cell r="AB151" t="e">
            <v>#N/A</v>
          </cell>
          <cell r="AC151" t="e">
            <v>#N/A</v>
          </cell>
          <cell r="AD151" t="e">
            <v>#N/A</v>
          </cell>
          <cell r="AE151" t="str">
            <v>11 Dividend Street</v>
          </cell>
          <cell r="AF151" t="str">
            <v>Mansfield QLD 4122</v>
          </cell>
        </row>
        <row r="152">
          <cell r="A152" t="str">
            <v>AEPL0151</v>
          </cell>
          <cell r="D152" t="e">
            <v>#N/A</v>
          </cell>
          <cell r="E152" t="e">
            <v>#N/A</v>
          </cell>
          <cell r="F152" t="e">
            <v>#N/A</v>
          </cell>
          <cell r="G152" t="e">
            <v>#N/A</v>
          </cell>
          <cell r="AB152" t="e">
            <v>#N/A</v>
          </cell>
          <cell r="AC152" t="e">
            <v>#N/A</v>
          </cell>
          <cell r="AD152" t="e">
            <v>#N/A</v>
          </cell>
          <cell r="AE152" t="str">
            <v>11 Dividend Street</v>
          </cell>
          <cell r="AF152" t="str">
            <v>Mansfield QLD 4122</v>
          </cell>
        </row>
        <row r="153">
          <cell r="A153" t="str">
            <v>AEPL0152</v>
          </cell>
          <cell r="D153" t="e">
            <v>#N/A</v>
          </cell>
          <cell r="E153" t="e">
            <v>#N/A</v>
          </cell>
          <cell r="F153" t="e">
            <v>#N/A</v>
          </cell>
          <cell r="G153" t="e">
            <v>#N/A</v>
          </cell>
          <cell r="AB153" t="e">
            <v>#N/A</v>
          </cell>
          <cell r="AC153" t="e">
            <v>#N/A</v>
          </cell>
          <cell r="AD153" t="e">
            <v>#N/A</v>
          </cell>
          <cell r="AE153" t="str">
            <v>11 Dividend Street</v>
          </cell>
          <cell r="AF153" t="str">
            <v>Mansfield QLD 4122</v>
          </cell>
        </row>
        <row r="154">
          <cell r="A154" t="str">
            <v>AEPL0153</v>
          </cell>
          <cell r="D154" t="e">
            <v>#N/A</v>
          </cell>
          <cell r="E154" t="e">
            <v>#N/A</v>
          </cell>
          <cell r="F154" t="e">
            <v>#N/A</v>
          </cell>
          <cell r="G154" t="e">
            <v>#N/A</v>
          </cell>
          <cell r="AB154" t="e">
            <v>#N/A</v>
          </cell>
          <cell r="AC154" t="e">
            <v>#N/A</v>
          </cell>
          <cell r="AD154" t="e">
            <v>#N/A</v>
          </cell>
          <cell r="AE154" t="str">
            <v>11 Dividend Street</v>
          </cell>
          <cell r="AF154" t="str">
            <v>Mansfield QLD 4122</v>
          </cell>
        </row>
        <row r="155">
          <cell r="A155" t="str">
            <v>AEPL0154</v>
          </cell>
          <cell r="D155" t="e">
            <v>#N/A</v>
          </cell>
          <cell r="E155" t="e">
            <v>#N/A</v>
          </cell>
          <cell r="F155" t="e">
            <v>#N/A</v>
          </cell>
          <cell r="G155" t="e">
            <v>#N/A</v>
          </cell>
          <cell r="AB155" t="e">
            <v>#N/A</v>
          </cell>
          <cell r="AC155" t="e">
            <v>#N/A</v>
          </cell>
          <cell r="AD155" t="e">
            <v>#N/A</v>
          </cell>
          <cell r="AE155" t="str">
            <v>11 Dividend Street</v>
          </cell>
          <cell r="AF155" t="str">
            <v>Mansfield QLD 4122</v>
          </cell>
        </row>
        <row r="156">
          <cell r="A156" t="str">
            <v>AEPL0155</v>
          </cell>
          <cell r="D156" t="e">
            <v>#N/A</v>
          </cell>
          <cell r="E156" t="e">
            <v>#N/A</v>
          </cell>
          <cell r="F156" t="e">
            <v>#N/A</v>
          </cell>
          <cell r="G156" t="e">
            <v>#N/A</v>
          </cell>
          <cell r="AB156" t="e">
            <v>#N/A</v>
          </cell>
          <cell r="AC156" t="e">
            <v>#N/A</v>
          </cell>
          <cell r="AD156" t="e">
            <v>#N/A</v>
          </cell>
          <cell r="AE156" t="str">
            <v>11 Dividend Street</v>
          </cell>
          <cell r="AF156" t="str">
            <v>Mansfield QLD 4122</v>
          </cell>
        </row>
        <row r="157">
          <cell r="A157" t="str">
            <v>AEPL0156</v>
          </cell>
          <cell r="D157" t="e">
            <v>#N/A</v>
          </cell>
          <cell r="E157" t="e">
            <v>#N/A</v>
          </cell>
          <cell r="F157" t="e">
            <v>#N/A</v>
          </cell>
          <cell r="G157" t="e">
            <v>#N/A</v>
          </cell>
          <cell r="AB157" t="e">
            <v>#N/A</v>
          </cell>
          <cell r="AC157" t="e">
            <v>#N/A</v>
          </cell>
          <cell r="AD157" t="e">
            <v>#N/A</v>
          </cell>
          <cell r="AE157" t="str">
            <v>11 Dividend Street</v>
          </cell>
          <cell r="AF157" t="str">
            <v>Mansfield QLD 4122</v>
          </cell>
        </row>
        <row r="158">
          <cell r="A158" t="str">
            <v>AEPL0157</v>
          </cell>
          <cell r="D158" t="e">
            <v>#N/A</v>
          </cell>
          <cell r="E158" t="e">
            <v>#N/A</v>
          </cell>
          <cell r="F158" t="e">
            <v>#N/A</v>
          </cell>
          <cell r="G158" t="e">
            <v>#N/A</v>
          </cell>
          <cell r="AB158" t="e">
            <v>#N/A</v>
          </cell>
          <cell r="AC158" t="e">
            <v>#N/A</v>
          </cell>
          <cell r="AD158" t="e">
            <v>#N/A</v>
          </cell>
          <cell r="AE158" t="str">
            <v>11 Dividend Street</v>
          </cell>
          <cell r="AF158" t="str">
            <v>Mansfield QLD 4122</v>
          </cell>
        </row>
        <row r="159">
          <cell r="A159" t="str">
            <v>AEPL0158</v>
          </cell>
          <cell r="D159" t="e">
            <v>#N/A</v>
          </cell>
          <cell r="E159" t="e">
            <v>#N/A</v>
          </cell>
          <cell r="F159" t="e">
            <v>#N/A</v>
          </cell>
          <cell r="G159" t="e">
            <v>#N/A</v>
          </cell>
          <cell r="AB159" t="e">
            <v>#N/A</v>
          </cell>
          <cell r="AC159" t="e">
            <v>#N/A</v>
          </cell>
          <cell r="AD159" t="e">
            <v>#N/A</v>
          </cell>
          <cell r="AE159" t="str">
            <v>11 Dividend Street</v>
          </cell>
          <cell r="AF159" t="str">
            <v>Mansfield QLD 4122</v>
          </cell>
        </row>
        <row r="160">
          <cell r="A160" t="str">
            <v>AEPL0159</v>
          </cell>
          <cell r="D160" t="e">
            <v>#N/A</v>
          </cell>
          <cell r="E160" t="e">
            <v>#N/A</v>
          </cell>
          <cell r="F160" t="e">
            <v>#N/A</v>
          </cell>
          <cell r="G160" t="e">
            <v>#N/A</v>
          </cell>
          <cell r="AB160" t="e">
            <v>#N/A</v>
          </cell>
          <cell r="AC160" t="e">
            <v>#N/A</v>
          </cell>
          <cell r="AD160" t="e">
            <v>#N/A</v>
          </cell>
          <cell r="AE160" t="str">
            <v>11 Dividend Street</v>
          </cell>
          <cell r="AF160" t="str">
            <v>Mansfield QLD 4122</v>
          </cell>
        </row>
        <row r="161">
          <cell r="A161" t="str">
            <v>AEPL0160</v>
          </cell>
          <cell r="D161" t="e">
            <v>#N/A</v>
          </cell>
          <cell r="E161" t="e">
            <v>#N/A</v>
          </cell>
          <cell r="F161" t="e">
            <v>#N/A</v>
          </cell>
          <cell r="G161" t="e">
            <v>#N/A</v>
          </cell>
          <cell r="AB161" t="e">
            <v>#N/A</v>
          </cell>
          <cell r="AC161" t="e">
            <v>#N/A</v>
          </cell>
          <cell r="AD161" t="e">
            <v>#N/A</v>
          </cell>
          <cell r="AE161" t="str">
            <v>11 Dividend Street</v>
          </cell>
          <cell r="AF161" t="str">
            <v>Mansfield QLD 4122</v>
          </cell>
        </row>
        <row r="162">
          <cell r="A162" t="str">
            <v>AEPL0161</v>
          </cell>
          <cell r="D162" t="e">
            <v>#N/A</v>
          </cell>
          <cell r="E162" t="e">
            <v>#N/A</v>
          </cell>
          <cell r="F162" t="e">
            <v>#N/A</v>
          </cell>
          <cell r="G162" t="e">
            <v>#N/A</v>
          </cell>
          <cell r="AB162" t="e">
            <v>#N/A</v>
          </cell>
          <cell r="AC162" t="e">
            <v>#N/A</v>
          </cell>
          <cell r="AD162" t="e">
            <v>#N/A</v>
          </cell>
          <cell r="AE162" t="str">
            <v>11 Dividend Street</v>
          </cell>
          <cell r="AF162" t="str">
            <v>Mansfield QLD 4122</v>
          </cell>
        </row>
        <row r="163">
          <cell r="A163" t="str">
            <v>AEPL0162</v>
          </cell>
          <cell r="D163" t="e">
            <v>#N/A</v>
          </cell>
          <cell r="E163" t="e">
            <v>#N/A</v>
          </cell>
          <cell r="F163" t="e">
            <v>#N/A</v>
          </cell>
          <cell r="G163" t="e">
            <v>#N/A</v>
          </cell>
          <cell r="AB163" t="e">
            <v>#N/A</v>
          </cell>
          <cell r="AC163" t="e">
            <v>#N/A</v>
          </cell>
          <cell r="AD163" t="e">
            <v>#N/A</v>
          </cell>
          <cell r="AE163" t="str">
            <v>11 Dividend Street</v>
          </cell>
          <cell r="AF163" t="str">
            <v>Mansfield QLD 4122</v>
          </cell>
        </row>
        <row r="164">
          <cell r="A164" t="str">
            <v>AEPL0163</v>
          </cell>
          <cell r="D164" t="e">
            <v>#N/A</v>
          </cell>
          <cell r="E164" t="e">
            <v>#N/A</v>
          </cell>
          <cell r="F164" t="e">
            <v>#N/A</v>
          </cell>
          <cell r="G164" t="e">
            <v>#N/A</v>
          </cell>
          <cell r="AB164" t="e">
            <v>#N/A</v>
          </cell>
          <cell r="AC164" t="e">
            <v>#N/A</v>
          </cell>
          <cell r="AD164" t="e">
            <v>#N/A</v>
          </cell>
          <cell r="AE164" t="str">
            <v>11 Dividend Street</v>
          </cell>
          <cell r="AF164" t="str">
            <v>Mansfield QLD 4122</v>
          </cell>
        </row>
        <row r="165">
          <cell r="A165" t="str">
            <v>AEPL0164</v>
          </cell>
          <cell r="D165" t="e">
            <v>#N/A</v>
          </cell>
          <cell r="E165" t="e">
            <v>#N/A</v>
          </cell>
          <cell r="F165" t="e">
            <v>#N/A</v>
          </cell>
          <cell r="G165" t="e">
            <v>#N/A</v>
          </cell>
          <cell r="AB165" t="e">
            <v>#N/A</v>
          </cell>
          <cell r="AC165" t="e">
            <v>#N/A</v>
          </cell>
          <cell r="AD165" t="e">
            <v>#N/A</v>
          </cell>
          <cell r="AE165" t="str">
            <v>11 Dividend Street</v>
          </cell>
          <cell r="AF165" t="str">
            <v>Mansfield QLD 4122</v>
          </cell>
        </row>
        <row r="166">
          <cell r="A166" t="str">
            <v>AEPL0165</v>
          </cell>
          <cell r="D166" t="e">
            <v>#N/A</v>
          </cell>
          <cell r="E166" t="e">
            <v>#N/A</v>
          </cell>
          <cell r="F166" t="e">
            <v>#N/A</v>
          </cell>
          <cell r="G166" t="e">
            <v>#N/A</v>
          </cell>
          <cell r="AB166" t="e">
            <v>#N/A</v>
          </cell>
          <cell r="AC166" t="e">
            <v>#N/A</v>
          </cell>
          <cell r="AD166" t="e">
            <v>#N/A</v>
          </cell>
          <cell r="AE166" t="str">
            <v>11 Dividend Street</v>
          </cell>
          <cell r="AF166" t="str">
            <v>Mansfield QLD 4122</v>
          </cell>
        </row>
        <row r="167">
          <cell r="A167" t="str">
            <v>AEPL0166</v>
          </cell>
          <cell r="D167" t="e">
            <v>#N/A</v>
          </cell>
          <cell r="E167" t="e">
            <v>#N/A</v>
          </cell>
          <cell r="F167" t="e">
            <v>#N/A</v>
          </cell>
          <cell r="G167" t="e">
            <v>#N/A</v>
          </cell>
          <cell r="AB167" t="e">
            <v>#N/A</v>
          </cell>
          <cell r="AC167" t="e">
            <v>#N/A</v>
          </cell>
          <cell r="AD167" t="e">
            <v>#N/A</v>
          </cell>
          <cell r="AE167" t="str">
            <v>11 Dividend Street</v>
          </cell>
          <cell r="AF167" t="str">
            <v>Mansfield QLD 4122</v>
          </cell>
        </row>
        <row r="168">
          <cell r="A168" t="str">
            <v>AEPL0167</v>
          </cell>
          <cell r="D168" t="e">
            <v>#N/A</v>
          </cell>
          <cell r="E168" t="e">
            <v>#N/A</v>
          </cell>
          <cell r="F168" t="e">
            <v>#N/A</v>
          </cell>
          <cell r="G168" t="e">
            <v>#N/A</v>
          </cell>
          <cell r="AB168" t="e">
            <v>#N/A</v>
          </cell>
          <cell r="AC168" t="e">
            <v>#N/A</v>
          </cell>
          <cell r="AD168" t="e">
            <v>#N/A</v>
          </cell>
          <cell r="AE168" t="str">
            <v>11 Dividend Street</v>
          </cell>
          <cell r="AF168" t="str">
            <v>Mansfield QLD 4122</v>
          </cell>
        </row>
        <row r="169">
          <cell r="A169" t="str">
            <v>AEPL0168</v>
          </cell>
          <cell r="D169" t="e">
            <v>#N/A</v>
          </cell>
          <cell r="E169" t="e">
            <v>#N/A</v>
          </cell>
          <cell r="F169" t="e">
            <v>#N/A</v>
          </cell>
          <cell r="G169" t="e">
            <v>#N/A</v>
          </cell>
          <cell r="AB169" t="e">
            <v>#N/A</v>
          </cell>
          <cell r="AC169" t="e">
            <v>#N/A</v>
          </cell>
          <cell r="AD169" t="e">
            <v>#N/A</v>
          </cell>
          <cell r="AE169" t="str">
            <v>11 Dividend Street</v>
          </cell>
          <cell r="AF169" t="str">
            <v>Mansfield QLD 4122</v>
          </cell>
        </row>
        <row r="170">
          <cell r="A170" t="str">
            <v>AEPL0169</v>
          </cell>
          <cell r="D170" t="e">
            <v>#N/A</v>
          </cell>
          <cell r="E170" t="e">
            <v>#N/A</v>
          </cell>
          <cell r="F170" t="e">
            <v>#N/A</v>
          </cell>
          <cell r="G170" t="e">
            <v>#N/A</v>
          </cell>
          <cell r="AB170" t="e">
            <v>#N/A</v>
          </cell>
          <cell r="AC170" t="e">
            <v>#N/A</v>
          </cell>
          <cell r="AD170" t="e">
            <v>#N/A</v>
          </cell>
          <cell r="AE170" t="str">
            <v>11 Dividend Street</v>
          </cell>
          <cell r="AF170" t="str">
            <v>Mansfield QLD 4122</v>
          </cell>
        </row>
        <row r="171">
          <cell r="A171" t="str">
            <v>AEPL0170</v>
          </cell>
          <cell r="D171" t="e">
            <v>#N/A</v>
          </cell>
          <cell r="E171" t="e">
            <v>#N/A</v>
          </cell>
          <cell r="F171" t="e">
            <v>#N/A</v>
          </cell>
          <cell r="G171" t="e">
            <v>#N/A</v>
          </cell>
          <cell r="AB171" t="e">
            <v>#N/A</v>
          </cell>
          <cell r="AC171" t="e">
            <v>#N/A</v>
          </cell>
          <cell r="AD171" t="e">
            <v>#N/A</v>
          </cell>
          <cell r="AE171" t="str">
            <v>11 Dividend Street</v>
          </cell>
          <cell r="AF171" t="str">
            <v>Mansfield QLD 4122</v>
          </cell>
        </row>
        <row r="172">
          <cell r="A172" t="str">
            <v>AEPL0171</v>
          </cell>
          <cell r="D172" t="e">
            <v>#N/A</v>
          </cell>
          <cell r="E172" t="e">
            <v>#N/A</v>
          </cell>
          <cell r="F172" t="e">
            <v>#N/A</v>
          </cell>
          <cell r="G172" t="e">
            <v>#N/A</v>
          </cell>
          <cell r="AB172" t="e">
            <v>#N/A</v>
          </cell>
          <cell r="AC172" t="e">
            <v>#N/A</v>
          </cell>
          <cell r="AD172" t="e">
            <v>#N/A</v>
          </cell>
          <cell r="AE172" t="str">
            <v>11 Dividend Street</v>
          </cell>
          <cell r="AF172" t="str">
            <v>Mansfield QLD 4122</v>
          </cell>
        </row>
        <row r="173">
          <cell r="A173" t="str">
            <v>AEPL0172</v>
          </cell>
          <cell r="D173" t="e">
            <v>#N/A</v>
          </cell>
          <cell r="E173" t="e">
            <v>#N/A</v>
          </cell>
          <cell r="F173" t="e">
            <v>#N/A</v>
          </cell>
          <cell r="G173" t="e">
            <v>#N/A</v>
          </cell>
          <cell r="AB173" t="e">
            <v>#N/A</v>
          </cell>
          <cell r="AC173" t="e">
            <v>#N/A</v>
          </cell>
          <cell r="AD173" t="e">
            <v>#N/A</v>
          </cell>
          <cell r="AE173" t="str">
            <v>11 Dividend Street</v>
          </cell>
          <cell r="AF173" t="str">
            <v>Mansfield QLD 4122</v>
          </cell>
        </row>
        <row r="174">
          <cell r="A174" t="str">
            <v>AEPL0173</v>
          </cell>
          <cell r="D174" t="e">
            <v>#N/A</v>
          </cell>
          <cell r="E174" t="e">
            <v>#N/A</v>
          </cell>
          <cell r="F174" t="e">
            <v>#N/A</v>
          </cell>
          <cell r="G174" t="e">
            <v>#N/A</v>
          </cell>
          <cell r="AB174" t="e">
            <v>#N/A</v>
          </cell>
          <cell r="AC174" t="e">
            <v>#N/A</v>
          </cell>
          <cell r="AD174" t="e">
            <v>#N/A</v>
          </cell>
          <cell r="AE174" t="str">
            <v>11 Dividend Street</v>
          </cell>
          <cell r="AF174" t="str">
            <v>Mansfield QLD 4122</v>
          </cell>
        </row>
        <row r="175">
          <cell r="A175" t="str">
            <v>AEPL0174</v>
          </cell>
          <cell r="D175" t="e">
            <v>#N/A</v>
          </cell>
          <cell r="E175" t="e">
            <v>#N/A</v>
          </cell>
          <cell r="F175" t="e">
            <v>#N/A</v>
          </cell>
          <cell r="G175" t="e">
            <v>#N/A</v>
          </cell>
          <cell r="AB175" t="e">
            <v>#N/A</v>
          </cell>
          <cell r="AC175" t="e">
            <v>#N/A</v>
          </cell>
          <cell r="AD175" t="e">
            <v>#N/A</v>
          </cell>
          <cell r="AE175" t="str">
            <v>11 Dividend Street</v>
          </cell>
          <cell r="AF175" t="str">
            <v>Mansfield QLD 4122</v>
          </cell>
        </row>
        <row r="176">
          <cell r="A176" t="str">
            <v>AEPL0175</v>
          </cell>
          <cell r="D176" t="e">
            <v>#N/A</v>
          </cell>
          <cell r="E176" t="e">
            <v>#N/A</v>
          </cell>
          <cell r="F176" t="e">
            <v>#N/A</v>
          </cell>
          <cell r="G176" t="e">
            <v>#N/A</v>
          </cell>
          <cell r="AB176" t="e">
            <v>#N/A</v>
          </cell>
          <cell r="AC176" t="e">
            <v>#N/A</v>
          </cell>
          <cell r="AD176" t="e">
            <v>#N/A</v>
          </cell>
          <cell r="AE176" t="str">
            <v>11 Dividend Street</v>
          </cell>
          <cell r="AF176" t="str">
            <v>Mansfield QLD 4122</v>
          </cell>
        </row>
        <row r="177">
          <cell r="A177" t="str">
            <v>AEPL0176</v>
          </cell>
          <cell r="D177" t="e">
            <v>#N/A</v>
          </cell>
          <cell r="E177" t="e">
            <v>#N/A</v>
          </cell>
          <cell r="F177" t="e">
            <v>#N/A</v>
          </cell>
          <cell r="G177" t="e">
            <v>#N/A</v>
          </cell>
          <cell r="AB177" t="e">
            <v>#N/A</v>
          </cell>
          <cell r="AC177" t="e">
            <v>#N/A</v>
          </cell>
          <cell r="AD177" t="e">
            <v>#N/A</v>
          </cell>
          <cell r="AE177" t="str">
            <v>11 Dividend Street</v>
          </cell>
          <cell r="AF177" t="str">
            <v>Mansfield QLD 4122</v>
          </cell>
        </row>
        <row r="178">
          <cell r="A178" t="str">
            <v>AEPL0177</v>
          </cell>
          <cell r="D178" t="e">
            <v>#N/A</v>
          </cell>
          <cell r="E178" t="e">
            <v>#N/A</v>
          </cell>
          <cell r="F178" t="e">
            <v>#N/A</v>
          </cell>
          <cell r="G178" t="e">
            <v>#N/A</v>
          </cell>
          <cell r="AB178" t="e">
            <v>#N/A</v>
          </cell>
          <cell r="AC178" t="e">
            <v>#N/A</v>
          </cell>
          <cell r="AD178" t="e">
            <v>#N/A</v>
          </cell>
          <cell r="AE178" t="str">
            <v>11 Dividend Street</v>
          </cell>
          <cell r="AF178" t="str">
            <v>Mansfield QLD 4122</v>
          </cell>
        </row>
        <row r="179">
          <cell r="A179" t="str">
            <v>AEPL0178</v>
          </cell>
          <cell r="D179" t="e">
            <v>#N/A</v>
          </cell>
          <cell r="E179" t="e">
            <v>#N/A</v>
          </cell>
          <cell r="F179" t="e">
            <v>#N/A</v>
          </cell>
          <cell r="G179" t="e">
            <v>#N/A</v>
          </cell>
          <cell r="AB179" t="e">
            <v>#N/A</v>
          </cell>
          <cell r="AC179" t="e">
            <v>#N/A</v>
          </cell>
          <cell r="AD179" t="e">
            <v>#N/A</v>
          </cell>
          <cell r="AE179" t="str">
            <v>11 Dividend Street</v>
          </cell>
          <cell r="AF179" t="str">
            <v>Mansfield QLD 4122</v>
          </cell>
        </row>
        <row r="180">
          <cell r="A180" t="str">
            <v>AEPL0179</v>
          </cell>
          <cell r="D180" t="e">
            <v>#N/A</v>
          </cell>
          <cell r="E180" t="e">
            <v>#N/A</v>
          </cell>
          <cell r="F180" t="e">
            <v>#N/A</v>
          </cell>
          <cell r="G180" t="e">
            <v>#N/A</v>
          </cell>
          <cell r="AB180" t="e">
            <v>#N/A</v>
          </cell>
          <cell r="AC180" t="e">
            <v>#N/A</v>
          </cell>
          <cell r="AD180" t="e">
            <v>#N/A</v>
          </cell>
          <cell r="AE180" t="str">
            <v>11 Dividend Street</v>
          </cell>
          <cell r="AF180" t="str">
            <v>Mansfield QLD 4122</v>
          </cell>
        </row>
        <row r="181">
          <cell r="A181" t="str">
            <v>AEPL0180</v>
          </cell>
          <cell r="D181" t="e">
            <v>#N/A</v>
          </cell>
          <cell r="E181" t="e">
            <v>#N/A</v>
          </cell>
          <cell r="F181" t="e">
            <v>#N/A</v>
          </cell>
          <cell r="G181" t="e">
            <v>#N/A</v>
          </cell>
          <cell r="AB181" t="e">
            <v>#N/A</v>
          </cell>
          <cell r="AC181" t="e">
            <v>#N/A</v>
          </cell>
          <cell r="AD181" t="e">
            <v>#N/A</v>
          </cell>
          <cell r="AE181" t="str">
            <v>11 Dividend Street</v>
          </cell>
          <cell r="AF181" t="str">
            <v>Mansfield QLD 4122</v>
          </cell>
        </row>
        <row r="182">
          <cell r="A182" t="str">
            <v>AEPL0181</v>
          </cell>
          <cell r="D182" t="e">
            <v>#N/A</v>
          </cell>
          <cell r="E182" t="e">
            <v>#N/A</v>
          </cell>
          <cell r="F182" t="e">
            <v>#N/A</v>
          </cell>
          <cell r="G182" t="e">
            <v>#N/A</v>
          </cell>
          <cell r="AB182" t="e">
            <v>#N/A</v>
          </cell>
          <cell r="AC182" t="e">
            <v>#N/A</v>
          </cell>
          <cell r="AD182" t="e">
            <v>#N/A</v>
          </cell>
          <cell r="AE182" t="str">
            <v>11 Dividend Street</v>
          </cell>
          <cell r="AF182" t="str">
            <v>Mansfield QLD 4122</v>
          </cell>
        </row>
        <row r="183">
          <cell r="A183" t="str">
            <v>AEPL0182</v>
          </cell>
          <cell r="D183" t="e">
            <v>#N/A</v>
          </cell>
          <cell r="E183" t="e">
            <v>#N/A</v>
          </cell>
          <cell r="F183" t="e">
            <v>#N/A</v>
          </cell>
          <cell r="G183" t="e">
            <v>#N/A</v>
          </cell>
          <cell r="AB183" t="e">
            <v>#N/A</v>
          </cell>
          <cell r="AC183" t="e">
            <v>#N/A</v>
          </cell>
          <cell r="AD183" t="e">
            <v>#N/A</v>
          </cell>
          <cell r="AE183" t="str">
            <v>11 Dividend Street</v>
          </cell>
          <cell r="AF183" t="str">
            <v>Mansfield QLD 4122</v>
          </cell>
        </row>
        <row r="184">
          <cell r="A184" t="str">
            <v>AEPL0183</v>
          </cell>
          <cell r="D184" t="e">
            <v>#N/A</v>
          </cell>
          <cell r="E184" t="e">
            <v>#N/A</v>
          </cell>
          <cell r="F184" t="e">
            <v>#N/A</v>
          </cell>
          <cell r="G184" t="e">
            <v>#N/A</v>
          </cell>
          <cell r="AB184" t="e">
            <v>#N/A</v>
          </cell>
          <cell r="AC184" t="e">
            <v>#N/A</v>
          </cell>
          <cell r="AD184" t="e">
            <v>#N/A</v>
          </cell>
          <cell r="AE184" t="str">
            <v>11 Dividend Street</v>
          </cell>
          <cell r="AF184" t="str">
            <v>Mansfield QLD 4122</v>
          </cell>
        </row>
        <row r="185">
          <cell r="A185" t="str">
            <v>AEPL0184</v>
          </cell>
          <cell r="D185" t="e">
            <v>#N/A</v>
          </cell>
          <cell r="E185" t="e">
            <v>#N/A</v>
          </cell>
          <cell r="F185" t="e">
            <v>#N/A</v>
          </cell>
          <cell r="G185" t="e">
            <v>#N/A</v>
          </cell>
          <cell r="AB185" t="e">
            <v>#N/A</v>
          </cell>
          <cell r="AC185" t="e">
            <v>#N/A</v>
          </cell>
          <cell r="AD185" t="e">
            <v>#N/A</v>
          </cell>
          <cell r="AE185" t="str">
            <v>11 Dividend Street</v>
          </cell>
          <cell r="AF185" t="str">
            <v>Mansfield QLD 4122</v>
          </cell>
        </row>
        <row r="186">
          <cell r="A186" t="str">
            <v>AEPL0185</v>
          </cell>
          <cell r="D186" t="e">
            <v>#N/A</v>
          </cell>
          <cell r="E186" t="e">
            <v>#N/A</v>
          </cell>
          <cell r="F186" t="e">
            <v>#N/A</v>
          </cell>
          <cell r="G186" t="e">
            <v>#N/A</v>
          </cell>
          <cell r="AB186" t="e">
            <v>#N/A</v>
          </cell>
          <cell r="AC186" t="e">
            <v>#N/A</v>
          </cell>
          <cell r="AD186" t="e">
            <v>#N/A</v>
          </cell>
          <cell r="AE186" t="str">
            <v>11 Dividend Street</v>
          </cell>
          <cell r="AF186" t="str">
            <v>Mansfield QLD 4122</v>
          </cell>
        </row>
        <row r="187">
          <cell r="A187" t="str">
            <v>AEPL0186</v>
          </cell>
          <cell r="D187" t="e">
            <v>#N/A</v>
          </cell>
          <cell r="E187" t="e">
            <v>#N/A</v>
          </cell>
          <cell r="F187" t="e">
            <v>#N/A</v>
          </cell>
          <cell r="G187" t="e">
            <v>#N/A</v>
          </cell>
          <cell r="AB187" t="e">
            <v>#N/A</v>
          </cell>
          <cell r="AC187" t="e">
            <v>#N/A</v>
          </cell>
          <cell r="AD187" t="e">
            <v>#N/A</v>
          </cell>
          <cell r="AE187" t="str">
            <v>11 Dividend Street</v>
          </cell>
          <cell r="AF187" t="str">
            <v>Mansfield QLD 4122</v>
          </cell>
        </row>
        <row r="188">
          <cell r="A188" t="str">
            <v>AEPL0187</v>
          </cell>
          <cell r="D188" t="e">
            <v>#N/A</v>
          </cell>
          <cell r="E188" t="e">
            <v>#N/A</v>
          </cell>
          <cell r="F188" t="e">
            <v>#N/A</v>
          </cell>
          <cell r="G188" t="e">
            <v>#N/A</v>
          </cell>
          <cell r="AB188" t="e">
            <v>#N/A</v>
          </cell>
          <cell r="AC188" t="e">
            <v>#N/A</v>
          </cell>
          <cell r="AD188" t="e">
            <v>#N/A</v>
          </cell>
          <cell r="AE188" t="str">
            <v>11 Dividend Street</v>
          </cell>
          <cell r="AF188" t="str">
            <v>Mansfield QLD 4122</v>
          </cell>
        </row>
        <row r="189">
          <cell r="A189" t="str">
            <v>AEPL0188</v>
          </cell>
          <cell r="D189" t="e">
            <v>#N/A</v>
          </cell>
          <cell r="E189" t="e">
            <v>#N/A</v>
          </cell>
          <cell r="F189" t="e">
            <v>#N/A</v>
          </cell>
          <cell r="G189" t="e">
            <v>#N/A</v>
          </cell>
          <cell r="AB189" t="e">
            <v>#N/A</v>
          </cell>
          <cell r="AC189" t="e">
            <v>#N/A</v>
          </cell>
          <cell r="AD189" t="e">
            <v>#N/A</v>
          </cell>
          <cell r="AE189" t="str">
            <v>11 Dividend Street</v>
          </cell>
          <cell r="AF189" t="str">
            <v>Mansfield QLD 4122</v>
          </cell>
        </row>
        <row r="190">
          <cell r="A190" t="str">
            <v>AEPL0189</v>
          </cell>
          <cell r="D190" t="e">
            <v>#N/A</v>
          </cell>
          <cell r="E190" t="e">
            <v>#N/A</v>
          </cell>
          <cell r="F190" t="e">
            <v>#N/A</v>
          </cell>
          <cell r="G190" t="e">
            <v>#N/A</v>
          </cell>
          <cell r="AB190" t="e">
            <v>#N/A</v>
          </cell>
          <cell r="AC190" t="e">
            <v>#N/A</v>
          </cell>
          <cell r="AD190" t="e">
            <v>#N/A</v>
          </cell>
          <cell r="AE190" t="str">
            <v>11 Dividend Street</v>
          </cell>
          <cell r="AF190" t="str">
            <v>Mansfield QLD 4122</v>
          </cell>
        </row>
        <row r="191">
          <cell r="A191" t="str">
            <v>AEPL0190</v>
          </cell>
          <cell r="D191" t="e">
            <v>#N/A</v>
          </cell>
          <cell r="E191" t="e">
            <v>#N/A</v>
          </cell>
          <cell r="F191" t="e">
            <v>#N/A</v>
          </cell>
          <cell r="G191" t="e">
            <v>#N/A</v>
          </cell>
          <cell r="AB191" t="e">
            <v>#N/A</v>
          </cell>
          <cell r="AC191" t="e">
            <v>#N/A</v>
          </cell>
          <cell r="AD191" t="e">
            <v>#N/A</v>
          </cell>
          <cell r="AE191" t="str">
            <v>11 Dividend Street</v>
          </cell>
          <cell r="AF191" t="str">
            <v>Mansfield QLD 4122</v>
          </cell>
        </row>
        <row r="192">
          <cell r="A192" t="str">
            <v>AEPL0191</v>
          </cell>
          <cell r="D192" t="e">
            <v>#N/A</v>
          </cell>
          <cell r="E192" t="e">
            <v>#N/A</v>
          </cell>
          <cell r="F192" t="e">
            <v>#N/A</v>
          </cell>
          <cell r="G192" t="e">
            <v>#N/A</v>
          </cell>
          <cell r="AB192" t="e">
            <v>#N/A</v>
          </cell>
          <cell r="AC192" t="e">
            <v>#N/A</v>
          </cell>
          <cell r="AD192" t="e">
            <v>#N/A</v>
          </cell>
          <cell r="AE192" t="str">
            <v>11 Dividend Street</v>
          </cell>
          <cell r="AF192" t="str">
            <v>Mansfield QLD 4122</v>
          </cell>
        </row>
        <row r="193">
          <cell r="A193" t="str">
            <v>AEPL0192</v>
          </cell>
          <cell r="D193" t="e">
            <v>#N/A</v>
          </cell>
          <cell r="E193" t="e">
            <v>#N/A</v>
          </cell>
          <cell r="F193" t="e">
            <v>#N/A</v>
          </cell>
          <cell r="G193" t="e">
            <v>#N/A</v>
          </cell>
          <cell r="AB193" t="e">
            <v>#N/A</v>
          </cell>
          <cell r="AC193" t="e">
            <v>#N/A</v>
          </cell>
          <cell r="AD193" t="e">
            <v>#N/A</v>
          </cell>
          <cell r="AE193" t="str">
            <v>11 Dividend Street</v>
          </cell>
          <cell r="AF193" t="str">
            <v>Mansfield QLD 4122</v>
          </cell>
        </row>
        <row r="194">
          <cell r="A194" t="str">
            <v>AEPL0193</v>
          </cell>
          <cell r="D194" t="e">
            <v>#N/A</v>
          </cell>
          <cell r="E194" t="e">
            <v>#N/A</v>
          </cell>
          <cell r="F194" t="e">
            <v>#N/A</v>
          </cell>
          <cell r="G194" t="e">
            <v>#N/A</v>
          </cell>
          <cell r="AB194" t="e">
            <v>#N/A</v>
          </cell>
          <cell r="AC194" t="e">
            <v>#N/A</v>
          </cell>
          <cell r="AD194" t="e">
            <v>#N/A</v>
          </cell>
          <cell r="AE194" t="str">
            <v>11 Dividend Street</v>
          </cell>
          <cell r="AF194" t="str">
            <v>Mansfield QLD 4122</v>
          </cell>
        </row>
        <row r="195">
          <cell r="A195" t="str">
            <v>AEPL0194</v>
          </cell>
          <cell r="D195" t="e">
            <v>#N/A</v>
          </cell>
          <cell r="E195" t="e">
            <v>#N/A</v>
          </cell>
          <cell r="F195" t="e">
            <v>#N/A</v>
          </cell>
          <cell r="G195" t="e">
            <v>#N/A</v>
          </cell>
          <cell r="AB195" t="e">
            <v>#N/A</v>
          </cell>
          <cell r="AC195" t="e">
            <v>#N/A</v>
          </cell>
          <cell r="AD195" t="e">
            <v>#N/A</v>
          </cell>
          <cell r="AE195" t="str">
            <v>11 Dividend Street</v>
          </cell>
          <cell r="AF195" t="str">
            <v>Mansfield QLD 4122</v>
          </cell>
        </row>
        <row r="196">
          <cell r="A196" t="str">
            <v>AEPL0195</v>
          </cell>
          <cell r="D196" t="e">
            <v>#N/A</v>
          </cell>
          <cell r="E196" t="e">
            <v>#N/A</v>
          </cell>
          <cell r="F196" t="e">
            <v>#N/A</v>
          </cell>
          <cell r="G196" t="e">
            <v>#N/A</v>
          </cell>
          <cell r="AB196" t="e">
            <v>#N/A</v>
          </cell>
          <cell r="AC196" t="e">
            <v>#N/A</v>
          </cell>
          <cell r="AD196" t="e">
            <v>#N/A</v>
          </cell>
          <cell r="AE196" t="str">
            <v>11 Dividend Street</v>
          </cell>
          <cell r="AF196" t="str">
            <v>Mansfield QLD 4122</v>
          </cell>
        </row>
        <row r="197">
          <cell r="A197" t="str">
            <v>AEPL0196</v>
          </cell>
          <cell r="D197" t="e">
            <v>#N/A</v>
          </cell>
          <cell r="E197" t="e">
            <v>#N/A</v>
          </cell>
          <cell r="F197" t="e">
            <v>#N/A</v>
          </cell>
          <cell r="G197" t="e">
            <v>#N/A</v>
          </cell>
          <cell r="AB197" t="e">
            <v>#N/A</v>
          </cell>
          <cell r="AC197" t="e">
            <v>#N/A</v>
          </cell>
          <cell r="AD197" t="e">
            <v>#N/A</v>
          </cell>
          <cell r="AE197" t="str">
            <v>11 Dividend Street</v>
          </cell>
          <cell r="AF197" t="str">
            <v>Mansfield QLD 4122</v>
          </cell>
        </row>
        <row r="198">
          <cell r="A198" t="str">
            <v>AEPL0197</v>
          </cell>
          <cell r="D198" t="e">
            <v>#N/A</v>
          </cell>
          <cell r="E198" t="e">
            <v>#N/A</v>
          </cell>
          <cell r="F198" t="e">
            <v>#N/A</v>
          </cell>
          <cell r="G198" t="e">
            <v>#N/A</v>
          </cell>
          <cell r="AB198" t="e">
            <v>#N/A</v>
          </cell>
          <cell r="AC198" t="e">
            <v>#N/A</v>
          </cell>
          <cell r="AD198" t="e">
            <v>#N/A</v>
          </cell>
          <cell r="AE198" t="str">
            <v>11 Dividend Street</v>
          </cell>
          <cell r="AF198" t="str">
            <v>Mansfield QLD 4122</v>
          </cell>
        </row>
        <row r="199">
          <cell r="A199" t="str">
            <v>AEPL0198</v>
          </cell>
          <cell r="D199" t="e">
            <v>#N/A</v>
          </cell>
          <cell r="E199" t="e">
            <v>#N/A</v>
          </cell>
          <cell r="F199" t="e">
            <v>#N/A</v>
          </cell>
          <cell r="G199" t="e">
            <v>#N/A</v>
          </cell>
          <cell r="AB199" t="e">
            <v>#N/A</v>
          </cell>
          <cell r="AC199" t="e">
            <v>#N/A</v>
          </cell>
          <cell r="AD199" t="e">
            <v>#N/A</v>
          </cell>
          <cell r="AE199" t="str">
            <v>11 Dividend Street</v>
          </cell>
          <cell r="AF199" t="str">
            <v>Mansfield QLD 4122</v>
          </cell>
        </row>
        <row r="200">
          <cell r="A200" t="str">
            <v>AEPL0199</v>
          </cell>
          <cell r="D200" t="e">
            <v>#N/A</v>
          </cell>
          <cell r="E200" t="e">
            <v>#N/A</v>
          </cell>
          <cell r="F200" t="e">
            <v>#N/A</v>
          </cell>
          <cell r="G200" t="e">
            <v>#N/A</v>
          </cell>
          <cell r="AB200" t="e">
            <v>#N/A</v>
          </cell>
          <cell r="AC200" t="e">
            <v>#N/A</v>
          </cell>
          <cell r="AD200" t="e">
            <v>#N/A</v>
          </cell>
          <cell r="AE200" t="str">
            <v>11 Dividend Street</v>
          </cell>
          <cell r="AF200" t="str">
            <v>Mansfield QLD 4122</v>
          </cell>
        </row>
        <row r="201">
          <cell r="A201" t="str">
            <v>AEPL0200</v>
          </cell>
          <cell r="D201" t="e">
            <v>#N/A</v>
          </cell>
          <cell r="E201" t="e">
            <v>#N/A</v>
          </cell>
          <cell r="F201" t="e">
            <v>#N/A</v>
          </cell>
          <cell r="G201" t="e">
            <v>#N/A</v>
          </cell>
          <cell r="AB201" t="e">
            <v>#N/A</v>
          </cell>
          <cell r="AC201" t="e">
            <v>#N/A</v>
          </cell>
          <cell r="AD201" t="e">
            <v>#N/A</v>
          </cell>
          <cell r="AE201" t="str">
            <v>11 Dividend Street</v>
          </cell>
          <cell r="AF201" t="str">
            <v>Mansfield QLD 4122</v>
          </cell>
        </row>
        <row r="202">
          <cell r="A202" t="str">
            <v>AEPL0201</v>
          </cell>
          <cell r="D202" t="e">
            <v>#N/A</v>
          </cell>
          <cell r="E202" t="e">
            <v>#N/A</v>
          </cell>
          <cell r="F202" t="e">
            <v>#N/A</v>
          </cell>
          <cell r="G202" t="e">
            <v>#N/A</v>
          </cell>
          <cell r="AB202" t="e">
            <v>#N/A</v>
          </cell>
          <cell r="AC202" t="e">
            <v>#N/A</v>
          </cell>
          <cell r="AD202" t="e">
            <v>#N/A</v>
          </cell>
          <cell r="AE202" t="str">
            <v>11 Dividend Street</v>
          </cell>
          <cell r="AF202" t="str">
            <v>Mansfield QLD 4122</v>
          </cell>
        </row>
        <row r="203">
          <cell r="A203" t="str">
            <v>AEPL0202</v>
          </cell>
          <cell r="D203" t="e">
            <v>#N/A</v>
          </cell>
          <cell r="E203" t="e">
            <v>#N/A</v>
          </cell>
          <cell r="F203" t="e">
            <v>#N/A</v>
          </cell>
          <cell r="G203" t="e">
            <v>#N/A</v>
          </cell>
          <cell r="AB203" t="e">
            <v>#N/A</v>
          </cell>
          <cell r="AC203" t="e">
            <v>#N/A</v>
          </cell>
          <cell r="AD203" t="e">
            <v>#N/A</v>
          </cell>
          <cell r="AE203" t="str">
            <v>11 Dividend Street</v>
          </cell>
          <cell r="AF203" t="str">
            <v>Mansfield QLD 4122</v>
          </cell>
        </row>
        <row r="204">
          <cell r="A204" t="str">
            <v>AEPL0203</v>
          </cell>
          <cell r="D204" t="e">
            <v>#N/A</v>
          </cell>
          <cell r="E204" t="e">
            <v>#N/A</v>
          </cell>
          <cell r="F204" t="e">
            <v>#N/A</v>
          </cell>
          <cell r="G204" t="e">
            <v>#N/A</v>
          </cell>
          <cell r="AB204" t="e">
            <v>#N/A</v>
          </cell>
          <cell r="AC204" t="e">
            <v>#N/A</v>
          </cell>
          <cell r="AD204" t="e">
            <v>#N/A</v>
          </cell>
          <cell r="AE204" t="str">
            <v>11 Dividend Street</v>
          </cell>
          <cell r="AF204" t="str">
            <v>Mansfield QLD 4122</v>
          </cell>
        </row>
        <row r="205">
          <cell r="A205" t="str">
            <v>AEPL0204</v>
          </cell>
          <cell r="D205" t="e">
            <v>#N/A</v>
          </cell>
          <cell r="E205" t="e">
            <v>#N/A</v>
          </cell>
          <cell r="F205" t="e">
            <v>#N/A</v>
          </cell>
          <cell r="G205" t="e">
            <v>#N/A</v>
          </cell>
          <cell r="AB205" t="e">
            <v>#N/A</v>
          </cell>
          <cell r="AC205" t="e">
            <v>#N/A</v>
          </cell>
          <cell r="AD205" t="e">
            <v>#N/A</v>
          </cell>
          <cell r="AE205" t="str">
            <v>11 Dividend Street</v>
          </cell>
          <cell r="AF205" t="str">
            <v>Mansfield QLD 4122</v>
          </cell>
        </row>
        <row r="206">
          <cell r="A206" t="str">
            <v>AEPL0205</v>
          </cell>
          <cell r="D206" t="e">
            <v>#N/A</v>
          </cell>
          <cell r="E206" t="e">
            <v>#N/A</v>
          </cell>
          <cell r="F206" t="e">
            <v>#N/A</v>
          </cell>
          <cell r="G206" t="e">
            <v>#N/A</v>
          </cell>
          <cell r="AB206" t="e">
            <v>#N/A</v>
          </cell>
          <cell r="AC206" t="e">
            <v>#N/A</v>
          </cell>
          <cell r="AD206" t="e">
            <v>#N/A</v>
          </cell>
          <cell r="AE206" t="str">
            <v>11 Dividend Street</v>
          </cell>
          <cell r="AF206" t="str">
            <v>Mansfield QLD 4122</v>
          </cell>
        </row>
        <row r="207">
          <cell r="A207" t="str">
            <v>AEPL0206</v>
          </cell>
          <cell r="D207" t="e">
            <v>#N/A</v>
          </cell>
          <cell r="E207" t="e">
            <v>#N/A</v>
          </cell>
          <cell r="F207" t="e">
            <v>#N/A</v>
          </cell>
          <cell r="G207" t="e">
            <v>#N/A</v>
          </cell>
          <cell r="AB207" t="e">
            <v>#N/A</v>
          </cell>
          <cell r="AC207" t="e">
            <v>#N/A</v>
          </cell>
          <cell r="AD207" t="e">
            <v>#N/A</v>
          </cell>
          <cell r="AE207" t="str">
            <v>11 Dividend Street</v>
          </cell>
          <cell r="AF207" t="str">
            <v>Mansfield QLD 4122</v>
          </cell>
        </row>
        <row r="208">
          <cell r="A208" t="str">
            <v>AEPL0207</v>
          </cell>
          <cell r="D208" t="e">
            <v>#N/A</v>
          </cell>
          <cell r="E208" t="e">
            <v>#N/A</v>
          </cell>
          <cell r="F208" t="e">
            <v>#N/A</v>
          </cell>
          <cell r="G208" t="e">
            <v>#N/A</v>
          </cell>
          <cell r="AB208" t="e">
            <v>#N/A</v>
          </cell>
          <cell r="AC208" t="e">
            <v>#N/A</v>
          </cell>
          <cell r="AD208" t="e">
            <v>#N/A</v>
          </cell>
          <cell r="AE208" t="str">
            <v>11 Dividend Street</v>
          </cell>
          <cell r="AF208" t="str">
            <v>Mansfield QLD 4122</v>
          </cell>
        </row>
        <row r="209">
          <cell r="A209" t="str">
            <v>AEPL0208</v>
          </cell>
          <cell r="D209" t="e">
            <v>#N/A</v>
          </cell>
          <cell r="E209" t="e">
            <v>#N/A</v>
          </cell>
          <cell r="F209" t="e">
            <v>#N/A</v>
          </cell>
          <cell r="G209" t="e">
            <v>#N/A</v>
          </cell>
          <cell r="AB209" t="e">
            <v>#N/A</v>
          </cell>
          <cell r="AC209" t="e">
            <v>#N/A</v>
          </cell>
          <cell r="AD209" t="e">
            <v>#N/A</v>
          </cell>
          <cell r="AE209" t="str">
            <v>11 Dividend Street</v>
          </cell>
          <cell r="AF209" t="str">
            <v>Mansfield QLD 4122</v>
          </cell>
        </row>
        <row r="210">
          <cell r="A210" t="str">
            <v>AEPL0209</v>
          </cell>
          <cell r="D210" t="e">
            <v>#N/A</v>
          </cell>
          <cell r="E210" t="e">
            <v>#N/A</v>
          </cell>
          <cell r="F210" t="e">
            <v>#N/A</v>
          </cell>
          <cell r="G210" t="e">
            <v>#N/A</v>
          </cell>
          <cell r="AB210" t="e">
            <v>#N/A</v>
          </cell>
          <cell r="AC210" t="e">
            <v>#N/A</v>
          </cell>
          <cell r="AD210" t="e">
            <v>#N/A</v>
          </cell>
          <cell r="AE210" t="str">
            <v>11 Dividend Street</v>
          </cell>
          <cell r="AF210" t="str">
            <v>Mansfield QLD 4122</v>
          </cell>
        </row>
        <row r="211">
          <cell r="A211" t="str">
            <v>AEPL0210</v>
          </cell>
          <cell r="D211" t="e">
            <v>#N/A</v>
          </cell>
          <cell r="E211" t="e">
            <v>#N/A</v>
          </cell>
          <cell r="F211" t="e">
            <v>#N/A</v>
          </cell>
          <cell r="G211" t="e">
            <v>#N/A</v>
          </cell>
          <cell r="AB211" t="e">
            <v>#N/A</v>
          </cell>
          <cell r="AC211" t="e">
            <v>#N/A</v>
          </cell>
          <cell r="AD211" t="e">
            <v>#N/A</v>
          </cell>
          <cell r="AE211" t="str">
            <v>11 Dividend Street</v>
          </cell>
          <cell r="AF211" t="str">
            <v>Mansfield QLD 4122</v>
          </cell>
        </row>
        <row r="212">
          <cell r="A212" t="str">
            <v>AEPL0211</v>
          </cell>
          <cell r="D212" t="e">
            <v>#N/A</v>
          </cell>
          <cell r="E212" t="e">
            <v>#N/A</v>
          </cell>
          <cell r="F212" t="e">
            <v>#N/A</v>
          </cell>
          <cell r="G212" t="e">
            <v>#N/A</v>
          </cell>
          <cell r="AB212" t="e">
            <v>#N/A</v>
          </cell>
          <cell r="AC212" t="e">
            <v>#N/A</v>
          </cell>
          <cell r="AD212" t="e">
            <v>#N/A</v>
          </cell>
          <cell r="AE212" t="str">
            <v>11 Dividend Street</v>
          </cell>
          <cell r="AF212" t="str">
            <v>Mansfield QLD 4122</v>
          </cell>
        </row>
        <row r="213">
          <cell r="A213" t="str">
            <v>AEPL0212</v>
          </cell>
          <cell r="D213" t="e">
            <v>#N/A</v>
          </cell>
          <cell r="E213" t="e">
            <v>#N/A</v>
          </cell>
          <cell r="F213" t="e">
            <v>#N/A</v>
          </cell>
          <cell r="G213" t="e">
            <v>#N/A</v>
          </cell>
          <cell r="AB213" t="e">
            <v>#N/A</v>
          </cell>
          <cell r="AC213" t="e">
            <v>#N/A</v>
          </cell>
          <cell r="AD213" t="e">
            <v>#N/A</v>
          </cell>
          <cell r="AE213" t="str">
            <v>11 Dividend Street</v>
          </cell>
          <cell r="AF213" t="str">
            <v>Mansfield QLD 4122</v>
          </cell>
        </row>
        <row r="214">
          <cell r="A214" t="str">
            <v>AEPL0213</v>
          </cell>
          <cell r="D214" t="e">
            <v>#N/A</v>
          </cell>
          <cell r="E214" t="e">
            <v>#N/A</v>
          </cell>
          <cell r="F214" t="e">
            <v>#N/A</v>
          </cell>
          <cell r="G214" t="e">
            <v>#N/A</v>
          </cell>
          <cell r="AB214" t="e">
            <v>#N/A</v>
          </cell>
          <cell r="AC214" t="e">
            <v>#N/A</v>
          </cell>
          <cell r="AD214" t="e">
            <v>#N/A</v>
          </cell>
          <cell r="AE214" t="str">
            <v>11 Dividend Street</v>
          </cell>
          <cell r="AF214" t="str">
            <v>Mansfield QLD 4122</v>
          </cell>
        </row>
        <row r="215">
          <cell r="A215" t="str">
            <v>AEPL0214</v>
          </cell>
          <cell r="D215" t="e">
            <v>#N/A</v>
          </cell>
          <cell r="E215" t="e">
            <v>#N/A</v>
          </cell>
          <cell r="F215" t="e">
            <v>#N/A</v>
          </cell>
          <cell r="G215" t="e">
            <v>#N/A</v>
          </cell>
          <cell r="AB215" t="e">
            <v>#N/A</v>
          </cell>
          <cell r="AC215" t="e">
            <v>#N/A</v>
          </cell>
          <cell r="AD215" t="e">
            <v>#N/A</v>
          </cell>
          <cell r="AE215" t="str">
            <v>11 Dividend Street</v>
          </cell>
          <cell r="AF215" t="str">
            <v>Mansfield QLD 4122</v>
          </cell>
        </row>
        <row r="216">
          <cell r="A216" t="str">
            <v>AEPL0215</v>
          </cell>
          <cell r="D216" t="e">
            <v>#N/A</v>
          </cell>
          <cell r="E216" t="e">
            <v>#N/A</v>
          </cell>
          <cell r="F216" t="e">
            <v>#N/A</v>
          </cell>
          <cell r="G216" t="e">
            <v>#N/A</v>
          </cell>
          <cell r="AB216" t="e">
            <v>#N/A</v>
          </cell>
          <cell r="AC216" t="e">
            <v>#N/A</v>
          </cell>
          <cell r="AD216" t="e">
            <v>#N/A</v>
          </cell>
          <cell r="AE216" t="str">
            <v>11 Dividend Street</v>
          </cell>
          <cell r="AF216" t="str">
            <v>Mansfield QLD 4122</v>
          </cell>
        </row>
        <row r="217">
          <cell r="A217" t="str">
            <v>AEPL0216</v>
          </cell>
          <cell r="D217" t="e">
            <v>#N/A</v>
          </cell>
          <cell r="E217" t="e">
            <v>#N/A</v>
          </cell>
          <cell r="F217" t="e">
            <v>#N/A</v>
          </cell>
          <cell r="G217" t="e">
            <v>#N/A</v>
          </cell>
          <cell r="AB217" t="e">
            <v>#N/A</v>
          </cell>
          <cell r="AC217" t="e">
            <v>#N/A</v>
          </cell>
          <cell r="AD217" t="e">
            <v>#N/A</v>
          </cell>
          <cell r="AE217" t="str">
            <v>11 Dividend Street</v>
          </cell>
          <cell r="AF217" t="str">
            <v>Mansfield QLD 4122</v>
          </cell>
        </row>
        <row r="218">
          <cell r="A218" t="str">
            <v>AEPL0217</v>
          </cell>
          <cell r="D218" t="e">
            <v>#N/A</v>
          </cell>
          <cell r="E218" t="e">
            <v>#N/A</v>
          </cell>
          <cell r="F218" t="e">
            <v>#N/A</v>
          </cell>
          <cell r="G218" t="e">
            <v>#N/A</v>
          </cell>
          <cell r="AB218" t="e">
            <v>#N/A</v>
          </cell>
          <cell r="AC218" t="e">
            <v>#N/A</v>
          </cell>
          <cell r="AD218" t="e">
            <v>#N/A</v>
          </cell>
          <cell r="AE218" t="str">
            <v>11 Dividend Street</v>
          </cell>
          <cell r="AF218" t="str">
            <v>Mansfield QLD 4122</v>
          </cell>
        </row>
        <row r="219">
          <cell r="A219" t="str">
            <v>AEPL0218</v>
          </cell>
          <cell r="D219" t="e">
            <v>#N/A</v>
          </cell>
          <cell r="E219" t="e">
            <v>#N/A</v>
          </cell>
          <cell r="F219" t="e">
            <v>#N/A</v>
          </cell>
          <cell r="G219" t="e">
            <v>#N/A</v>
          </cell>
          <cell r="AB219" t="e">
            <v>#N/A</v>
          </cell>
          <cell r="AC219" t="e">
            <v>#N/A</v>
          </cell>
          <cell r="AD219" t="e">
            <v>#N/A</v>
          </cell>
          <cell r="AE219" t="str">
            <v>11 Dividend Street</v>
          </cell>
          <cell r="AF219" t="str">
            <v>Mansfield QLD 4122</v>
          </cell>
        </row>
        <row r="220">
          <cell r="A220" t="str">
            <v>AEPL0219</v>
          </cell>
          <cell r="D220" t="e">
            <v>#N/A</v>
          </cell>
          <cell r="E220" t="e">
            <v>#N/A</v>
          </cell>
          <cell r="F220" t="e">
            <v>#N/A</v>
          </cell>
          <cell r="G220" t="e">
            <v>#N/A</v>
          </cell>
          <cell r="AB220" t="e">
            <v>#N/A</v>
          </cell>
          <cell r="AC220" t="e">
            <v>#N/A</v>
          </cell>
          <cell r="AD220" t="e">
            <v>#N/A</v>
          </cell>
          <cell r="AE220" t="str">
            <v>11 Dividend Street</v>
          </cell>
          <cell r="AF220" t="str">
            <v>Mansfield QLD 4122</v>
          </cell>
        </row>
        <row r="221">
          <cell r="A221" t="str">
            <v>AEPL0220</v>
          </cell>
          <cell r="D221" t="e">
            <v>#N/A</v>
          </cell>
          <cell r="E221" t="e">
            <v>#N/A</v>
          </cell>
          <cell r="F221" t="e">
            <v>#N/A</v>
          </cell>
          <cell r="G221" t="e">
            <v>#N/A</v>
          </cell>
          <cell r="AB221" t="e">
            <v>#N/A</v>
          </cell>
          <cell r="AC221" t="e">
            <v>#N/A</v>
          </cell>
          <cell r="AD221" t="e">
            <v>#N/A</v>
          </cell>
          <cell r="AE221" t="str">
            <v>11 Dividend Street</v>
          </cell>
          <cell r="AF221" t="str">
            <v>Mansfield QLD 4122</v>
          </cell>
        </row>
        <row r="222">
          <cell r="A222" t="str">
            <v>AEPL0221</v>
          </cell>
          <cell r="D222" t="e">
            <v>#N/A</v>
          </cell>
          <cell r="E222" t="e">
            <v>#N/A</v>
          </cell>
          <cell r="F222" t="e">
            <v>#N/A</v>
          </cell>
          <cell r="G222" t="e">
            <v>#N/A</v>
          </cell>
          <cell r="AB222" t="e">
            <v>#N/A</v>
          </cell>
          <cell r="AC222" t="e">
            <v>#N/A</v>
          </cell>
          <cell r="AD222" t="e">
            <v>#N/A</v>
          </cell>
          <cell r="AE222" t="str">
            <v>11 Dividend Street</v>
          </cell>
          <cell r="AF222" t="str">
            <v>Mansfield QLD 4122</v>
          </cell>
        </row>
        <row r="223">
          <cell r="A223" t="str">
            <v>AEPL0222</v>
          </cell>
          <cell r="D223" t="e">
            <v>#N/A</v>
          </cell>
          <cell r="E223" t="e">
            <v>#N/A</v>
          </cell>
          <cell r="F223" t="e">
            <v>#N/A</v>
          </cell>
          <cell r="G223" t="e">
            <v>#N/A</v>
          </cell>
          <cell r="AB223" t="e">
            <v>#N/A</v>
          </cell>
          <cell r="AC223" t="e">
            <v>#N/A</v>
          </cell>
          <cell r="AD223" t="e">
            <v>#N/A</v>
          </cell>
          <cell r="AE223" t="str">
            <v>11 Dividend Street</v>
          </cell>
          <cell r="AF223" t="str">
            <v>Mansfield QLD 4122</v>
          </cell>
        </row>
        <row r="224">
          <cell r="A224" t="str">
            <v>AEPL0223</v>
          </cell>
          <cell r="D224" t="e">
            <v>#N/A</v>
          </cell>
          <cell r="E224" t="e">
            <v>#N/A</v>
          </cell>
          <cell r="F224" t="e">
            <v>#N/A</v>
          </cell>
          <cell r="G224" t="e">
            <v>#N/A</v>
          </cell>
          <cell r="AB224" t="e">
            <v>#N/A</v>
          </cell>
          <cell r="AC224" t="e">
            <v>#N/A</v>
          </cell>
          <cell r="AD224" t="e">
            <v>#N/A</v>
          </cell>
          <cell r="AE224" t="str">
            <v>11 Dividend Street</v>
          </cell>
          <cell r="AF224" t="str">
            <v>Mansfield QLD 4122</v>
          </cell>
        </row>
        <row r="225">
          <cell r="A225" t="str">
            <v>AEPL0224</v>
          </cell>
          <cell r="D225" t="e">
            <v>#N/A</v>
          </cell>
          <cell r="E225" t="e">
            <v>#N/A</v>
          </cell>
          <cell r="F225" t="e">
            <v>#N/A</v>
          </cell>
          <cell r="G225" t="e">
            <v>#N/A</v>
          </cell>
          <cell r="AB225" t="e">
            <v>#N/A</v>
          </cell>
          <cell r="AC225" t="e">
            <v>#N/A</v>
          </cell>
          <cell r="AD225" t="e">
            <v>#N/A</v>
          </cell>
          <cell r="AE225" t="str">
            <v>11 Dividend Street</v>
          </cell>
          <cell r="AF225" t="str">
            <v>Mansfield QLD 4122</v>
          </cell>
        </row>
        <row r="226">
          <cell r="A226" t="str">
            <v>AEPL0225</v>
          </cell>
          <cell r="D226" t="e">
            <v>#N/A</v>
          </cell>
          <cell r="E226" t="e">
            <v>#N/A</v>
          </cell>
          <cell r="F226" t="e">
            <v>#N/A</v>
          </cell>
          <cell r="G226" t="e">
            <v>#N/A</v>
          </cell>
          <cell r="AB226" t="e">
            <v>#N/A</v>
          </cell>
          <cell r="AC226" t="e">
            <v>#N/A</v>
          </cell>
          <cell r="AD226" t="e">
            <v>#N/A</v>
          </cell>
          <cell r="AE226" t="str">
            <v>11 Dividend Street</v>
          </cell>
          <cell r="AF226" t="str">
            <v>Mansfield QLD 4122</v>
          </cell>
        </row>
        <row r="227">
          <cell r="A227" t="str">
            <v>AEPL0226</v>
          </cell>
          <cell r="D227" t="e">
            <v>#N/A</v>
          </cell>
          <cell r="E227" t="e">
            <v>#N/A</v>
          </cell>
          <cell r="F227" t="e">
            <v>#N/A</v>
          </cell>
          <cell r="G227" t="e">
            <v>#N/A</v>
          </cell>
          <cell r="AB227" t="e">
            <v>#N/A</v>
          </cell>
          <cell r="AC227" t="e">
            <v>#N/A</v>
          </cell>
          <cell r="AD227" t="e">
            <v>#N/A</v>
          </cell>
          <cell r="AE227" t="str">
            <v>11 Dividend Street</v>
          </cell>
          <cell r="AF227" t="str">
            <v>Mansfield QLD 4122</v>
          </cell>
        </row>
        <row r="228">
          <cell r="A228" t="str">
            <v>AEPL0227</v>
          </cell>
          <cell r="D228" t="e">
            <v>#N/A</v>
          </cell>
          <cell r="E228" t="e">
            <v>#N/A</v>
          </cell>
          <cell r="F228" t="e">
            <v>#N/A</v>
          </cell>
          <cell r="G228" t="e">
            <v>#N/A</v>
          </cell>
          <cell r="AB228" t="e">
            <v>#N/A</v>
          </cell>
          <cell r="AC228" t="e">
            <v>#N/A</v>
          </cell>
          <cell r="AD228" t="e">
            <v>#N/A</v>
          </cell>
          <cell r="AE228" t="str">
            <v>11 Dividend Street</v>
          </cell>
          <cell r="AF228" t="str">
            <v>Mansfield QLD 4122</v>
          </cell>
        </row>
        <row r="229">
          <cell r="A229" t="str">
            <v>AEPL0228</v>
          </cell>
          <cell r="D229" t="e">
            <v>#N/A</v>
          </cell>
          <cell r="E229" t="e">
            <v>#N/A</v>
          </cell>
          <cell r="F229" t="e">
            <v>#N/A</v>
          </cell>
          <cell r="G229" t="e">
            <v>#N/A</v>
          </cell>
          <cell r="AB229" t="e">
            <v>#N/A</v>
          </cell>
          <cell r="AC229" t="e">
            <v>#N/A</v>
          </cell>
          <cell r="AD229" t="e">
            <v>#N/A</v>
          </cell>
          <cell r="AE229" t="str">
            <v>11 Dividend Street</v>
          </cell>
          <cell r="AF229" t="str">
            <v>Mansfield QLD 4122</v>
          </cell>
        </row>
        <row r="230">
          <cell r="A230" t="str">
            <v>AEPL0229</v>
          </cell>
          <cell r="D230" t="e">
            <v>#N/A</v>
          </cell>
          <cell r="E230" t="e">
            <v>#N/A</v>
          </cell>
          <cell r="F230" t="e">
            <v>#N/A</v>
          </cell>
          <cell r="G230" t="e">
            <v>#N/A</v>
          </cell>
          <cell r="AB230" t="e">
            <v>#N/A</v>
          </cell>
          <cell r="AC230" t="e">
            <v>#N/A</v>
          </cell>
          <cell r="AD230" t="e">
            <v>#N/A</v>
          </cell>
          <cell r="AE230" t="str">
            <v>11 Dividend Street</v>
          </cell>
          <cell r="AF230" t="str">
            <v>Mansfield QLD 4122</v>
          </cell>
        </row>
        <row r="231">
          <cell r="A231" t="str">
            <v>AEPL0230</v>
          </cell>
          <cell r="D231" t="e">
            <v>#N/A</v>
          </cell>
          <cell r="E231" t="e">
            <v>#N/A</v>
          </cell>
          <cell r="F231" t="e">
            <v>#N/A</v>
          </cell>
          <cell r="G231" t="e">
            <v>#N/A</v>
          </cell>
          <cell r="AB231" t="e">
            <v>#N/A</v>
          </cell>
          <cell r="AC231" t="e">
            <v>#N/A</v>
          </cell>
          <cell r="AD231" t="e">
            <v>#N/A</v>
          </cell>
          <cell r="AE231" t="str">
            <v>11 Dividend Street</v>
          </cell>
          <cell r="AF231" t="str">
            <v>Mansfield QLD 4122</v>
          </cell>
        </row>
        <row r="232">
          <cell r="A232" t="str">
            <v>AEPL0231</v>
          </cell>
          <cell r="D232" t="e">
            <v>#N/A</v>
          </cell>
          <cell r="E232" t="e">
            <v>#N/A</v>
          </cell>
          <cell r="F232" t="e">
            <v>#N/A</v>
          </cell>
          <cell r="G232" t="e">
            <v>#N/A</v>
          </cell>
          <cell r="AB232" t="e">
            <v>#N/A</v>
          </cell>
          <cell r="AC232" t="e">
            <v>#N/A</v>
          </cell>
          <cell r="AD232" t="e">
            <v>#N/A</v>
          </cell>
          <cell r="AE232" t="str">
            <v>11 Dividend Street</v>
          </cell>
          <cell r="AF232" t="str">
            <v>Mansfield QLD 4122</v>
          </cell>
        </row>
        <row r="233">
          <cell r="A233" t="str">
            <v>AEPL0232</v>
          </cell>
          <cell r="D233" t="e">
            <v>#N/A</v>
          </cell>
          <cell r="E233" t="e">
            <v>#N/A</v>
          </cell>
          <cell r="F233" t="e">
            <v>#N/A</v>
          </cell>
          <cell r="G233" t="e">
            <v>#N/A</v>
          </cell>
          <cell r="AB233" t="e">
            <v>#N/A</v>
          </cell>
          <cell r="AC233" t="e">
            <v>#N/A</v>
          </cell>
          <cell r="AD233" t="e">
            <v>#N/A</v>
          </cell>
          <cell r="AE233" t="str">
            <v>11 Dividend Street</v>
          </cell>
          <cell r="AF233" t="str">
            <v>Mansfield QLD 4122</v>
          </cell>
        </row>
        <row r="234">
          <cell r="A234" t="str">
            <v>AEPL0233</v>
          </cell>
          <cell r="D234" t="e">
            <v>#N/A</v>
          </cell>
          <cell r="E234" t="e">
            <v>#N/A</v>
          </cell>
          <cell r="F234" t="e">
            <v>#N/A</v>
          </cell>
          <cell r="G234" t="e">
            <v>#N/A</v>
          </cell>
          <cell r="AB234" t="e">
            <v>#N/A</v>
          </cell>
          <cell r="AC234" t="e">
            <v>#N/A</v>
          </cell>
          <cell r="AD234" t="e">
            <v>#N/A</v>
          </cell>
          <cell r="AE234" t="str">
            <v>11 Dividend Street</v>
          </cell>
          <cell r="AF234" t="str">
            <v>Mansfield QLD 4122</v>
          </cell>
        </row>
        <row r="235">
          <cell r="A235" t="str">
            <v>AEPL0234</v>
          </cell>
          <cell r="D235" t="e">
            <v>#N/A</v>
          </cell>
          <cell r="E235" t="e">
            <v>#N/A</v>
          </cell>
          <cell r="F235" t="e">
            <v>#N/A</v>
          </cell>
          <cell r="G235" t="e">
            <v>#N/A</v>
          </cell>
          <cell r="AB235" t="e">
            <v>#N/A</v>
          </cell>
          <cell r="AC235" t="e">
            <v>#N/A</v>
          </cell>
          <cell r="AD235" t="e">
            <v>#N/A</v>
          </cell>
          <cell r="AE235" t="str">
            <v>11 Dividend Street</v>
          </cell>
          <cell r="AF235" t="str">
            <v>Mansfield QLD 4122</v>
          </cell>
        </row>
        <row r="236">
          <cell r="A236" t="str">
            <v>AEPL0235</v>
          </cell>
          <cell r="D236" t="e">
            <v>#N/A</v>
          </cell>
          <cell r="E236" t="e">
            <v>#N/A</v>
          </cell>
          <cell r="F236" t="e">
            <v>#N/A</v>
          </cell>
          <cell r="G236" t="e">
            <v>#N/A</v>
          </cell>
          <cell r="AB236" t="e">
            <v>#N/A</v>
          </cell>
          <cell r="AC236" t="e">
            <v>#N/A</v>
          </cell>
          <cell r="AD236" t="e">
            <v>#N/A</v>
          </cell>
          <cell r="AE236" t="str">
            <v>11 Dividend Street</v>
          </cell>
          <cell r="AF236" t="str">
            <v>Mansfield QLD 4122</v>
          </cell>
        </row>
        <row r="237">
          <cell r="A237" t="str">
            <v>AEPL0236</v>
          </cell>
          <cell r="D237" t="e">
            <v>#N/A</v>
          </cell>
          <cell r="E237" t="e">
            <v>#N/A</v>
          </cell>
          <cell r="F237" t="e">
            <v>#N/A</v>
          </cell>
          <cell r="G237" t="e">
            <v>#N/A</v>
          </cell>
          <cell r="AB237" t="e">
            <v>#N/A</v>
          </cell>
          <cell r="AC237" t="e">
            <v>#N/A</v>
          </cell>
          <cell r="AD237" t="e">
            <v>#N/A</v>
          </cell>
          <cell r="AE237" t="str">
            <v>11 Dividend Street</v>
          </cell>
          <cell r="AF237" t="str">
            <v>Mansfield QLD 4122</v>
          </cell>
        </row>
        <row r="238">
          <cell r="A238" t="str">
            <v>AEPL0237</v>
          </cell>
          <cell r="D238" t="e">
            <v>#N/A</v>
          </cell>
          <cell r="E238" t="e">
            <v>#N/A</v>
          </cell>
          <cell r="F238" t="e">
            <v>#N/A</v>
          </cell>
          <cell r="G238" t="e">
            <v>#N/A</v>
          </cell>
          <cell r="AB238" t="e">
            <v>#N/A</v>
          </cell>
          <cell r="AC238" t="e">
            <v>#N/A</v>
          </cell>
          <cell r="AD238" t="e">
            <v>#N/A</v>
          </cell>
          <cell r="AE238" t="str">
            <v>11 Dividend Street</v>
          </cell>
          <cell r="AF238" t="str">
            <v>Mansfield QLD 4122</v>
          </cell>
        </row>
        <row r="239">
          <cell r="A239" t="str">
            <v>AEPL0238</v>
          </cell>
          <cell r="D239" t="e">
            <v>#N/A</v>
          </cell>
          <cell r="E239" t="e">
            <v>#N/A</v>
          </cell>
          <cell r="F239" t="e">
            <v>#N/A</v>
          </cell>
          <cell r="G239" t="e">
            <v>#N/A</v>
          </cell>
          <cell r="AB239" t="e">
            <v>#N/A</v>
          </cell>
          <cell r="AC239" t="e">
            <v>#N/A</v>
          </cell>
          <cell r="AD239" t="e">
            <v>#N/A</v>
          </cell>
          <cell r="AE239" t="str">
            <v>11 Dividend Street</v>
          </cell>
          <cell r="AF239" t="str">
            <v>Mansfield QLD 4122</v>
          </cell>
        </row>
        <row r="240">
          <cell r="A240" t="str">
            <v>AEPL0239</v>
          </cell>
          <cell r="D240" t="e">
            <v>#N/A</v>
          </cell>
          <cell r="E240" t="e">
            <v>#N/A</v>
          </cell>
          <cell r="F240" t="e">
            <v>#N/A</v>
          </cell>
          <cell r="G240" t="e">
            <v>#N/A</v>
          </cell>
          <cell r="AB240" t="e">
            <v>#N/A</v>
          </cell>
          <cell r="AC240" t="e">
            <v>#N/A</v>
          </cell>
          <cell r="AD240" t="e">
            <v>#N/A</v>
          </cell>
          <cell r="AE240" t="str">
            <v>11 Dividend Street</v>
          </cell>
          <cell r="AF240" t="str">
            <v>Mansfield QLD 4122</v>
          </cell>
        </row>
        <row r="241">
          <cell r="A241" t="str">
            <v>AEPL0240</v>
          </cell>
          <cell r="D241" t="e">
            <v>#N/A</v>
          </cell>
          <cell r="E241" t="e">
            <v>#N/A</v>
          </cell>
          <cell r="F241" t="e">
            <v>#N/A</v>
          </cell>
          <cell r="G241" t="e">
            <v>#N/A</v>
          </cell>
          <cell r="AB241" t="e">
            <v>#N/A</v>
          </cell>
          <cell r="AC241" t="e">
            <v>#N/A</v>
          </cell>
          <cell r="AD241" t="e">
            <v>#N/A</v>
          </cell>
          <cell r="AE241" t="str">
            <v>11 Dividend Street</v>
          </cell>
          <cell r="AF241" t="str">
            <v>Mansfield QLD 4122</v>
          </cell>
        </row>
        <row r="242">
          <cell r="A242" t="str">
            <v>AEPL0241</v>
          </cell>
          <cell r="D242" t="e">
            <v>#N/A</v>
          </cell>
          <cell r="E242" t="e">
            <v>#N/A</v>
          </cell>
          <cell r="F242" t="e">
            <v>#N/A</v>
          </cell>
          <cell r="G242" t="e">
            <v>#N/A</v>
          </cell>
          <cell r="AB242" t="e">
            <v>#N/A</v>
          </cell>
          <cell r="AC242" t="e">
            <v>#N/A</v>
          </cell>
          <cell r="AD242" t="e">
            <v>#N/A</v>
          </cell>
          <cell r="AE242" t="str">
            <v>11 Dividend Street</v>
          </cell>
          <cell r="AF242" t="str">
            <v>Mansfield QLD 4122</v>
          </cell>
        </row>
        <row r="243">
          <cell r="A243" t="str">
            <v>AEPL0242</v>
          </cell>
          <cell r="D243" t="e">
            <v>#N/A</v>
          </cell>
          <cell r="E243" t="e">
            <v>#N/A</v>
          </cell>
          <cell r="F243" t="e">
            <v>#N/A</v>
          </cell>
          <cell r="G243" t="e">
            <v>#N/A</v>
          </cell>
          <cell r="AB243" t="e">
            <v>#N/A</v>
          </cell>
          <cell r="AC243" t="e">
            <v>#N/A</v>
          </cell>
          <cell r="AD243" t="e">
            <v>#N/A</v>
          </cell>
          <cell r="AE243" t="str">
            <v>11 Dividend Street</v>
          </cell>
          <cell r="AF243" t="str">
            <v>Mansfield QLD 4122</v>
          </cell>
        </row>
        <row r="244">
          <cell r="A244" t="str">
            <v>AEPL0243</v>
          </cell>
          <cell r="D244" t="e">
            <v>#N/A</v>
          </cell>
          <cell r="E244" t="e">
            <v>#N/A</v>
          </cell>
          <cell r="F244" t="e">
            <v>#N/A</v>
          </cell>
          <cell r="G244" t="e">
            <v>#N/A</v>
          </cell>
          <cell r="AB244" t="e">
            <v>#N/A</v>
          </cell>
          <cell r="AC244" t="e">
            <v>#N/A</v>
          </cell>
          <cell r="AD244" t="e">
            <v>#N/A</v>
          </cell>
          <cell r="AE244" t="str">
            <v>11 Dividend Street</v>
          </cell>
          <cell r="AF244" t="str">
            <v>Mansfield QLD 4122</v>
          </cell>
        </row>
        <row r="245">
          <cell r="A245" t="str">
            <v>AEPL0244</v>
          </cell>
          <cell r="D245" t="e">
            <v>#N/A</v>
          </cell>
          <cell r="E245" t="e">
            <v>#N/A</v>
          </cell>
          <cell r="F245" t="e">
            <v>#N/A</v>
          </cell>
          <cell r="G245" t="e">
            <v>#N/A</v>
          </cell>
          <cell r="AB245" t="e">
            <v>#N/A</v>
          </cell>
          <cell r="AC245" t="e">
            <v>#N/A</v>
          </cell>
          <cell r="AD245" t="e">
            <v>#N/A</v>
          </cell>
          <cell r="AE245" t="str">
            <v>11 Dividend Street</v>
          </cell>
          <cell r="AF245" t="str">
            <v>Mansfield QLD 4122</v>
          </cell>
        </row>
        <row r="246">
          <cell r="A246" t="str">
            <v>AEPL0245</v>
          </cell>
          <cell r="D246" t="e">
            <v>#N/A</v>
          </cell>
          <cell r="E246" t="e">
            <v>#N/A</v>
          </cell>
          <cell r="F246" t="e">
            <v>#N/A</v>
          </cell>
          <cell r="G246" t="e">
            <v>#N/A</v>
          </cell>
          <cell r="AB246" t="e">
            <v>#N/A</v>
          </cell>
          <cell r="AC246" t="e">
            <v>#N/A</v>
          </cell>
          <cell r="AD246" t="e">
            <v>#N/A</v>
          </cell>
          <cell r="AE246" t="str">
            <v>11 Dividend Street</v>
          </cell>
          <cell r="AF246" t="str">
            <v>Mansfield QLD 4122</v>
          </cell>
        </row>
        <row r="247">
          <cell r="A247" t="str">
            <v>AEPL0246</v>
          </cell>
          <cell r="D247" t="e">
            <v>#N/A</v>
          </cell>
          <cell r="E247" t="e">
            <v>#N/A</v>
          </cell>
          <cell r="F247" t="e">
            <v>#N/A</v>
          </cell>
          <cell r="G247" t="e">
            <v>#N/A</v>
          </cell>
          <cell r="AB247" t="e">
            <v>#N/A</v>
          </cell>
          <cell r="AC247" t="e">
            <v>#N/A</v>
          </cell>
          <cell r="AD247" t="e">
            <v>#N/A</v>
          </cell>
          <cell r="AE247" t="str">
            <v>11 Dividend Street</v>
          </cell>
          <cell r="AF247" t="str">
            <v>Mansfield QLD 4122</v>
          </cell>
        </row>
        <row r="248">
          <cell r="A248" t="str">
            <v>AEPL0247</v>
          </cell>
          <cell r="D248" t="e">
            <v>#N/A</v>
          </cell>
          <cell r="E248" t="e">
            <v>#N/A</v>
          </cell>
          <cell r="F248" t="e">
            <v>#N/A</v>
          </cell>
          <cell r="G248" t="e">
            <v>#N/A</v>
          </cell>
          <cell r="AB248" t="e">
            <v>#N/A</v>
          </cell>
          <cell r="AC248" t="e">
            <v>#N/A</v>
          </cell>
          <cell r="AD248" t="e">
            <v>#N/A</v>
          </cell>
          <cell r="AE248" t="str">
            <v>11 Dividend Street</v>
          </cell>
          <cell r="AF248" t="str">
            <v>Mansfield QLD 4122</v>
          </cell>
        </row>
        <row r="249">
          <cell r="A249" t="str">
            <v>AEPL0248</v>
          </cell>
          <cell r="D249" t="e">
            <v>#N/A</v>
          </cell>
          <cell r="E249" t="e">
            <v>#N/A</v>
          </cell>
          <cell r="F249" t="e">
            <v>#N/A</v>
          </cell>
          <cell r="G249" t="e">
            <v>#N/A</v>
          </cell>
          <cell r="AB249" t="e">
            <v>#N/A</v>
          </cell>
          <cell r="AC249" t="e">
            <v>#N/A</v>
          </cell>
          <cell r="AD249" t="e">
            <v>#N/A</v>
          </cell>
          <cell r="AE249" t="str">
            <v>11 Dividend Street</v>
          </cell>
          <cell r="AF249" t="str">
            <v>Mansfield QLD 4122</v>
          </cell>
        </row>
        <row r="250">
          <cell r="A250" t="str">
            <v>AEPL0249</v>
          </cell>
          <cell r="D250" t="e">
            <v>#N/A</v>
          </cell>
          <cell r="E250" t="e">
            <v>#N/A</v>
          </cell>
          <cell r="F250" t="e">
            <v>#N/A</v>
          </cell>
          <cell r="G250" t="e">
            <v>#N/A</v>
          </cell>
          <cell r="AB250" t="e">
            <v>#N/A</v>
          </cell>
          <cell r="AC250" t="e">
            <v>#N/A</v>
          </cell>
          <cell r="AD250" t="e">
            <v>#N/A</v>
          </cell>
          <cell r="AE250" t="str">
            <v>11 Dividend Street</v>
          </cell>
          <cell r="AF250" t="str">
            <v>Mansfield QLD 4122</v>
          </cell>
        </row>
        <row r="251">
          <cell r="A251" t="str">
            <v>AEPL0250</v>
          </cell>
          <cell r="D251" t="e">
            <v>#N/A</v>
          </cell>
          <cell r="E251" t="e">
            <v>#N/A</v>
          </cell>
          <cell r="F251" t="e">
            <v>#N/A</v>
          </cell>
          <cell r="G251" t="e">
            <v>#N/A</v>
          </cell>
          <cell r="AB251" t="e">
            <v>#N/A</v>
          </cell>
          <cell r="AC251" t="e">
            <v>#N/A</v>
          </cell>
          <cell r="AD251" t="e">
            <v>#N/A</v>
          </cell>
          <cell r="AE251" t="str">
            <v>11 Dividend Street</v>
          </cell>
          <cell r="AF251" t="str">
            <v>Mansfield QLD 4122</v>
          </cell>
        </row>
        <row r="252">
          <cell r="A252" t="str">
            <v>AEPL0251</v>
          </cell>
          <cell r="D252" t="e">
            <v>#N/A</v>
          </cell>
          <cell r="E252" t="e">
            <v>#N/A</v>
          </cell>
          <cell r="F252" t="e">
            <v>#N/A</v>
          </cell>
          <cell r="G252" t="e">
            <v>#N/A</v>
          </cell>
          <cell r="AB252" t="e">
            <v>#N/A</v>
          </cell>
          <cell r="AC252" t="e">
            <v>#N/A</v>
          </cell>
          <cell r="AD252" t="e">
            <v>#N/A</v>
          </cell>
          <cell r="AE252" t="str">
            <v>11 Dividend Street</v>
          </cell>
          <cell r="AF252" t="str">
            <v>Mansfield QLD 4122</v>
          </cell>
        </row>
        <row r="253">
          <cell r="A253" t="str">
            <v>AEPL0252</v>
          </cell>
          <cell r="D253" t="e">
            <v>#N/A</v>
          </cell>
          <cell r="E253" t="e">
            <v>#N/A</v>
          </cell>
          <cell r="F253" t="e">
            <v>#N/A</v>
          </cell>
          <cell r="G253" t="e">
            <v>#N/A</v>
          </cell>
          <cell r="AB253" t="e">
            <v>#N/A</v>
          </cell>
          <cell r="AC253" t="e">
            <v>#N/A</v>
          </cell>
          <cell r="AD253" t="e">
            <v>#N/A</v>
          </cell>
          <cell r="AE253" t="str">
            <v>11 Dividend Street</v>
          </cell>
          <cell r="AF253" t="str">
            <v>Mansfield QLD 4122</v>
          </cell>
        </row>
        <row r="254">
          <cell r="A254" t="str">
            <v>AEPL0253</v>
          </cell>
          <cell r="D254" t="e">
            <v>#N/A</v>
          </cell>
          <cell r="E254" t="e">
            <v>#N/A</v>
          </cell>
          <cell r="F254" t="e">
            <v>#N/A</v>
          </cell>
          <cell r="G254" t="e">
            <v>#N/A</v>
          </cell>
          <cell r="AB254" t="e">
            <v>#N/A</v>
          </cell>
          <cell r="AC254" t="e">
            <v>#N/A</v>
          </cell>
          <cell r="AD254" t="e">
            <v>#N/A</v>
          </cell>
          <cell r="AE254" t="str">
            <v>11 Dividend Street</v>
          </cell>
          <cell r="AF254" t="str">
            <v>Mansfield QLD 4122</v>
          </cell>
        </row>
        <row r="255">
          <cell r="A255" t="str">
            <v>AEPL0254</v>
          </cell>
          <cell r="D255" t="e">
            <v>#N/A</v>
          </cell>
          <cell r="E255" t="e">
            <v>#N/A</v>
          </cell>
          <cell r="F255" t="e">
            <v>#N/A</v>
          </cell>
          <cell r="G255" t="e">
            <v>#N/A</v>
          </cell>
          <cell r="AB255" t="e">
            <v>#N/A</v>
          </cell>
          <cell r="AC255" t="e">
            <v>#N/A</v>
          </cell>
          <cell r="AD255" t="e">
            <v>#N/A</v>
          </cell>
          <cell r="AE255" t="str">
            <v>11 Dividend Street</v>
          </cell>
          <cell r="AF255" t="str">
            <v>Mansfield QLD 4122</v>
          </cell>
        </row>
        <row r="256">
          <cell r="A256" t="str">
            <v>AEPL0255</v>
          </cell>
          <cell r="D256" t="e">
            <v>#N/A</v>
          </cell>
          <cell r="E256" t="e">
            <v>#N/A</v>
          </cell>
          <cell r="F256" t="e">
            <v>#N/A</v>
          </cell>
          <cell r="G256" t="e">
            <v>#N/A</v>
          </cell>
          <cell r="AB256" t="e">
            <v>#N/A</v>
          </cell>
          <cell r="AC256" t="e">
            <v>#N/A</v>
          </cell>
          <cell r="AD256" t="e">
            <v>#N/A</v>
          </cell>
          <cell r="AE256" t="str">
            <v>11 Dividend Street</v>
          </cell>
          <cell r="AF256" t="str">
            <v>Mansfield QLD 4122</v>
          </cell>
        </row>
        <row r="257">
          <cell r="A257" t="str">
            <v>AEPL0256</v>
          </cell>
          <cell r="D257" t="e">
            <v>#N/A</v>
          </cell>
          <cell r="E257" t="e">
            <v>#N/A</v>
          </cell>
          <cell r="F257" t="e">
            <v>#N/A</v>
          </cell>
          <cell r="G257" t="e">
            <v>#N/A</v>
          </cell>
          <cell r="AB257" t="e">
            <v>#N/A</v>
          </cell>
          <cell r="AC257" t="e">
            <v>#N/A</v>
          </cell>
          <cell r="AD257" t="e">
            <v>#N/A</v>
          </cell>
          <cell r="AE257" t="str">
            <v>11 Dividend Street</v>
          </cell>
          <cell r="AF257" t="str">
            <v>Mansfield QLD 4122</v>
          </cell>
        </row>
        <row r="258">
          <cell r="A258" t="str">
            <v>AEPL0257</v>
          </cell>
          <cell r="D258" t="e">
            <v>#N/A</v>
          </cell>
          <cell r="E258" t="e">
            <v>#N/A</v>
          </cell>
          <cell r="F258" t="e">
            <v>#N/A</v>
          </cell>
          <cell r="G258" t="e">
            <v>#N/A</v>
          </cell>
          <cell r="AB258" t="e">
            <v>#N/A</v>
          </cell>
          <cell r="AC258" t="e">
            <v>#N/A</v>
          </cell>
          <cell r="AD258" t="e">
            <v>#N/A</v>
          </cell>
          <cell r="AE258" t="str">
            <v>11 Dividend Street</v>
          </cell>
          <cell r="AF258" t="str">
            <v>Mansfield QLD 4122</v>
          </cell>
        </row>
        <row r="259">
          <cell r="A259" t="str">
            <v>AEPL0258</v>
          </cell>
          <cell r="D259" t="e">
            <v>#N/A</v>
          </cell>
          <cell r="E259" t="e">
            <v>#N/A</v>
          </cell>
          <cell r="F259" t="e">
            <v>#N/A</v>
          </cell>
          <cell r="G259" t="e">
            <v>#N/A</v>
          </cell>
          <cell r="AB259" t="e">
            <v>#N/A</v>
          </cell>
          <cell r="AC259" t="e">
            <v>#N/A</v>
          </cell>
          <cell r="AD259" t="e">
            <v>#N/A</v>
          </cell>
          <cell r="AE259" t="str">
            <v>11 Dividend Street</v>
          </cell>
          <cell r="AF259" t="str">
            <v>Mansfield QLD 4122</v>
          </cell>
        </row>
        <row r="260">
          <cell r="A260" t="str">
            <v>AEPL0259</v>
          </cell>
          <cell r="D260" t="e">
            <v>#N/A</v>
          </cell>
          <cell r="E260" t="e">
            <v>#N/A</v>
          </cell>
          <cell r="F260" t="e">
            <v>#N/A</v>
          </cell>
          <cell r="G260" t="e">
            <v>#N/A</v>
          </cell>
          <cell r="AB260" t="e">
            <v>#N/A</v>
          </cell>
          <cell r="AC260" t="e">
            <v>#N/A</v>
          </cell>
          <cell r="AD260" t="e">
            <v>#N/A</v>
          </cell>
          <cell r="AE260" t="str">
            <v>11 Dividend Street</v>
          </cell>
          <cell r="AF260" t="str">
            <v>Mansfield QLD 4122</v>
          </cell>
        </row>
        <row r="261">
          <cell r="A261" t="str">
            <v>AEPL0260</v>
          </cell>
          <cell r="D261" t="e">
            <v>#N/A</v>
          </cell>
          <cell r="E261" t="e">
            <v>#N/A</v>
          </cell>
          <cell r="F261" t="e">
            <v>#N/A</v>
          </cell>
          <cell r="G261" t="e">
            <v>#N/A</v>
          </cell>
          <cell r="AB261" t="e">
            <v>#N/A</v>
          </cell>
          <cell r="AC261" t="e">
            <v>#N/A</v>
          </cell>
          <cell r="AD261" t="e">
            <v>#N/A</v>
          </cell>
          <cell r="AE261" t="str">
            <v>11 Dividend Street</v>
          </cell>
          <cell r="AF261" t="str">
            <v>Mansfield QLD 4122</v>
          </cell>
        </row>
        <row r="262">
          <cell r="A262" t="str">
            <v>AEPL0261</v>
          </cell>
          <cell r="D262" t="e">
            <v>#N/A</v>
          </cell>
          <cell r="E262" t="e">
            <v>#N/A</v>
          </cell>
          <cell r="F262" t="e">
            <v>#N/A</v>
          </cell>
          <cell r="G262" t="e">
            <v>#N/A</v>
          </cell>
          <cell r="AB262" t="e">
            <v>#N/A</v>
          </cell>
          <cell r="AC262" t="e">
            <v>#N/A</v>
          </cell>
          <cell r="AD262" t="e">
            <v>#N/A</v>
          </cell>
          <cell r="AE262" t="str">
            <v>11 Dividend Street</v>
          </cell>
          <cell r="AF262" t="str">
            <v>Mansfield QLD 4122</v>
          </cell>
        </row>
        <row r="263">
          <cell r="A263" t="str">
            <v>AEPL0262</v>
          </cell>
          <cell r="D263" t="e">
            <v>#N/A</v>
          </cell>
          <cell r="E263" t="e">
            <v>#N/A</v>
          </cell>
          <cell r="F263" t="e">
            <v>#N/A</v>
          </cell>
          <cell r="G263" t="e">
            <v>#N/A</v>
          </cell>
          <cell r="AB263" t="e">
            <v>#N/A</v>
          </cell>
          <cell r="AC263" t="e">
            <v>#N/A</v>
          </cell>
          <cell r="AD263" t="e">
            <v>#N/A</v>
          </cell>
          <cell r="AE263" t="str">
            <v>11 Dividend Street</v>
          </cell>
          <cell r="AF263" t="str">
            <v>Mansfield QLD 4122</v>
          </cell>
        </row>
        <row r="264">
          <cell r="A264" t="str">
            <v>AEPL0263</v>
          </cell>
          <cell r="D264" t="e">
            <v>#N/A</v>
          </cell>
          <cell r="E264" t="e">
            <v>#N/A</v>
          </cell>
          <cell r="F264" t="e">
            <v>#N/A</v>
          </cell>
          <cell r="G264" t="e">
            <v>#N/A</v>
          </cell>
          <cell r="AB264" t="e">
            <v>#N/A</v>
          </cell>
          <cell r="AC264" t="e">
            <v>#N/A</v>
          </cell>
          <cell r="AD264" t="e">
            <v>#N/A</v>
          </cell>
          <cell r="AE264" t="str">
            <v>11 Dividend Street</v>
          </cell>
          <cell r="AF264" t="str">
            <v>Mansfield QLD 4122</v>
          </cell>
        </row>
        <row r="265">
          <cell r="A265" t="str">
            <v>AEPL0264</v>
          </cell>
          <cell r="D265" t="e">
            <v>#N/A</v>
          </cell>
          <cell r="E265" t="e">
            <v>#N/A</v>
          </cell>
          <cell r="F265" t="e">
            <v>#N/A</v>
          </cell>
          <cell r="G265" t="e">
            <v>#N/A</v>
          </cell>
          <cell r="AB265" t="e">
            <v>#N/A</v>
          </cell>
          <cell r="AC265" t="e">
            <v>#N/A</v>
          </cell>
          <cell r="AD265" t="e">
            <v>#N/A</v>
          </cell>
          <cell r="AE265" t="str">
            <v>11 Dividend Street</v>
          </cell>
          <cell r="AF265" t="str">
            <v>Mansfield QLD 4122</v>
          </cell>
        </row>
        <row r="266">
          <cell r="A266" t="str">
            <v>AEPL0265</v>
          </cell>
          <cell r="D266" t="e">
            <v>#N/A</v>
          </cell>
          <cell r="E266" t="e">
            <v>#N/A</v>
          </cell>
          <cell r="F266" t="e">
            <v>#N/A</v>
          </cell>
          <cell r="G266" t="e">
            <v>#N/A</v>
          </cell>
          <cell r="AB266" t="e">
            <v>#N/A</v>
          </cell>
          <cell r="AC266" t="e">
            <v>#N/A</v>
          </cell>
          <cell r="AD266" t="e">
            <v>#N/A</v>
          </cell>
          <cell r="AE266" t="str">
            <v>11 Dividend Street</v>
          </cell>
          <cell r="AF266" t="str">
            <v>Mansfield QLD 4122</v>
          </cell>
        </row>
        <row r="267">
          <cell r="A267" t="str">
            <v>AEPL0266</v>
          </cell>
          <cell r="D267" t="e">
            <v>#N/A</v>
          </cell>
          <cell r="E267" t="e">
            <v>#N/A</v>
          </cell>
          <cell r="F267" t="e">
            <v>#N/A</v>
          </cell>
          <cell r="G267" t="e">
            <v>#N/A</v>
          </cell>
          <cell r="AB267" t="e">
            <v>#N/A</v>
          </cell>
          <cell r="AC267" t="e">
            <v>#N/A</v>
          </cell>
          <cell r="AD267" t="e">
            <v>#N/A</v>
          </cell>
          <cell r="AE267" t="str">
            <v>11 Dividend Street</v>
          </cell>
          <cell r="AF267" t="str">
            <v>Mansfield QLD 4122</v>
          </cell>
        </row>
        <row r="268">
          <cell r="A268" t="str">
            <v>AEPL0267</v>
          </cell>
          <cell r="D268" t="e">
            <v>#N/A</v>
          </cell>
          <cell r="E268" t="e">
            <v>#N/A</v>
          </cell>
          <cell r="F268" t="e">
            <v>#N/A</v>
          </cell>
          <cell r="G268" t="e">
            <v>#N/A</v>
          </cell>
          <cell r="AB268" t="e">
            <v>#N/A</v>
          </cell>
          <cell r="AC268" t="e">
            <v>#N/A</v>
          </cell>
          <cell r="AD268" t="e">
            <v>#N/A</v>
          </cell>
          <cell r="AE268" t="str">
            <v>11 Dividend Street</v>
          </cell>
          <cell r="AF268" t="str">
            <v>Mansfield QLD 4122</v>
          </cell>
        </row>
        <row r="269">
          <cell r="A269" t="str">
            <v>AEPL0268</v>
          </cell>
          <cell r="D269" t="e">
            <v>#N/A</v>
          </cell>
          <cell r="E269" t="e">
            <v>#N/A</v>
          </cell>
          <cell r="F269" t="e">
            <v>#N/A</v>
          </cell>
          <cell r="G269" t="e">
            <v>#N/A</v>
          </cell>
          <cell r="AB269" t="e">
            <v>#N/A</v>
          </cell>
          <cell r="AC269" t="e">
            <v>#N/A</v>
          </cell>
          <cell r="AD269" t="e">
            <v>#N/A</v>
          </cell>
          <cell r="AE269" t="str">
            <v>11 Dividend Street</v>
          </cell>
          <cell r="AF269" t="str">
            <v>Mansfield QLD 4122</v>
          </cell>
        </row>
        <row r="270">
          <cell r="A270" t="str">
            <v>AEPL0269</v>
          </cell>
          <cell r="D270" t="e">
            <v>#N/A</v>
          </cell>
          <cell r="E270" t="e">
            <v>#N/A</v>
          </cell>
          <cell r="F270" t="e">
            <v>#N/A</v>
          </cell>
          <cell r="G270" t="e">
            <v>#N/A</v>
          </cell>
          <cell r="AB270" t="e">
            <v>#N/A</v>
          </cell>
          <cell r="AC270" t="e">
            <v>#N/A</v>
          </cell>
          <cell r="AD270" t="e">
            <v>#N/A</v>
          </cell>
          <cell r="AE270" t="str">
            <v>11 Dividend Street</v>
          </cell>
          <cell r="AF270" t="str">
            <v>Mansfield QLD 4122</v>
          </cell>
        </row>
        <row r="271">
          <cell r="A271" t="str">
            <v>AEPL0270</v>
          </cell>
          <cell r="D271" t="e">
            <v>#N/A</v>
          </cell>
          <cell r="E271" t="e">
            <v>#N/A</v>
          </cell>
          <cell r="F271" t="e">
            <v>#N/A</v>
          </cell>
          <cell r="G271" t="e">
            <v>#N/A</v>
          </cell>
          <cell r="AB271" t="e">
            <v>#N/A</v>
          </cell>
          <cell r="AC271" t="e">
            <v>#N/A</v>
          </cell>
          <cell r="AD271" t="e">
            <v>#N/A</v>
          </cell>
          <cell r="AE271" t="str">
            <v>11 Dividend Street</v>
          </cell>
          <cell r="AF271" t="str">
            <v>Mansfield QLD 4122</v>
          </cell>
        </row>
        <row r="272">
          <cell r="A272" t="str">
            <v>AEPL0271</v>
          </cell>
          <cell r="D272" t="e">
            <v>#N/A</v>
          </cell>
          <cell r="E272" t="e">
            <v>#N/A</v>
          </cell>
          <cell r="F272" t="e">
            <v>#N/A</v>
          </cell>
          <cell r="G272" t="e">
            <v>#N/A</v>
          </cell>
          <cell r="AB272" t="e">
            <v>#N/A</v>
          </cell>
          <cell r="AC272" t="e">
            <v>#N/A</v>
          </cell>
          <cell r="AD272" t="e">
            <v>#N/A</v>
          </cell>
          <cell r="AE272" t="str">
            <v>11 Dividend Street</v>
          </cell>
          <cell r="AF272" t="str">
            <v>Mansfield QLD 4122</v>
          </cell>
        </row>
        <row r="273">
          <cell r="A273" t="str">
            <v>AEPL0272</v>
          </cell>
          <cell r="D273" t="e">
            <v>#N/A</v>
          </cell>
          <cell r="E273" t="e">
            <v>#N/A</v>
          </cell>
          <cell r="F273" t="e">
            <v>#N/A</v>
          </cell>
          <cell r="G273" t="e">
            <v>#N/A</v>
          </cell>
          <cell r="AB273" t="e">
            <v>#N/A</v>
          </cell>
          <cell r="AC273" t="e">
            <v>#N/A</v>
          </cell>
          <cell r="AD273" t="e">
            <v>#N/A</v>
          </cell>
          <cell r="AE273" t="str">
            <v>11 Dividend Street</v>
          </cell>
          <cell r="AF273" t="str">
            <v>Mansfield QLD 4122</v>
          </cell>
        </row>
        <row r="274">
          <cell r="A274" t="str">
            <v>AEPL0273</v>
          </cell>
          <cell r="D274" t="e">
            <v>#N/A</v>
          </cell>
          <cell r="E274" t="e">
            <v>#N/A</v>
          </cell>
          <cell r="F274" t="e">
            <v>#N/A</v>
          </cell>
          <cell r="G274" t="e">
            <v>#N/A</v>
          </cell>
          <cell r="AB274" t="e">
            <v>#N/A</v>
          </cell>
          <cell r="AC274" t="e">
            <v>#N/A</v>
          </cell>
          <cell r="AD274" t="e">
            <v>#N/A</v>
          </cell>
          <cell r="AE274" t="str">
            <v>11 Dividend Street</v>
          </cell>
          <cell r="AF274" t="str">
            <v>Mansfield QLD 4122</v>
          </cell>
        </row>
        <row r="275">
          <cell r="A275" t="str">
            <v>AEPL0274</v>
          </cell>
          <cell r="D275" t="e">
            <v>#N/A</v>
          </cell>
          <cell r="E275" t="e">
            <v>#N/A</v>
          </cell>
          <cell r="F275" t="e">
            <v>#N/A</v>
          </cell>
          <cell r="G275" t="e">
            <v>#N/A</v>
          </cell>
          <cell r="AB275" t="e">
            <v>#N/A</v>
          </cell>
          <cell r="AC275" t="e">
            <v>#N/A</v>
          </cell>
          <cell r="AD275" t="e">
            <v>#N/A</v>
          </cell>
          <cell r="AE275" t="str">
            <v>11 Dividend Street</v>
          </cell>
          <cell r="AF275" t="str">
            <v>Mansfield QLD 4122</v>
          </cell>
        </row>
        <row r="276">
          <cell r="A276" t="str">
            <v>AEPL0275</v>
          </cell>
          <cell r="D276" t="e">
            <v>#N/A</v>
          </cell>
          <cell r="E276" t="e">
            <v>#N/A</v>
          </cell>
          <cell r="F276" t="e">
            <v>#N/A</v>
          </cell>
          <cell r="G276" t="e">
            <v>#N/A</v>
          </cell>
          <cell r="AB276" t="e">
            <v>#N/A</v>
          </cell>
          <cell r="AC276" t="e">
            <v>#N/A</v>
          </cell>
          <cell r="AD276" t="e">
            <v>#N/A</v>
          </cell>
          <cell r="AE276" t="str">
            <v>11 Dividend Street</v>
          </cell>
          <cell r="AF276" t="str">
            <v>Mansfield QLD 4122</v>
          </cell>
        </row>
        <row r="277">
          <cell r="A277" t="str">
            <v>AEPL0276</v>
          </cell>
          <cell r="D277" t="e">
            <v>#N/A</v>
          </cell>
          <cell r="E277" t="e">
            <v>#N/A</v>
          </cell>
          <cell r="F277" t="e">
            <v>#N/A</v>
          </cell>
          <cell r="G277" t="e">
            <v>#N/A</v>
          </cell>
          <cell r="AB277" t="e">
            <v>#N/A</v>
          </cell>
          <cell r="AC277" t="e">
            <v>#N/A</v>
          </cell>
          <cell r="AD277" t="e">
            <v>#N/A</v>
          </cell>
          <cell r="AE277" t="str">
            <v>11 Dividend Street</v>
          </cell>
          <cell r="AF277" t="str">
            <v>Mansfield QLD 4122</v>
          </cell>
        </row>
        <row r="278">
          <cell r="A278" t="str">
            <v>AEPL0277</v>
          </cell>
          <cell r="D278" t="e">
            <v>#N/A</v>
          </cell>
          <cell r="E278" t="e">
            <v>#N/A</v>
          </cell>
          <cell r="F278" t="e">
            <v>#N/A</v>
          </cell>
          <cell r="G278" t="e">
            <v>#N/A</v>
          </cell>
          <cell r="AB278" t="e">
            <v>#N/A</v>
          </cell>
          <cell r="AC278" t="e">
            <v>#N/A</v>
          </cell>
          <cell r="AD278" t="e">
            <v>#N/A</v>
          </cell>
          <cell r="AE278" t="str">
            <v>11 Dividend Street</v>
          </cell>
          <cell r="AF278" t="str">
            <v>Mansfield QLD 4122</v>
          </cell>
        </row>
        <row r="279">
          <cell r="A279" t="str">
            <v>AEPL0278</v>
          </cell>
          <cell r="D279" t="e">
            <v>#N/A</v>
          </cell>
          <cell r="E279" t="e">
            <v>#N/A</v>
          </cell>
          <cell r="F279" t="e">
            <v>#N/A</v>
          </cell>
          <cell r="G279" t="e">
            <v>#N/A</v>
          </cell>
          <cell r="AB279" t="e">
            <v>#N/A</v>
          </cell>
          <cell r="AC279" t="e">
            <v>#N/A</v>
          </cell>
          <cell r="AD279" t="e">
            <v>#N/A</v>
          </cell>
          <cell r="AE279" t="str">
            <v>11 Dividend Street</v>
          </cell>
          <cell r="AF279" t="str">
            <v>Mansfield QLD 4122</v>
          </cell>
        </row>
        <row r="280">
          <cell r="A280" t="str">
            <v>AEPL0279</v>
          </cell>
          <cell r="D280" t="e">
            <v>#N/A</v>
          </cell>
          <cell r="E280" t="e">
            <v>#N/A</v>
          </cell>
          <cell r="F280" t="e">
            <v>#N/A</v>
          </cell>
          <cell r="G280" t="e">
            <v>#N/A</v>
          </cell>
          <cell r="AB280" t="e">
            <v>#N/A</v>
          </cell>
          <cell r="AC280" t="e">
            <v>#N/A</v>
          </cell>
          <cell r="AD280" t="e">
            <v>#N/A</v>
          </cell>
          <cell r="AE280" t="str">
            <v>11 Dividend Street</v>
          </cell>
          <cell r="AF280" t="str">
            <v>Mansfield QLD 4122</v>
          </cell>
        </row>
        <row r="281">
          <cell r="A281" t="str">
            <v>AEPL0280</v>
          </cell>
          <cell r="D281" t="e">
            <v>#N/A</v>
          </cell>
          <cell r="E281" t="e">
            <v>#N/A</v>
          </cell>
          <cell r="F281" t="e">
            <v>#N/A</v>
          </cell>
          <cell r="G281" t="e">
            <v>#N/A</v>
          </cell>
          <cell r="AB281" t="e">
            <v>#N/A</v>
          </cell>
          <cell r="AC281" t="e">
            <v>#N/A</v>
          </cell>
          <cell r="AD281" t="e">
            <v>#N/A</v>
          </cell>
          <cell r="AE281" t="str">
            <v>11 Dividend Street</v>
          </cell>
          <cell r="AF281" t="str">
            <v>Mansfield QLD 4122</v>
          </cell>
        </row>
        <row r="282">
          <cell r="A282" t="str">
            <v>AEPL0281</v>
          </cell>
          <cell r="D282" t="e">
            <v>#N/A</v>
          </cell>
          <cell r="E282" t="e">
            <v>#N/A</v>
          </cell>
          <cell r="F282" t="e">
            <v>#N/A</v>
          </cell>
          <cell r="G282" t="e">
            <v>#N/A</v>
          </cell>
          <cell r="AB282" t="e">
            <v>#N/A</v>
          </cell>
          <cell r="AC282" t="e">
            <v>#N/A</v>
          </cell>
          <cell r="AD282" t="e">
            <v>#N/A</v>
          </cell>
          <cell r="AE282" t="str">
            <v>11 Dividend Street</v>
          </cell>
          <cell r="AF282" t="str">
            <v>Mansfield QLD 4122</v>
          </cell>
        </row>
        <row r="283">
          <cell r="A283" t="str">
            <v>AEPL0282</v>
          </cell>
          <cell r="D283" t="e">
            <v>#N/A</v>
          </cell>
          <cell r="E283" t="e">
            <v>#N/A</v>
          </cell>
          <cell r="F283" t="e">
            <v>#N/A</v>
          </cell>
          <cell r="G283" t="e">
            <v>#N/A</v>
          </cell>
          <cell r="AB283" t="e">
            <v>#N/A</v>
          </cell>
          <cell r="AC283" t="e">
            <v>#N/A</v>
          </cell>
          <cell r="AD283" t="e">
            <v>#N/A</v>
          </cell>
          <cell r="AE283" t="str">
            <v>11 Dividend Street</v>
          </cell>
          <cell r="AF283" t="str">
            <v>Mansfield QLD 4122</v>
          </cell>
        </row>
        <row r="284">
          <cell r="A284" t="str">
            <v>AEPL0283</v>
          </cell>
          <cell r="D284" t="e">
            <v>#N/A</v>
          </cell>
          <cell r="E284" t="e">
            <v>#N/A</v>
          </cell>
          <cell r="F284" t="e">
            <v>#N/A</v>
          </cell>
          <cell r="G284" t="e">
            <v>#N/A</v>
          </cell>
          <cell r="AB284" t="e">
            <v>#N/A</v>
          </cell>
          <cell r="AC284" t="e">
            <v>#N/A</v>
          </cell>
          <cell r="AD284" t="e">
            <v>#N/A</v>
          </cell>
          <cell r="AE284" t="str">
            <v>11 Dividend Street</v>
          </cell>
          <cell r="AF284" t="str">
            <v>Mansfield QLD 4122</v>
          </cell>
        </row>
        <row r="285">
          <cell r="A285" t="str">
            <v>AEPL0284</v>
          </cell>
          <cell r="D285" t="e">
            <v>#N/A</v>
          </cell>
          <cell r="E285" t="e">
            <v>#N/A</v>
          </cell>
          <cell r="F285" t="e">
            <v>#N/A</v>
          </cell>
          <cell r="G285" t="e">
            <v>#N/A</v>
          </cell>
          <cell r="AB285" t="e">
            <v>#N/A</v>
          </cell>
          <cell r="AC285" t="e">
            <v>#N/A</v>
          </cell>
          <cell r="AD285" t="e">
            <v>#N/A</v>
          </cell>
          <cell r="AE285" t="str">
            <v>11 Dividend Street</v>
          </cell>
          <cell r="AF285" t="str">
            <v>Mansfield QLD 4122</v>
          </cell>
        </row>
        <row r="286">
          <cell r="A286" t="str">
            <v>AEPL0285</v>
          </cell>
          <cell r="D286" t="e">
            <v>#N/A</v>
          </cell>
          <cell r="E286" t="e">
            <v>#N/A</v>
          </cell>
          <cell r="F286" t="e">
            <v>#N/A</v>
          </cell>
          <cell r="G286" t="e">
            <v>#N/A</v>
          </cell>
          <cell r="AB286" t="e">
            <v>#N/A</v>
          </cell>
          <cell r="AC286" t="e">
            <v>#N/A</v>
          </cell>
          <cell r="AD286" t="e">
            <v>#N/A</v>
          </cell>
          <cell r="AE286" t="str">
            <v>11 Dividend Street</v>
          </cell>
          <cell r="AF286" t="str">
            <v>Mansfield QLD 4122</v>
          </cell>
        </row>
        <row r="287">
          <cell r="A287" t="str">
            <v>AEPL0286</v>
          </cell>
          <cell r="D287" t="e">
            <v>#N/A</v>
          </cell>
          <cell r="E287" t="e">
            <v>#N/A</v>
          </cell>
          <cell r="F287" t="e">
            <v>#N/A</v>
          </cell>
          <cell r="G287" t="e">
            <v>#N/A</v>
          </cell>
          <cell r="AB287" t="e">
            <v>#N/A</v>
          </cell>
          <cell r="AC287" t="e">
            <v>#N/A</v>
          </cell>
          <cell r="AD287" t="e">
            <v>#N/A</v>
          </cell>
          <cell r="AE287" t="str">
            <v>11 Dividend Street</v>
          </cell>
          <cell r="AF287" t="str">
            <v>Mansfield QLD 4122</v>
          </cell>
        </row>
        <row r="288">
          <cell r="A288" t="str">
            <v>AEPL0287</v>
          </cell>
          <cell r="D288" t="e">
            <v>#N/A</v>
          </cell>
          <cell r="E288" t="e">
            <v>#N/A</v>
          </cell>
          <cell r="F288" t="e">
            <v>#N/A</v>
          </cell>
          <cell r="G288" t="e">
            <v>#N/A</v>
          </cell>
          <cell r="AB288" t="e">
            <v>#N/A</v>
          </cell>
          <cell r="AC288" t="e">
            <v>#N/A</v>
          </cell>
          <cell r="AD288" t="e">
            <v>#N/A</v>
          </cell>
          <cell r="AE288" t="str">
            <v>11 Dividend Street</v>
          </cell>
          <cell r="AF288" t="str">
            <v>Mansfield QLD 4122</v>
          </cell>
        </row>
        <row r="289">
          <cell r="A289" t="str">
            <v>AEPL0288</v>
          </cell>
          <cell r="D289" t="e">
            <v>#N/A</v>
          </cell>
          <cell r="E289" t="e">
            <v>#N/A</v>
          </cell>
          <cell r="F289" t="e">
            <v>#N/A</v>
          </cell>
          <cell r="G289" t="e">
            <v>#N/A</v>
          </cell>
          <cell r="AB289" t="e">
            <v>#N/A</v>
          </cell>
          <cell r="AC289" t="e">
            <v>#N/A</v>
          </cell>
          <cell r="AD289" t="e">
            <v>#N/A</v>
          </cell>
          <cell r="AE289" t="str">
            <v>11 Dividend Street</v>
          </cell>
          <cell r="AF289" t="str">
            <v>Mansfield QLD 4122</v>
          </cell>
        </row>
        <row r="290">
          <cell r="A290" t="str">
            <v>AEPL0289</v>
          </cell>
          <cell r="D290" t="e">
            <v>#N/A</v>
          </cell>
          <cell r="E290" t="e">
            <v>#N/A</v>
          </cell>
          <cell r="F290" t="e">
            <v>#N/A</v>
          </cell>
          <cell r="G290" t="e">
            <v>#N/A</v>
          </cell>
          <cell r="AB290" t="e">
            <v>#N/A</v>
          </cell>
          <cell r="AC290" t="e">
            <v>#N/A</v>
          </cell>
          <cell r="AD290" t="e">
            <v>#N/A</v>
          </cell>
          <cell r="AE290" t="str">
            <v>11 Dividend Street</v>
          </cell>
          <cell r="AF290" t="str">
            <v>Mansfield QLD 4122</v>
          </cell>
        </row>
        <row r="291">
          <cell r="A291" t="str">
            <v>AEPL0290</v>
          </cell>
          <cell r="D291" t="e">
            <v>#N/A</v>
          </cell>
          <cell r="E291" t="e">
            <v>#N/A</v>
          </cell>
          <cell r="F291" t="e">
            <v>#N/A</v>
          </cell>
          <cell r="G291" t="e">
            <v>#N/A</v>
          </cell>
          <cell r="AB291" t="e">
            <v>#N/A</v>
          </cell>
          <cell r="AC291" t="e">
            <v>#N/A</v>
          </cell>
          <cell r="AD291" t="e">
            <v>#N/A</v>
          </cell>
          <cell r="AE291" t="str">
            <v>11 Dividend Street</v>
          </cell>
          <cell r="AF291" t="str">
            <v>Mansfield QLD 4122</v>
          </cell>
        </row>
        <row r="292">
          <cell r="A292" t="str">
            <v>AEPL0291</v>
          </cell>
          <cell r="D292" t="e">
            <v>#N/A</v>
          </cell>
          <cell r="E292" t="e">
            <v>#N/A</v>
          </cell>
          <cell r="F292" t="e">
            <v>#N/A</v>
          </cell>
          <cell r="G292" t="e">
            <v>#N/A</v>
          </cell>
          <cell r="AB292" t="e">
            <v>#N/A</v>
          </cell>
          <cell r="AC292" t="e">
            <v>#N/A</v>
          </cell>
          <cell r="AD292" t="e">
            <v>#N/A</v>
          </cell>
          <cell r="AE292" t="str">
            <v>11 Dividend Street</v>
          </cell>
          <cell r="AF292" t="str">
            <v>Mansfield QLD 4122</v>
          </cell>
        </row>
        <row r="293">
          <cell r="A293" t="str">
            <v>AEPL0292</v>
          </cell>
          <cell r="D293" t="e">
            <v>#N/A</v>
          </cell>
          <cell r="E293" t="e">
            <v>#N/A</v>
          </cell>
          <cell r="F293" t="e">
            <v>#N/A</v>
          </cell>
          <cell r="G293" t="e">
            <v>#N/A</v>
          </cell>
          <cell r="AB293" t="e">
            <v>#N/A</v>
          </cell>
          <cell r="AC293" t="e">
            <v>#N/A</v>
          </cell>
          <cell r="AD293" t="e">
            <v>#N/A</v>
          </cell>
          <cell r="AE293" t="str">
            <v>11 Dividend Street</v>
          </cell>
          <cell r="AF293" t="str">
            <v>Mansfield QLD 4122</v>
          </cell>
        </row>
        <row r="294">
          <cell r="A294" t="str">
            <v>AEPL0293</v>
          </cell>
          <cell r="D294" t="e">
            <v>#N/A</v>
          </cell>
          <cell r="E294" t="e">
            <v>#N/A</v>
          </cell>
          <cell r="F294" t="e">
            <v>#N/A</v>
          </cell>
          <cell r="G294" t="e">
            <v>#N/A</v>
          </cell>
          <cell r="AB294" t="e">
            <v>#N/A</v>
          </cell>
          <cell r="AC294" t="e">
            <v>#N/A</v>
          </cell>
          <cell r="AD294" t="e">
            <v>#N/A</v>
          </cell>
          <cell r="AE294" t="str">
            <v>11 Dividend Street</v>
          </cell>
          <cell r="AF294" t="str">
            <v>Mansfield QLD 4122</v>
          </cell>
        </row>
        <row r="295">
          <cell r="A295" t="str">
            <v>AEPL0294</v>
          </cell>
          <cell r="D295" t="e">
            <v>#N/A</v>
          </cell>
          <cell r="E295" t="e">
            <v>#N/A</v>
          </cell>
          <cell r="F295" t="e">
            <v>#N/A</v>
          </cell>
          <cell r="G295" t="e">
            <v>#N/A</v>
          </cell>
          <cell r="AB295" t="e">
            <v>#N/A</v>
          </cell>
          <cell r="AC295" t="e">
            <v>#N/A</v>
          </cell>
          <cell r="AD295" t="e">
            <v>#N/A</v>
          </cell>
          <cell r="AE295" t="str">
            <v>11 Dividend Street</v>
          </cell>
          <cell r="AF295" t="str">
            <v>Mansfield QLD 4122</v>
          </cell>
        </row>
        <row r="296">
          <cell r="A296" t="str">
            <v>AEPL0295</v>
          </cell>
          <cell r="D296" t="e">
            <v>#N/A</v>
          </cell>
          <cell r="E296" t="e">
            <v>#N/A</v>
          </cell>
          <cell r="F296" t="e">
            <v>#N/A</v>
          </cell>
          <cell r="G296" t="e">
            <v>#N/A</v>
          </cell>
          <cell r="AB296" t="e">
            <v>#N/A</v>
          </cell>
          <cell r="AC296" t="e">
            <v>#N/A</v>
          </cell>
          <cell r="AD296" t="e">
            <v>#N/A</v>
          </cell>
          <cell r="AE296" t="str">
            <v>11 Dividend Street</v>
          </cell>
          <cell r="AF296" t="str">
            <v>Mansfield QLD 4122</v>
          </cell>
        </row>
        <row r="297">
          <cell r="A297" t="str">
            <v>AEPL0296</v>
          </cell>
          <cell r="D297" t="e">
            <v>#N/A</v>
          </cell>
          <cell r="E297" t="e">
            <v>#N/A</v>
          </cell>
          <cell r="F297" t="e">
            <v>#N/A</v>
          </cell>
          <cell r="G297" t="e">
            <v>#N/A</v>
          </cell>
          <cell r="AB297" t="e">
            <v>#N/A</v>
          </cell>
          <cell r="AC297" t="e">
            <v>#N/A</v>
          </cell>
          <cell r="AD297" t="e">
            <v>#N/A</v>
          </cell>
          <cell r="AE297" t="str">
            <v>11 Dividend Street</v>
          </cell>
          <cell r="AF297" t="str">
            <v>Mansfield QLD 4122</v>
          </cell>
        </row>
        <row r="298">
          <cell r="A298" t="str">
            <v>AEPL0297</v>
          </cell>
          <cell r="D298" t="e">
            <v>#N/A</v>
          </cell>
          <cell r="E298" t="e">
            <v>#N/A</v>
          </cell>
          <cell r="F298" t="e">
            <v>#N/A</v>
          </cell>
          <cell r="G298" t="e">
            <v>#N/A</v>
          </cell>
          <cell r="AB298" t="e">
            <v>#N/A</v>
          </cell>
          <cell r="AC298" t="e">
            <v>#N/A</v>
          </cell>
          <cell r="AD298" t="e">
            <v>#N/A</v>
          </cell>
          <cell r="AE298" t="str">
            <v>11 Dividend Street</v>
          </cell>
          <cell r="AF298" t="str">
            <v>Mansfield QLD 4122</v>
          </cell>
        </row>
        <row r="299">
          <cell r="A299" t="str">
            <v>AEPL0298</v>
          </cell>
          <cell r="D299" t="e">
            <v>#N/A</v>
          </cell>
          <cell r="E299" t="e">
            <v>#N/A</v>
          </cell>
          <cell r="F299" t="e">
            <v>#N/A</v>
          </cell>
          <cell r="G299" t="e">
            <v>#N/A</v>
          </cell>
          <cell r="AB299" t="e">
            <v>#N/A</v>
          </cell>
          <cell r="AC299" t="e">
            <v>#N/A</v>
          </cell>
          <cell r="AD299" t="e">
            <v>#N/A</v>
          </cell>
          <cell r="AE299" t="str">
            <v>11 Dividend Street</v>
          </cell>
          <cell r="AF299" t="str">
            <v>Mansfield QLD 4122</v>
          </cell>
        </row>
        <row r="300">
          <cell r="A300" t="str">
            <v>AEPL0299</v>
          </cell>
          <cell r="D300" t="e">
            <v>#N/A</v>
          </cell>
          <cell r="E300" t="e">
            <v>#N/A</v>
          </cell>
          <cell r="F300" t="e">
            <v>#N/A</v>
          </cell>
          <cell r="G300" t="e">
            <v>#N/A</v>
          </cell>
          <cell r="AB300" t="e">
            <v>#N/A</v>
          </cell>
          <cell r="AC300" t="e">
            <v>#N/A</v>
          </cell>
          <cell r="AD300" t="e">
            <v>#N/A</v>
          </cell>
          <cell r="AE300" t="str">
            <v>11 Dividend Street</v>
          </cell>
          <cell r="AF300" t="str">
            <v>Mansfield QLD 4122</v>
          </cell>
        </row>
        <row r="301">
          <cell r="A301" t="str">
            <v>AEPL0300</v>
          </cell>
          <cell r="D301" t="e">
            <v>#N/A</v>
          </cell>
          <cell r="E301" t="e">
            <v>#N/A</v>
          </cell>
          <cell r="F301" t="e">
            <v>#N/A</v>
          </cell>
          <cell r="G301" t="e">
            <v>#N/A</v>
          </cell>
          <cell r="AB301" t="e">
            <v>#N/A</v>
          </cell>
          <cell r="AC301" t="e">
            <v>#N/A</v>
          </cell>
          <cell r="AD301" t="e">
            <v>#N/A</v>
          </cell>
          <cell r="AE301" t="str">
            <v>11 Dividend Street</v>
          </cell>
          <cell r="AF301" t="str">
            <v>Mansfield QLD 4122</v>
          </cell>
        </row>
        <row r="302">
          <cell r="A302" t="str">
            <v>AEPL0301</v>
          </cell>
          <cell r="D302" t="e">
            <v>#N/A</v>
          </cell>
          <cell r="E302" t="e">
            <v>#N/A</v>
          </cell>
          <cell r="F302" t="e">
            <v>#N/A</v>
          </cell>
          <cell r="G302" t="e">
            <v>#N/A</v>
          </cell>
          <cell r="AB302" t="e">
            <v>#N/A</v>
          </cell>
          <cell r="AC302" t="e">
            <v>#N/A</v>
          </cell>
          <cell r="AD302" t="e">
            <v>#N/A</v>
          </cell>
          <cell r="AE302" t="str">
            <v>11 Dividend Street</v>
          </cell>
          <cell r="AF302" t="str">
            <v>Mansfield QLD 4122</v>
          </cell>
        </row>
        <row r="303">
          <cell r="A303" t="str">
            <v>AEPL0302</v>
          </cell>
          <cell r="D303" t="e">
            <v>#N/A</v>
          </cell>
          <cell r="E303" t="e">
            <v>#N/A</v>
          </cell>
          <cell r="F303" t="e">
            <v>#N/A</v>
          </cell>
          <cell r="G303" t="e">
            <v>#N/A</v>
          </cell>
          <cell r="AB303" t="e">
            <v>#N/A</v>
          </cell>
          <cell r="AC303" t="e">
            <v>#N/A</v>
          </cell>
          <cell r="AD303" t="e">
            <v>#N/A</v>
          </cell>
          <cell r="AE303" t="str">
            <v>11 Dividend Street</v>
          </cell>
          <cell r="AF303" t="str">
            <v>Mansfield QLD 4122</v>
          </cell>
        </row>
        <row r="304">
          <cell r="A304" t="str">
            <v>AEPL0303</v>
          </cell>
          <cell r="D304" t="e">
            <v>#N/A</v>
          </cell>
          <cell r="E304" t="e">
            <v>#N/A</v>
          </cell>
          <cell r="F304" t="e">
            <v>#N/A</v>
          </cell>
          <cell r="G304" t="e">
            <v>#N/A</v>
          </cell>
          <cell r="AB304" t="e">
            <v>#N/A</v>
          </cell>
          <cell r="AC304" t="e">
            <v>#N/A</v>
          </cell>
          <cell r="AD304" t="e">
            <v>#N/A</v>
          </cell>
          <cell r="AE304" t="str">
            <v>11 Dividend Street</v>
          </cell>
          <cell r="AF304" t="str">
            <v>Mansfield QLD 4122</v>
          </cell>
        </row>
        <row r="305">
          <cell r="A305" t="str">
            <v>AEPL0304</v>
          </cell>
          <cell r="D305" t="e">
            <v>#N/A</v>
          </cell>
          <cell r="E305" t="e">
            <v>#N/A</v>
          </cell>
          <cell r="F305" t="e">
            <v>#N/A</v>
          </cell>
          <cell r="G305" t="e">
            <v>#N/A</v>
          </cell>
          <cell r="AB305" t="e">
            <v>#N/A</v>
          </cell>
          <cell r="AC305" t="e">
            <v>#N/A</v>
          </cell>
          <cell r="AD305" t="e">
            <v>#N/A</v>
          </cell>
          <cell r="AE305" t="str">
            <v>11 Dividend Street</v>
          </cell>
          <cell r="AF305" t="str">
            <v>Mansfield QLD 4122</v>
          </cell>
        </row>
        <row r="306">
          <cell r="A306" t="str">
            <v>AEPL0305</v>
          </cell>
          <cell r="D306" t="e">
            <v>#N/A</v>
          </cell>
          <cell r="E306" t="e">
            <v>#N/A</v>
          </cell>
          <cell r="F306" t="e">
            <v>#N/A</v>
          </cell>
          <cell r="G306" t="e">
            <v>#N/A</v>
          </cell>
          <cell r="AB306" t="e">
            <v>#N/A</v>
          </cell>
          <cell r="AC306" t="e">
            <v>#N/A</v>
          </cell>
          <cell r="AD306" t="e">
            <v>#N/A</v>
          </cell>
          <cell r="AE306" t="str">
            <v>11 Dividend Street</v>
          </cell>
          <cell r="AF306" t="str">
            <v>Mansfield QLD 4122</v>
          </cell>
        </row>
        <row r="307">
          <cell r="A307" t="str">
            <v>AEPL0306</v>
          </cell>
          <cell r="D307" t="e">
            <v>#N/A</v>
          </cell>
          <cell r="E307" t="e">
            <v>#N/A</v>
          </cell>
          <cell r="F307" t="e">
            <v>#N/A</v>
          </cell>
          <cell r="G307" t="e">
            <v>#N/A</v>
          </cell>
          <cell r="AB307" t="e">
            <v>#N/A</v>
          </cell>
          <cell r="AC307" t="e">
            <v>#N/A</v>
          </cell>
          <cell r="AD307" t="e">
            <v>#N/A</v>
          </cell>
          <cell r="AE307" t="str">
            <v>11 Dividend Street</v>
          </cell>
          <cell r="AF307" t="str">
            <v>Mansfield QLD 4122</v>
          </cell>
        </row>
        <row r="308">
          <cell r="A308" t="str">
            <v>AEPL0307</v>
          </cell>
          <cell r="D308" t="e">
            <v>#N/A</v>
          </cell>
          <cell r="E308" t="e">
            <v>#N/A</v>
          </cell>
          <cell r="F308" t="e">
            <v>#N/A</v>
          </cell>
          <cell r="G308" t="e">
            <v>#N/A</v>
          </cell>
          <cell r="AB308" t="e">
            <v>#N/A</v>
          </cell>
          <cell r="AC308" t="e">
            <v>#N/A</v>
          </cell>
          <cell r="AD308" t="e">
            <v>#N/A</v>
          </cell>
          <cell r="AE308" t="str">
            <v>11 Dividend Street</v>
          </cell>
          <cell r="AF308" t="str">
            <v>Mansfield QLD 4122</v>
          </cell>
        </row>
        <row r="309">
          <cell r="A309" t="str">
            <v>AEPL0308</v>
          </cell>
          <cell r="D309" t="e">
            <v>#N/A</v>
          </cell>
          <cell r="E309" t="e">
            <v>#N/A</v>
          </cell>
          <cell r="F309" t="e">
            <v>#N/A</v>
          </cell>
          <cell r="G309" t="e">
            <v>#N/A</v>
          </cell>
          <cell r="AB309" t="e">
            <v>#N/A</v>
          </cell>
          <cell r="AC309" t="e">
            <v>#N/A</v>
          </cell>
          <cell r="AD309" t="e">
            <v>#N/A</v>
          </cell>
          <cell r="AE309" t="str">
            <v>11 Dividend Street</v>
          </cell>
          <cell r="AF309" t="str">
            <v>Mansfield QLD 4122</v>
          </cell>
        </row>
        <row r="310">
          <cell r="A310" t="str">
            <v>AEPL0309</v>
          </cell>
          <cell r="D310" t="e">
            <v>#N/A</v>
          </cell>
          <cell r="E310" t="e">
            <v>#N/A</v>
          </cell>
          <cell r="F310" t="e">
            <v>#N/A</v>
          </cell>
          <cell r="G310" t="e">
            <v>#N/A</v>
          </cell>
          <cell r="AB310" t="e">
            <v>#N/A</v>
          </cell>
          <cell r="AC310" t="e">
            <v>#N/A</v>
          </cell>
          <cell r="AD310" t="e">
            <v>#N/A</v>
          </cell>
          <cell r="AE310" t="str">
            <v>11 Dividend Street</v>
          </cell>
          <cell r="AF310" t="str">
            <v>Mansfield QLD 4122</v>
          </cell>
        </row>
        <row r="311">
          <cell r="A311" t="str">
            <v>AEPL0310</v>
          </cell>
          <cell r="D311" t="e">
            <v>#N/A</v>
          </cell>
          <cell r="E311" t="e">
            <v>#N/A</v>
          </cell>
          <cell r="F311" t="e">
            <v>#N/A</v>
          </cell>
          <cell r="G311" t="e">
            <v>#N/A</v>
          </cell>
          <cell r="AB311" t="e">
            <v>#N/A</v>
          </cell>
          <cell r="AC311" t="e">
            <v>#N/A</v>
          </cell>
          <cell r="AD311" t="e">
            <v>#N/A</v>
          </cell>
          <cell r="AE311" t="str">
            <v>11 Dividend Street</v>
          </cell>
          <cell r="AF311" t="str">
            <v>Mansfield QLD 4122</v>
          </cell>
        </row>
        <row r="312">
          <cell r="A312" t="str">
            <v>AEPL0311</v>
          </cell>
          <cell r="D312" t="e">
            <v>#N/A</v>
          </cell>
          <cell r="E312" t="e">
            <v>#N/A</v>
          </cell>
          <cell r="F312" t="e">
            <v>#N/A</v>
          </cell>
          <cell r="G312" t="e">
            <v>#N/A</v>
          </cell>
          <cell r="AB312" t="e">
            <v>#N/A</v>
          </cell>
          <cell r="AC312" t="e">
            <v>#N/A</v>
          </cell>
          <cell r="AD312" t="e">
            <v>#N/A</v>
          </cell>
          <cell r="AE312" t="str">
            <v>11 Dividend Street</v>
          </cell>
          <cell r="AF312" t="str">
            <v>Mansfield QLD 4122</v>
          </cell>
        </row>
        <row r="313">
          <cell r="A313" t="str">
            <v>AEPL0312</v>
          </cell>
          <cell r="D313" t="e">
            <v>#N/A</v>
          </cell>
          <cell r="E313" t="e">
            <v>#N/A</v>
          </cell>
          <cell r="F313" t="e">
            <v>#N/A</v>
          </cell>
          <cell r="G313" t="e">
            <v>#N/A</v>
          </cell>
          <cell r="AB313" t="e">
            <v>#N/A</v>
          </cell>
          <cell r="AC313" t="e">
            <v>#N/A</v>
          </cell>
          <cell r="AD313" t="e">
            <v>#N/A</v>
          </cell>
          <cell r="AE313" t="str">
            <v>11 Dividend Street</v>
          </cell>
          <cell r="AF313" t="str">
            <v>Mansfield QLD 4122</v>
          </cell>
        </row>
        <row r="314">
          <cell r="A314" t="str">
            <v>AEPL0313</v>
          </cell>
          <cell r="D314" t="e">
            <v>#N/A</v>
          </cell>
          <cell r="E314" t="e">
            <v>#N/A</v>
          </cell>
          <cell r="F314" t="e">
            <v>#N/A</v>
          </cell>
          <cell r="G314" t="e">
            <v>#N/A</v>
          </cell>
          <cell r="AB314" t="e">
            <v>#N/A</v>
          </cell>
          <cell r="AC314" t="e">
            <v>#N/A</v>
          </cell>
          <cell r="AD314" t="e">
            <v>#N/A</v>
          </cell>
          <cell r="AE314" t="str">
            <v>11 Dividend Street</v>
          </cell>
          <cell r="AF314" t="str">
            <v>Mansfield QLD 4122</v>
          </cell>
        </row>
        <row r="315">
          <cell r="A315" t="str">
            <v>AEPL0314</v>
          </cell>
          <cell r="D315" t="e">
            <v>#N/A</v>
          </cell>
          <cell r="E315" t="e">
            <v>#N/A</v>
          </cell>
          <cell r="F315" t="e">
            <v>#N/A</v>
          </cell>
          <cell r="G315" t="e">
            <v>#N/A</v>
          </cell>
          <cell r="AB315" t="e">
            <v>#N/A</v>
          </cell>
          <cell r="AC315" t="e">
            <v>#N/A</v>
          </cell>
          <cell r="AD315" t="e">
            <v>#N/A</v>
          </cell>
          <cell r="AE315" t="str">
            <v>11 Dividend Street</v>
          </cell>
          <cell r="AF315" t="str">
            <v>Mansfield QLD 4122</v>
          </cell>
        </row>
        <row r="316">
          <cell r="A316" t="str">
            <v>AEPL0315</v>
          </cell>
          <cell r="D316" t="e">
            <v>#N/A</v>
          </cell>
          <cell r="E316" t="e">
            <v>#N/A</v>
          </cell>
          <cell r="F316" t="e">
            <v>#N/A</v>
          </cell>
          <cell r="G316" t="e">
            <v>#N/A</v>
          </cell>
          <cell r="AB316" t="e">
            <v>#N/A</v>
          </cell>
          <cell r="AC316" t="e">
            <v>#N/A</v>
          </cell>
          <cell r="AD316" t="e">
            <v>#N/A</v>
          </cell>
          <cell r="AE316" t="str">
            <v>11 Dividend Street</v>
          </cell>
          <cell r="AF316" t="str">
            <v>Mansfield QLD 4122</v>
          </cell>
        </row>
        <row r="317">
          <cell r="A317" t="str">
            <v>AEPL0316</v>
          </cell>
          <cell r="D317" t="e">
            <v>#N/A</v>
          </cell>
          <cell r="E317" t="e">
            <v>#N/A</v>
          </cell>
          <cell r="F317" t="e">
            <v>#N/A</v>
          </cell>
          <cell r="G317" t="e">
            <v>#N/A</v>
          </cell>
          <cell r="AB317" t="e">
            <v>#N/A</v>
          </cell>
          <cell r="AC317" t="e">
            <v>#N/A</v>
          </cell>
          <cell r="AD317" t="e">
            <v>#N/A</v>
          </cell>
          <cell r="AE317" t="str">
            <v>11 Dividend Street</v>
          </cell>
          <cell r="AF317" t="str">
            <v>Mansfield QLD 4122</v>
          </cell>
        </row>
        <row r="318">
          <cell r="A318" t="str">
            <v>AEPL0317</v>
          </cell>
          <cell r="D318" t="e">
            <v>#N/A</v>
          </cell>
          <cell r="E318" t="e">
            <v>#N/A</v>
          </cell>
          <cell r="F318" t="e">
            <v>#N/A</v>
          </cell>
          <cell r="G318" t="e">
            <v>#N/A</v>
          </cell>
          <cell r="AB318" t="e">
            <v>#N/A</v>
          </cell>
          <cell r="AC318" t="e">
            <v>#N/A</v>
          </cell>
          <cell r="AD318" t="e">
            <v>#N/A</v>
          </cell>
          <cell r="AE318" t="str">
            <v>11 Dividend Street</v>
          </cell>
          <cell r="AF318" t="str">
            <v>Mansfield QLD 4122</v>
          </cell>
        </row>
        <row r="319">
          <cell r="A319" t="str">
            <v>AEPL0318</v>
          </cell>
          <cell r="D319" t="e">
            <v>#N/A</v>
          </cell>
          <cell r="E319" t="e">
            <v>#N/A</v>
          </cell>
          <cell r="F319" t="e">
            <v>#N/A</v>
          </cell>
          <cell r="G319" t="e">
            <v>#N/A</v>
          </cell>
          <cell r="AB319" t="e">
            <v>#N/A</v>
          </cell>
          <cell r="AC319" t="e">
            <v>#N/A</v>
          </cell>
          <cell r="AD319" t="e">
            <v>#N/A</v>
          </cell>
          <cell r="AE319" t="str">
            <v>11 Dividend Street</v>
          </cell>
          <cell r="AF319" t="str">
            <v>Mansfield QLD 4122</v>
          </cell>
        </row>
        <row r="320">
          <cell r="A320" t="str">
            <v>AEPL0319</v>
          </cell>
          <cell r="D320" t="e">
            <v>#N/A</v>
          </cell>
          <cell r="E320" t="e">
            <v>#N/A</v>
          </cell>
          <cell r="F320" t="e">
            <v>#N/A</v>
          </cell>
          <cell r="G320" t="e">
            <v>#N/A</v>
          </cell>
          <cell r="AB320" t="e">
            <v>#N/A</v>
          </cell>
          <cell r="AC320" t="e">
            <v>#N/A</v>
          </cell>
          <cell r="AD320" t="e">
            <v>#N/A</v>
          </cell>
          <cell r="AE320" t="str">
            <v>11 Dividend Street</v>
          </cell>
          <cell r="AF320" t="str">
            <v>Mansfield QLD 4122</v>
          </cell>
        </row>
        <row r="321">
          <cell r="A321" t="str">
            <v>AEPL0320</v>
          </cell>
          <cell r="D321" t="e">
            <v>#N/A</v>
          </cell>
          <cell r="E321" t="e">
            <v>#N/A</v>
          </cell>
          <cell r="F321" t="e">
            <v>#N/A</v>
          </cell>
          <cell r="G321" t="e">
            <v>#N/A</v>
          </cell>
          <cell r="AB321" t="e">
            <v>#N/A</v>
          </cell>
          <cell r="AC321" t="e">
            <v>#N/A</v>
          </cell>
          <cell r="AD321" t="e">
            <v>#N/A</v>
          </cell>
          <cell r="AE321" t="str">
            <v>11 Dividend Street</v>
          </cell>
          <cell r="AF321" t="str">
            <v>Mansfield QLD 4122</v>
          </cell>
        </row>
        <row r="322">
          <cell r="A322" t="str">
            <v>AEPL0321</v>
          </cell>
          <cell r="D322" t="e">
            <v>#N/A</v>
          </cell>
          <cell r="E322" t="e">
            <v>#N/A</v>
          </cell>
          <cell r="F322" t="e">
            <v>#N/A</v>
          </cell>
          <cell r="G322" t="e">
            <v>#N/A</v>
          </cell>
          <cell r="AB322" t="e">
            <v>#N/A</v>
          </cell>
          <cell r="AC322" t="e">
            <v>#N/A</v>
          </cell>
          <cell r="AD322" t="e">
            <v>#N/A</v>
          </cell>
          <cell r="AE322" t="str">
            <v>11 Dividend Street</v>
          </cell>
          <cell r="AF322" t="str">
            <v>Mansfield QLD 4122</v>
          </cell>
        </row>
        <row r="323">
          <cell r="A323" t="str">
            <v>AEPL0322</v>
          </cell>
          <cell r="D323" t="e">
            <v>#N/A</v>
          </cell>
          <cell r="E323" t="e">
            <v>#N/A</v>
          </cell>
          <cell r="F323" t="e">
            <v>#N/A</v>
          </cell>
          <cell r="G323" t="e">
            <v>#N/A</v>
          </cell>
          <cell r="AB323" t="e">
            <v>#N/A</v>
          </cell>
          <cell r="AC323" t="e">
            <v>#N/A</v>
          </cell>
          <cell r="AD323" t="e">
            <v>#N/A</v>
          </cell>
          <cell r="AE323" t="str">
            <v>11 Dividend Street</v>
          </cell>
          <cell r="AF323" t="str">
            <v>Mansfield QLD 4122</v>
          </cell>
        </row>
        <row r="324">
          <cell r="A324" t="str">
            <v>AEPL0323</v>
          </cell>
          <cell r="D324" t="e">
            <v>#N/A</v>
          </cell>
          <cell r="E324" t="e">
            <v>#N/A</v>
          </cell>
          <cell r="F324" t="e">
            <v>#N/A</v>
          </cell>
          <cell r="G324" t="e">
            <v>#N/A</v>
          </cell>
          <cell r="AB324" t="e">
            <v>#N/A</v>
          </cell>
          <cell r="AC324" t="e">
            <v>#N/A</v>
          </cell>
          <cell r="AD324" t="e">
            <v>#N/A</v>
          </cell>
          <cell r="AE324" t="str">
            <v>11 Dividend Street</v>
          </cell>
          <cell r="AF324" t="str">
            <v>Mansfield QLD 4122</v>
          </cell>
        </row>
        <row r="325">
          <cell r="A325" t="str">
            <v>AEPL0324</v>
          </cell>
          <cell r="D325" t="e">
            <v>#N/A</v>
          </cell>
          <cell r="E325" t="e">
            <v>#N/A</v>
          </cell>
          <cell r="F325" t="e">
            <v>#N/A</v>
          </cell>
          <cell r="G325" t="e">
            <v>#N/A</v>
          </cell>
          <cell r="AB325" t="e">
            <v>#N/A</v>
          </cell>
          <cell r="AC325" t="e">
            <v>#N/A</v>
          </cell>
          <cell r="AD325" t="e">
            <v>#N/A</v>
          </cell>
          <cell r="AE325" t="str">
            <v>11 Dividend Street</v>
          </cell>
          <cell r="AF325" t="str">
            <v>Mansfield QLD 4122</v>
          </cell>
        </row>
        <row r="326">
          <cell r="A326" t="str">
            <v>AEPL0325</v>
          </cell>
          <cell r="D326" t="e">
            <v>#N/A</v>
          </cell>
          <cell r="E326" t="e">
            <v>#N/A</v>
          </cell>
          <cell r="F326" t="e">
            <v>#N/A</v>
          </cell>
          <cell r="G326" t="e">
            <v>#N/A</v>
          </cell>
          <cell r="AB326" t="e">
            <v>#N/A</v>
          </cell>
          <cell r="AC326" t="e">
            <v>#N/A</v>
          </cell>
          <cell r="AD326" t="e">
            <v>#N/A</v>
          </cell>
          <cell r="AE326" t="str">
            <v>11 Dividend Street</v>
          </cell>
          <cell r="AF326" t="str">
            <v>Mansfield QLD 4122</v>
          </cell>
        </row>
        <row r="327">
          <cell r="A327" t="str">
            <v>AEPL0326</v>
          </cell>
          <cell r="D327" t="e">
            <v>#N/A</v>
          </cell>
          <cell r="E327" t="e">
            <v>#N/A</v>
          </cell>
          <cell r="F327" t="e">
            <v>#N/A</v>
          </cell>
          <cell r="G327" t="e">
            <v>#N/A</v>
          </cell>
          <cell r="AB327" t="e">
            <v>#N/A</v>
          </cell>
          <cell r="AC327" t="e">
            <v>#N/A</v>
          </cell>
          <cell r="AD327" t="e">
            <v>#N/A</v>
          </cell>
          <cell r="AE327" t="str">
            <v>11 Dividend Street</v>
          </cell>
          <cell r="AF327" t="str">
            <v>Mansfield QLD 4122</v>
          </cell>
        </row>
        <row r="328">
          <cell r="A328" t="str">
            <v>AEPL0327</v>
          </cell>
          <cell r="D328" t="e">
            <v>#N/A</v>
          </cell>
          <cell r="E328" t="e">
            <v>#N/A</v>
          </cell>
          <cell r="F328" t="e">
            <v>#N/A</v>
          </cell>
          <cell r="G328" t="e">
            <v>#N/A</v>
          </cell>
          <cell r="AB328" t="e">
            <v>#N/A</v>
          </cell>
          <cell r="AC328" t="e">
            <v>#N/A</v>
          </cell>
          <cell r="AD328" t="e">
            <v>#N/A</v>
          </cell>
          <cell r="AE328" t="str">
            <v>11 Dividend Street</v>
          </cell>
          <cell r="AF328" t="str">
            <v>Mansfield QLD 4122</v>
          </cell>
        </row>
        <row r="329">
          <cell r="A329" t="str">
            <v>AEPL0328</v>
          </cell>
          <cell r="D329" t="e">
            <v>#N/A</v>
          </cell>
          <cell r="E329" t="e">
            <v>#N/A</v>
          </cell>
          <cell r="F329" t="e">
            <v>#N/A</v>
          </cell>
          <cell r="G329" t="e">
            <v>#N/A</v>
          </cell>
          <cell r="AB329" t="e">
            <v>#N/A</v>
          </cell>
          <cell r="AC329" t="e">
            <v>#N/A</v>
          </cell>
          <cell r="AD329" t="e">
            <v>#N/A</v>
          </cell>
          <cell r="AE329" t="str">
            <v>11 Dividend Street</v>
          </cell>
          <cell r="AF329" t="str">
            <v>Mansfield QLD 4122</v>
          </cell>
        </row>
        <row r="330">
          <cell r="A330" t="str">
            <v>AEPL0329</v>
          </cell>
          <cell r="D330" t="e">
            <v>#N/A</v>
          </cell>
          <cell r="E330" t="e">
            <v>#N/A</v>
          </cell>
          <cell r="F330" t="e">
            <v>#N/A</v>
          </cell>
          <cell r="G330" t="e">
            <v>#N/A</v>
          </cell>
          <cell r="AB330" t="e">
            <v>#N/A</v>
          </cell>
          <cell r="AC330" t="e">
            <v>#N/A</v>
          </cell>
          <cell r="AD330" t="e">
            <v>#N/A</v>
          </cell>
          <cell r="AE330" t="str">
            <v>11 Dividend Street</v>
          </cell>
          <cell r="AF330" t="str">
            <v>Mansfield QLD 4122</v>
          </cell>
        </row>
        <row r="331">
          <cell r="A331" t="str">
            <v>AEPL0330</v>
          </cell>
          <cell r="D331" t="e">
            <v>#N/A</v>
          </cell>
          <cell r="E331" t="e">
            <v>#N/A</v>
          </cell>
          <cell r="F331" t="e">
            <v>#N/A</v>
          </cell>
          <cell r="G331" t="e">
            <v>#N/A</v>
          </cell>
          <cell r="AB331" t="e">
            <v>#N/A</v>
          </cell>
          <cell r="AC331" t="e">
            <v>#N/A</v>
          </cell>
          <cell r="AD331" t="e">
            <v>#N/A</v>
          </cell>
          <cell r="AE331" t="str">
            <v>11 Dividend Street</v>
          </cell>
          <cell r="AF331" t="str">
            <v>Mansfield QLD 4122</v>
          </cell>
        </row>
        <row r="332">
          <cell r="A332" t="str">
            <v>AEPL0331</v>
          </cell>
          <cell r="D332" t="e">
            <v>#N/A</v>
          </cell>
          <cell r="E332" t="e">
            <v>#N/A</v>
          </cell>
          <cell r="F332" t="e">
            <v>#N/A</v>
          </cell>
          <cell r="G332" t="e">
            <v>#N/A</v>
          </cell>
          <cell r="AB332" t="e">
            <v>#N/A</v>
          </cell>
          <cell r="AC332" t="e">
            <v>#N/A</v>
          </cell>
          <cell r="AD332" t="e">
            <v>#N/A</v>
          </cell>
          <cell r="AE332" t="str">
            <v>11 Dividend Street</v>
          </cell>
          <cell r="AF332" t="str">
            <v>Mansfield QLD 4122</v>
          </cell>
        </row>
        <row r="333">
          <cell r="A333" t="str">
            <v>AEPL0332</v>
          </cell>
          <cell r="D333" t="e">
            <v>#N/A</v>
          </cell>
          <cell r="E333" t="e">
            <v>#N/A</v>
          </cell>
          <cell r="F333" t="e">
            <v>#N/A</v>
          </cell>
          <cell r="G333" t="e">
            <v>#N/A</v>
          </cell>
          <cell r="AB333" t="e">
            <v>#N/A</v>
          </cell>
          <cell r="AC333" t="e">
            <v>#N/A</v>
          </cell>
          <cell r="AD333" t="e">
            <v>#N/A</v>
          </cell>
          <cell r="AE333" t="str">
            <v>11 Dividend Street</v>
          </cell>
          <cell r="AF333" t="str">
            <v>Mansfield QLD 4122</v>
          </cell>
        </row>
        <row r="334">
          <cell r="A334" t="str">
            <v>AEPL0333</v>
          </cell>
          <cell r="D334" t="e">
            <v>#N/A</v>
          </cell>
          <cell r="E334" t="e">
            <v>#N/A</v>
          </cell>
          <cell r="F334" t="e">
            <v>#N/A</v>
          </cell>
          <cell r="G334" t="e">
            <v>#N/A</v>
          </cell>
          <cell r="AB334" t="e">
            <v>#N/A</v>
          </cell>
          <cell r="AC334" t="e">
            <v>#N/A</v>
          </cell>
          <cell r="AD334" t="e">
            <v>#N/A</v>
          </cell>
          <cell r="AE334" t="str">
            <v>11 Dividend Street</v>
          </cell>
          <cell r="AF334" t="str">
            <v>Mansfield QLD 4122</v>
          </cell>
        </row>
        <row r="335">
          <cell r="A335" t="str">
            <v>AEPL0334</v>
          </cell>
          <cell r="D335" t="e">
            <v>#N/A</v>
          </cell>
          <cell r="E335" t="e">
            <v>#N/A</v>
          </cell>
          <cell r="F335" t="e">
            <v>#N/A</v>
          </cell>
          <cell r="G335" t="e">
            <v>#N/A</v>
          </cell>
          <cell r="AB335" t="e">
            <v>#N/A</v>
          </cell>
          <cell r="AC335" t="e">
            <v>#N/A</v>
          </cell>
          <cell r="AD335" t="e">
            <v>#N/A</v>
          </cell>
          <cell r="AE335" t="str">
            <v>11 Dividend Street</v>
          </cell>
          <cell r="AF335" t="str">
            <v>Mansfield QLD 4122</v>
          </cell>
        </row>
        <row r="336">
          <cell r="A336" t="str">
            <v>AEPL0335</v>
          </cell>
          <cell r="D336" t="e">
            <v>#N/A</v>
          </cell>
          <cell r="E336" t="e">
            <v>#N/A</v>
          </cell>
          <cell r="F336" t="e">
            <v>#N/A</v>
          </cell>
          <cell r="G336" t="e">
            <v>#N/A</v>
          </cell>
          <cell r="AB336" t="e">
            <v>#N/A</v>
          </cell>
          <cell r="AC336" t="e">
            <v>#N/A</v>
          </cell>
          <cell r="AD336" t="e">
            <v>#N/A</v>
          </cell>
          <cell r="AE336" t="str">
            <v>11 Dividend Street</v>
          </cell>
          <cell r="AF336" t="str">
            <v>Mansfield QLD 4122</v>
          </cell>
        </row>
        <row r="337">
          <cell r="A337" t="str">
            <v>AEPL0336</v>
          </cell>
          <cell r="D337" t="e">
            <v>#N/A</v>
          </cell>
          <cell r="E337" t="e">
            <v>#N/A</v>
          </cell>
          <cell r="F337" t="e">
            <v>#N/A</v>
          </cell>
          <cell r="G337" t="e">
            <v>#N/A</v>
          </cell>
          <cell r="AB337" t="e">
            <v>#N/A</v>
          </cell>
          <cell r="AC337" t="e">
            <v>#N/A</v>
          </cell>
          <cell r="AD337" t="e">
            <v>#N/A</v>
          </cell>
          <cell r="AE337" t="str">
            <v>11 Dividend Street</v>
          </cell>
          <cell r="AF337" t="str">
            <v>Mansfield QLD 4122</v>
          </cell>
        </row>
        <row r="338">
          <cell r="A338" t="str">
            <v>AEPL0337</v>
          </cell>
          <cell r="D338" t="e">
            <v>#N/A</v>
          </cell>
          <cell r="E338" t="e">
            <v>#N/A</v>
          </cell>
          <cell r="F338" t="e">
            <v>#N/A</v>
          </cell>
          <cell r="G338" t="e">
            <v>#N/A</v>
          </cell>
          <cell r="AB338" t="e">
            <v>#N/A</v>
          </cell>
          <cell r="AC338" t="e">
            <v>#N/A</v>
          </cell>
          <cell r="AD338" t="e">
            <v>#N/A</v>
          </cell>
          <cell r="AE338" t="str">
            <v>11 Dividend Street</v>
          </cell>
          <cell r="AF338" t="str">
            <v>Mansfield QLD 4122</v>
          </cell>
        </row>
        <row r="339">
          <cell r="A339" t="str">
            <v>AEPL0338</v>
          </cell>
          <cell r="D339" t="e">
            <v>#N/A</v>
          </cell>
          <cell r="E339" t="e">
            <v>#N/A</v>
          </cell>
          <cell r="F339" t="e">
            <v>#N/A</v>
          </cell>
          <cell r="G339" t="e">
            <v>#N/A</v>
          </cell>
          <cell r="AB339" t="e">
            <v>#N/A</v>
          </cell>
          <cell r="AC339" t="e">
            <v>#N/A</v>
          </cell>
          <cell r="AD339" t="e">
            <v>#N/A</v>
          </cell>
          <cell r="AE339" t="str">
            <v>11 Dividend Street</v>
          </cell>
          <cell r="AF339" t="str">
            <v>Mansfield QLD 4122</v>
          </cell>
        </row>
        <row r="340">
          <cell r="A340" t="str">
            <v>AEPL0339</v>
          </cell>
          <cell r="D340" t="e">
            <v>#N/A</v>
          </cell>
          <cell r="E340" t="e">
            <v>#N/A</v>
          </cell>
          <cell r="F340" t="e">
            <v>#N/A</v>
          </cell>
          <cell r="G340" t="e">
            <v>#N/A</v>
          </cell>
          <cell r="AB340" t="e">
            <v>#N/A</v>
          </cell>
          <cell r="AC340" t="e">
            <v>#N/A</v>
          </cell>
          <cell r="AD340" t="e">
            <v>#N/A</v>
          </cell>
          <cell r="AE340" t="str">
            <v>11 Dividend Street</v>
          </cell>
          <cell r="AF340" t="str">
            <v>Mansfield QLD 4122</v>
          </cell>
        </row>
        <row r="341">
          <cell r="A341" t="str">
            <v>AEPL0340</v>
          </cell>
          <cell r="D341" t="e">
            <v>#N/A</v>
          </cell>
          <cell r="E341" t="e">
            <v>#N/A</v>
          </cell>
          <cell r="F341" t="e">
            <v>#N/A</v>
          </cell>
          <cell r="G341" t="e">
            <v>#N/A</v>
          </cell>
          <cell r="AB341" t="e">
            <v>#N/A</v>
          </cell>
          <cell r="AC341" t="e">
            <v>#N/A</v>
          </cell>
          <cell r="AD341" t="e">
            <v>#N/A</v>
          </cell>
          <cell r="AE341" t="str">
            <v>11 Dividend Street</v>
          </cell>
          <cell r="AF341" t="str">
            <v>Mansfield QLD 4122</v>
          </cell>
        </row>
        <row r="342">
          <cell r="A342" t="str">
            <v>AEPL0341</v>
          </cell>
          <cell r="D342" t="e">
            <v>#N/A</v>
          </cell>
          <cell r="E342" t="e">
            <v>#N/A</v>
          </cell>
          <cell r="F342" t="e">
            <v>#N/A</v>
          </cell>
          <cell r="G342" t="e">
            <v>#N/A</v>
          </cell>
          <cell r="AB342" t="e">
            <v>#N/A</v>
          </cell>
          <cell r="AC342" t="e">
            <v>#N/A</v>
          </cell>
          <cell r="AD342" t="e">
            <v>#N/A</v>
          </cell>
          <cell r="AE342" t="str">
            <v>11 Dividend Street</v>
          </cell>
          <cell r="AF342" t="str">
            <v>Mansfield QLD 4122</v>
          </cell>
        </row>
        <row r="343">
          <cell r="A343" t="str">
            <v>AEPL0342</v>
          </cell>
          <cell r="D343" t="e">
            <v>#N/A</v>
          </cell>
          <cell r="E343" t="e">
            <v>#N/A</v>
          </cell>
          <cell r="F343" t="e">
            <v>#N/A</v>
          </cell>
          <cell r="G343" t="e">
            <v>#N/A</v>
          </cell>
          <cell r="AB343" t="e">
            <v>#N/A</v>
          </cell>
          <cell r="AC343" t="e">
            <v>#N/A</v>
          </cell>
          <cell r="AD343" t="e">
            <v>#N/A</v>
          </cell>
          <cell r="AE343" t="str">
            <v>11 Dividend Street</v>
          </cell>
          <cell r="AF343" t="str">
            <v>Mansfield QLD 4122</v>
          </cell>
        </row>
        <row r="344">
          <cell r="A344" t="str">
            <v>AEPL0343</v>
          </cell>
          <cell r="D344" t="e">
            <v>#N/A</v>
          </cell>
          <cell r="E344" t="e">
            <v>#N/A</v>
          </cell>
          <cell r="F344" t="e">
            <v>#N/A</v>
          </cell>
          <cell r="G344" t="e">
            <v>#N/A</v>
          </cell>
          <cell r="AB344" t="e">
            <v>#N/A</v>
          </cell>
          <cell r="AC344" t="e">
            <v>#N/A</v>
          </cell>
          <cell r="AD344" t="e">
            <v>#N/A</v>
          </cell>
          <cell r="AE344" t="str">
            <v>11 Dividend Street</v>
          </cell>
          <cell r="AF344" t="str">
            <v>Mansfield QLD 4122</v>
          </cell>
        </row>
        <row r="345">
          <cell r="A345" t="str">
            <v>AEPL0344</v>
          </cell>
          <cell r="D345" t="e">
            <v>#N/A</v>
          </cell>
          <cell r="E345" t="e">
            <v>#N/A</v>
          </cell>
          <cell r="F345" t="e">
            <v>#N/A</v>
          </cell>
          <cell r="G345" t="e">
            <v>#N/A</v>
          </cell>
          <cell r="AB345" t="e">
            <v>#N/A</v>
          </cell>
          <cell r="AC345" t="e">
            <v>#N/A</v>
          </cell>
          <cell r="AD345" t="e">
            <v>#N/A</v>
          </cell>
          <cell r="AE345" t="str">
            <v>11 Dividend Street</v>
          </cell>
          <cell r="AF345" t="str">
            <v>Mansfield QLD 4122</v>
          </cell>
        </row>
        <row r="346">
          <cell r="A346" t="str">
            <v>AEPL0345</v>
          </cell>
          <cell r="D346" t="e">
            <v>#N/A</v>
          </cell>
          <cell r="E346" t="e">
            <v>#N/A</v>
          </cell>
          <cell r="F346" t="e">
            <v>#N/A</v>
          </cell>
          <cell r="G346" t="e">
            <v>#N/A</v>
          </cell>
          <cell r="AB346" t="e">
            <v>#N/A</v>
          </cell>
          <cell r="AC346" t="e">
            <v>#N/A</v>
          </cell>
          <cell r="AD346" t="e">
            <v>#N/A</v>
          </cell>
          <cell r="AE346" t="str">
            <v>11 Dividend Street</v>
          </cell>
          <cell r="AF346" t="str">
            <v>Mansfield QLD 4122</v>
          </cell>
        </row>
        <row r="347">
          <cell r="A347" t="str">
            <v>AEPL0346</v>
          </cell>
          <cell r="D347" t="e">
            <v>#N/A</v>
          </cell>
          <cell r="E347" t="e">
            <v>#N/A</v>
          </cell>
          <cell r="F347" t="e">
            <v>#N/A</v>
          </cell>
          <cell r="G347" t="e">
            <v>#N/A</v>
          </cell>
          <cell r="AB347" t="e">
            <v>#N/A</v>
          </cell>
          <cell r="AC347" t="e">
            <v>#N/A</v>
          </cell>
          <cell r="AD347" t="e">
            <v>#N/A</v>
          </cell>
          <cell r="AE347" t="str">
            <v>11 Dividend Street</v>
          </cell>
          <cell r="AF347" t="str">
            <v>Mansfield QLD 4122</v>
          </cell>
        </row>
        <row r="348">
          <cell r="A348" t="str">
            <v>AEPL0347</v>
          </cell>
          <cell r="D348" t="e">
            <v>#N/A</v>
          </cell>
          <cell r="E348" t="e">
            <v>#N/A</v>
          </cell>
          <cell r="F348" t="e">
            <v>#N/A</v>
          </cell>
          <cell r="G348" t="e">
            <v>#N/A</v>
          </cell>
          <cell r="AB348" t="e">
            <v>#N/A</v>
          </cell>
          <cell r="AC348" t="e">
            <v>#N/A</v>
          </cell>
          <cell r="AD348" t="e">
            <v>#N/A</v>
          </cell>
          <cell r="AE348" t="str">
            <v>11 Dividend Street</v>
          </cell>
          <cell r="AF348" t="str">
            <v>Mansfield QLD 4122</v>
          </cell>
        </row>
        <row r="349">
          <cell r="A349" t="str">
            <v>AEPL0348</v>
          </cell>
          <cell r="D349" t="e">
            <v>#N/A</v>
          </cell>
          <cell r="E349" t="e">
            <v>#N/A</v>
          </cell>
          <cell r="F349" t="e">
            <v>#N/A</v>
          </cell>
          <cell r="G349" t="e">
            <v>#N/A</v>
          </cell>
          <cell r="AB349" t="e">
            <v>#N/A</v>
          </cell>
          <cell r="AC349" t="e">
            <v>#N/A</v>
          </cell>
          <cell r="AD349" t="e">
            <v>#N/A</v>
          </cell>
          <cell r="AE349" t="str">
            <v>11 Dividend Street</v>
          </cell>
          <cell r="AF349" t="str">
            <v>Mansfield QLD 4122</v>
          </cell>
        </row>
        <row r="350">
          <cell r="A350" t="str">
            <v>AEPL0349</v>
          </cell>
          <cell r="D350" t="e">
            <v>#N/A</v>
          </cell>
          <cell r="E350" t="e">
            <v>#N/A</v>
          </cell>
          <cell r="F350" t="e">
            <v>#N/A</v>
          </cell>
          <cell r="G350" t="e">
            <v>#N/A</v>
          </cell>
          <cell r="AB350" t="e">
            <v>#N/A</v>
          </cell>
          <cell r="AC350" t="e">
            <v>#N/A</v>
          </cell>
          <cell r="AD350" t="e">
            <v>#N/A</v>
          </cell>
          <cell r="AE350" t="str">
            <v>11 Dividend Street</v>
          </cell>
          <cell r="AF350" t="str">
            <v>Mansfield QLD 4122</v>
          </cell>
        </row>
        <row r="351">
          <cell r="A351" t="str">
            <v>AEPL0350</v>
          </cell>
          <cell r="D351" t="e">
            <v>#N/A</v>
          </cell>
          <cell r="E351" t="e">
            <v>#N/A</v>
          </cell>
          <cell r="F351" t="e">
            <v>#N/A</v>
          </cell>
          <cell r="G351" t="e">
            <v>#N/A</v>
          </cell>
          <cell r="AB351" t="e">
            <v>#N/A</v>
          </cell>
          <cell r="AC351" t="e">
            <v>#N/A</v>
          </cell>
          <cell r="AD351" t="e">
            <v>#N/A</v>
          </cell>
          <cell r="AE351" t="str">
            <v>11 Dividend Street</v>
          </cell>
          <cell r="AF351" t="str">
            <v>Mansfield QLD 4122</v>
          </cell>
        </row>
        <row r="352">
          <cell r="A352" t="str">
            <v>AEPL0351</v>
          </cell>
          <cell r="D352" t="e">
            <v>#N/A</v>
          </cell>
          <cell r="E352" t="e">
            <v>#N/A</v>
          </cell>
          <cell r="F352" t="e">
            <v>#N/A</v>
          </cell>
          <cell r="G352" t="e">
            <v>#N/A</v>
          </cell>
          <cell r="AB352" t="e">
            <v>#N/A</v>
          </cell>
          <cell r="AC352" t="e">
            <v>#N/A</v>
          </cell>
          <cell r="AD352" t="e">
            <v>#N/A</v>
          </cell>
          <cell r="AE352" t="str">
            <v>11 Dividend Street</v>
          </cell>
          <cell r="AF352" t="str">
            <v>Mansfield QLD 4122</v>
          </cell>
        </row>
        <row r="353">
          <cell r="A353" t="str">
            <v>AEPL0352</v>
          </cell>
          <cell r="D353" t="e">
            <v>#N/A</v>
          </cell>
          <cell r="E353" t="e">
            <v>#N/A</v>
          </cell>
          <cell r="F353" t="e">
            <v>#N/A</v>
          </cell>
          <cell r="G353" t="e">
            <v>#N/A</v>
          </cell>
          <cell r="AB353" t="e">
            <v>#N/A</v>
          </cell>
          <cell r="AC353" t="e">
            <v>#N/A</v>
          </cell>
          <cell r="AD353" t="e">
            <v>#N/A</v>
          </cell>
          <cell r="AE353" t="str">
            <v>11 Dividend Street</v>
          </cell>
          <cell r="AF353" t="str">
            <v>Mansfield QLD 4122</v>
          </cell>
        </row>
        <row r="354">
          <cell r="A354" t="str">
            <v>AEPL0353</v>
          </cell>
          <cell r="D354" t="e">
            <v>#N/A</v>
          </cell>
          <cell r="E354" t="e">
            <v>#N/A</v>
          </cell>
          <cell r="F354" t="e">
            <v>#N/A</v>
          </cell>
          <cell r="G354" t="e">
            <v>#N/A</v>
          </cell>
          <cell r="AB354" t="e">
            <v>#N/A</v>
          </cell>
          <cell r="AC354" t="e">
            <v>#N/A</v>
          </cell>
          <cell r="AD354" t="e">
            <v>#N/A</v>
          </cell>
          <cell r="AE354" t="str">
            <v>11 Dividend Street</v>
          </cell>
          <cell r="AF354" t="str">
            <v>Mansfield QLD 4122</v>
          </cell>
        </row>
        <row r="355">
          <cell r="A355" t="str">
            <v>AEPL0354</v>
          </cell>
          <cell r="D355" t="e">
            <v>#N/A</v>
          </cell>
          <cell r="E355" t="e">
            <v>#N/A</v>
          </cell>
          <cell r="F355" t="e">
            <v>#N/A</v>
          </cell>
          <cell r="G355" t="e">
            <v>#N/A</v>
          </cell>
          <cell r="AB355" t="e">
            <v>#N/A</v>
          </cell>
          <cell r="AC355" t="e">
            <v>#N/A</v>
          </cell>
          <cell r="AD355" t="e">
            <v>#N/A</v>
          </cell>
          <cell r="AE355" t="str">
            <v>11 Dividend Street</v>
          </cell>
          <cell r="AF355" t="str">
            <v>Mansfield QLD 4122</v>
          </cell>
        </row>
        <row r="356">
          <cell r="A356" t="str">
            <v>AEPL0355</v>
          </cell>
          <cell r="D356" t="e">
            <v>#N/A</v>
          </cell>
          <cell r="E356" t="e">
            <v>#N/A</v>
          </cell>
          <cell r="F356" t="e">
            <v>#N/A</v>
          </cell>
          <cell r="G356" t="e">
            <v>#N/A</v>
          </cell>
          <cell r="AB356" t="e">
            <v>#N/A</v>
          </cell>
          <cell r="AC356" t="e">
            <v>#N/A</v>
          </cell>
          <cell r="AD356" t="e">
            <v>#N/A</v>
          </cell>
          <cell r="AE356" t="str">
            <v>11 Dividend Street</v>
          </cell>
          <cell r="AF356" t="str">
            <v>Mansfield QLD 4122</v>
          </cell>
        </row>
        <row r="357">
          <cell r="A357" t="str">
            <v>AEPL0356</v>
          </cell>
          <cell r="D357" t="e">
            <v>#N/A</v>
          </cell>
          <cell r="E357" t="e">
            <v>#N/A</v>
          </cell>
          <cell r="F357" t="e">
            <v>#N/A</v>
          </cell>
          <cell r="G357" t="e">
            <v>#N/A</v>
          </cell>
          <cell r="AB357" t="e">
            <v>#N/A</v>
          </cell>
          <cell r="AC357" t="e">
            <v>#N/A</v>
          </cell>
          <cell r="AD357" t="e">
            <v>#N/A</v>
          </cell>
          <cell r="AE357" t="str">
            <v>11 Dividend Street</v>
          </cell>
          <cell r="AF357" t="str">
            <v>Mansfield QLD 4122</v>
          </cell>
        </row>
        <row r="358">
          <cell r="A358" t="str">
            <v>AEPL0357</v>
          </cell>
          <cell r="D358" t="e">
            <v>#N/A</v>
          </cell>
          <cell r="E358" t="e">
            <v>#N/A</v>
          </cell>
          <cell r="F358" t="e">
            <v>#N/A</v>
          </cell>
          <cell r="G358" t="e">
            <v>#N/A</v>
          </cell>
          <cell r="AB358" t="e">
            <v>#N/A</v>
          </cell>
          <cell r="AC358" t="e">
            <v>#N/A</v>
          </cell>
          <cell r="AD358" t="e">
            <v>#N/A</v>
          </cell>
          <cell r="AE358" t="str">
            <v>11 Dividend Street</v>
          </cell>
          <cell r="AF358" t="str">
            <v>Mansfield QLD 4122</v>
          </cell>
        </row>
        <row r="359">
          <cell r="A359" t="str">
            <v>AEPL0358</v>
          </cell>
          <cell r="D359" t="e">
            <v>#N/A</v>
          </cell>
          <cell r="E359" t="e">
            <v>#N/A</v>
          </cell>
          <cell r="F359" t="e">
            <v>#N/A</v>
          </cell>
          <cell r="G359" t="e">
            <v>#N/A</v>
          </cell>
          <cell r="AB359" t="e">
            <v>#N/A</v>
          </cell>
          <cell r="AC359" t="e">
            <v>#N/A</v>
          </cell>
          <cell r="AD359" t="e">
            <v>#N/A</v>
          </cell>
          <cell r="AE359" t="str">
            <v>11 Dividend Street</v>
          </cell>
          <cell r="AF359" t="str">
            <v>Mansfield QLD 4122</v>
          </cell>
        </row>
        <row r="360">
          <cell r="A360" t="str">
            <v>AEPL0359</v>
          </cell>
          <cell r="D360" t="e">
            <v>#N/A</v>
          </cell>
          <cell r="E360" t="e">
            <v>#N/A</v>
          </cell>
          <cell r="F360" t="e">
            <v>#N/A</v>
          </cell>
          <cell r="G360" t="e">
            <v>#N/A</v>
          </cell>
          <cell r="AB360" t="e">
            <v>#N/A</v>
          </cell>
          <cell r="AC360" t="e">
            <v>#N/A</v>
          </cell>
          <cell r="AD360" t="e">
            <v>#N/A</v>
          </cell>
          <cell r="AE360" t="str">
            <v>11 Dividend Street</v>
          </cell>
          <cell r="AF360" t="str">
            <v>Mansfield QLD 4122</v>
          </cell>
        </row>
        <row r="361">
          <cell r="A361" t="str">
            <v>AEPL0360</v>
          </cell>
          <cell r="D361" t="e">
            <v>#N/A</v>
          </cell>
          <cell r="E361" t="e">
            <v>#N/A</v>
          </cell>
          <cell r="F361" t="e">
            <v>#N/A</v>
          </cell>
          <cell r="G361" t="e">
            <v>#N/A</v>
          </cell>
          <cell r="AB361" t="e">
            <v>#N/A</v>
          </cell>
          <cell r="AC361" t="e">
            <v>#N/A</v>
          </cell>
          <cell r="AD361" t="e">
            <v>#N/A</v>
          </cell>
          <cell r="AE361" t="str">
            <v>11 Dividend Street</v>
          </cell>
          <cell r="AF361" t="str">
            <v>Mansfield QLD 4122</v>
          </cell>
        </row>
        <row r="362">
          <cell r="A362" t="str">
            <v>AEPL0361</v>
          </cell>
          <cell r="D362" t="e">
            <v>#N/A</v>
          </cell>
          <cell r="E362" t="e">
            <v>#N/A</v>
          </cell>
          <cell r="F362" t="e">
            <v>#N/A</v>
          </cell>
          <cell r="G362" t="e">
            <v>#N/A</v>
          </cell>
          <cell r="AB362" t="e">
            <v>#N/A</v>
          </cell>
          <cell r="AC362" t="e">
            <v>#N/A</v>
          </cell>
          <cell r="AD362" t="e">
            <v>#N/A</v>
          </cell>
          <cell r="AE362" t="str">
            <v>11 Dividend Street</v>
          </cell>
          <cell r="AF362" t="str">
            <v>Mansfield QLD 4122</v>
          </cell>
        </row>
        <row r="363">
          <cell r="A363" t="str">
            <v>AEPL0362</v>
          </cell>
          <cell r="D363" t="e">
            <v>#N/A</v>
          </cell>
          <cell r="E363" t="e">
            <v>#N/A</v>
          </cell>
          <cell r="F363" t="e">
            <v>#N/A</v>
          </cell>
          <cell r="G363" t="e">
            <v>#N/A</v>
          </cell>
          <cell r="AB363" t="e">
            <v>#N/A</v>
          </cell>
          <cell r="AC363" t="e">
            <v>#N/A</v>
          </cell>
          <cell r="AD363" t="e">
            <v>#N/A</v>
          </cell>
          <cell r="AE363" t="str">
            <v>11 Dividend Street</v>
          </cell>
          <cell r="AF363" t="str">
            <v>Mansfield QLD 4122</v>
          </cell>
        </row>
        <row r="364">
          <cell r="A364" t="str">
            <v>AEPL0363</v>
          </cell>
          <cell r="D364" t="e">
            <v>#N/A</v>
          </cell>
          <cell r="E364" t="e">
            <v>#N/A</v>
          </cell>
          <cell r="F364" t="e">
            <v>#N/A</v>
          </cell>
          <cell r="G364" t="e">
            <v>#N/A</v>
          </cell>
          <cell r="AB364" t="e">
            <v>#N/A</v>
          </cell>
          <cell r="AC364" t="e">
            <v>#N/A</v>
          </cell>
          <cell r="AD364" t="e">
            <v>#N/A</v>
          </cell>
          <cell r="AE364" t="str">
            <v>11 Dividend Street</v>
          </cell>
          <cell r="AF364" t="str">
            <v>Mansfield QLD 4122</v>
          </cell>
        </row>
        <row r="365">
          <cell r="A365" t="str">
            <v>AEPL0364</v>
          </cell>
          <cell r="D365" t="e">
            <v>#N/A</v>
          </cell>
          <cell r="E365" t="e">
            <v>#N/A</v>
          </cell>
          <cell r="F365" t="e">
            <v>#N/A</v>
          </cell>
          <cell r="G365" t="e">
            <v>#N/A</v>
          </cell>
          <cell r="AB365" t="e">
            <v>#N/A</v>
          </cell>
          <cell r="AC365" t="e">
            <v>#N/A</v>
          </cell>
          <cell r="AD365" t="e">
            <v>#N/A</v>
          </cell>
          <cell r="AE365" t="str">
            <v>11 Dividend Street</v>
          </cell>
          <cell r="AF365" t="str">
            <v>Mansfield QLD 4122</v>
          </cell>
        </row>
        <row r="366">
          <cell r="A366" t="str">
            <v>AEPL0365</v>
          </cell>
          <cell r="D366" t="e">
            <v>#N/A</v>
          </cell>
          <cell r="E366" t="e">
            <v>#N/A</v>
          </cell>
          <cell r="F366" t="e">
            <v>#N/A</v>
          </cell>
          <cell r="G366" t="e">
            <v>#N/A</v>
          </cell>
          <cell r="AB366" t="e">
            <v>#N/A</v>
          </cell>
          <cell r="AC366" t="e">
            <v>#N/A</v>
          </cell>
          <cell r="AD366" t="e">
            <v>#N/A</v>
          </cell>
          <cell r="AE366" t="str">
            <v>11 Dividend Street</v>
          </cell>
          <cell r="AF366" t="str">
            <v>Mansfield QLD 4122</v>
          </cell>
        </row>
        <row r="367">
          <cell r="A367" t="str">
            <v>AEPL0366</v>
          </cell>
          <cell r="D367" t="e">
            <v>#N/A</v>
          </cell>
          <cell r="E367" t="e">
            <v>#N/A</v>
          </cell>
          <cell r="F367" t="e">
            <v>#N/A</v>
          </cell>
          <cell r="G367" t="e">
            <v>#N/A</v>
          </cell>
          <cell r="AB367" t="e">
            <v>#N/A</v>
          </cell>
          <cell r="AC367" t="e">
            <v>#N/A</v>
          </cell>
          <cell r="AD367" t="e">
            <v>#N/A</v>
          </cell>
          <cell r="AE367" t="str">
            <v>11 Dividend Street</v>
          </cell>
          <cell r="AF367" t="str">
            <v>Mansfield QLD 4122</v>
          </cell>
        </row>
        <row r="368">
          <cell r="A368" t="str">
            <v>AEPL0367</v>
          </cell>
          <cell r="D368" t="e">
            <v>#N/A</v>
          </cell>
          <cell r="E368" t="e">
            <v>#N/A</v>
          </cell>
          <cell r="F368" t="e">
            <v>#N/A</v>
          </cell>
          <cell r="G368" t="e">
            <v>#N/A</v>
          </cell>
          <cell r="AB368" t="e">
            <v>#N/A</v>
          </cell>
          <cell r="AC368" t="e">
            <v>#N/A</v>
          </cell>
          <cell r="AD368" t="e">
            <v>#N/A</v>
          </cell>
          <cell r="AE368" t="str">
            <v>11 Dividend Street</v>
          </cell>
          <cell r="AF368" t="str">
            <v>Mansfield QLD 4122</v>
          </cell>
        </row>
        <row r="369">
          <cell r="A369" t="str">
            <v>AEPL0368</v>
          </cell>
          <cell r="D369" t="e">
            <v>#N/A</v>
          </cell>
          <cell r="E369" t="e">
            <v>#N/A</v>
          </cell>
          <cell r="F369" t="e">
            <v>#N/A</v>
          </cell>
          <cell r="G369" t="e">
            <v>#N/A</v>
          </cell>
          <cell r="AB369" t="e">
            <v>#N/A</v>
          </cell>
          <cell r="AC369" t="e">
            <v>#N/A</v>
          </cell>
          <cell r="AD369" t="e">
            <v>#N/A</v>
          </cell>
          <cell r="AE369" t="str">
            <v>11 Dividend Street</v>
          </cell>
          <cell r="AF369" t="str">
            <v>Mansfield QLD 4122</v>
          </cell>
        </row>
        <row r="370">
          <cell r="A370" t="str">
            <v>AEPL0369</v>
          </cell>
          <cell r="D370" t="e">
            <v>#N/A</v>
          </cell>
          <cell r="E370" t="e">
            <v>#N/A</v>
          </cell>
          <cell r="F370" t="e">
            <v>#N/A</v>
          </cell>
          <cell r="G370" t="e">
            <v>#N/A</v>
          </cell>
          <cell r="AB370" t="e">
            <v>#N/A</v>
          </cell>
          <cell r="AC370" t="e">
            <v>#N/A</v>
          </cell>
          <cell r="AD370" t="e">
            <v>#N/A</v>
          </cell>
          <cell r="AE370" t="str">
            <v>11 Dividend Street</v>
          </cell>
          <cell r="AF370" t="str">
            <v>Mansfield QLD 4122</v>
          </cell>
        </row>
        <row r="371">
          <cell r="A371" t="str">
            <v>AEPL0370</v>
          </cell>
          <cell r="D371" t="e">
            <v>#N/A</v>
          </cell>
          <cell r="E371" t="e">
            <v>#N/A</v>
          </cell>
          <cell r="F371" t="e">
            <v>#N/A</v>
          </cell>
          <cell r="G371" t="e">
            <v>#N/A</v>
          </cell>
          <cell r="AB371" t="e">
            <v>#N/A</v>
          </cell>
          <cell r="AC371" t="e">
            <v>#N/A</v>
          </cell>
          <cell r="AD371" t="e">
            <v>#N/A</v>
          </cell>
          <cell r="AE371" t="str">
            <v>11 Dividend Street</v>
          </cell>
          <cell r="AF371" t="str">
            <v>Mansfield QLD 4122</v>
          </cell>
        </row>
        <row r="372">
          <cell r="A372" t="str">
            <v>AEPL0371</v>
          </cell>
          <cell r="D372" t="e">
            <v>#N/A</v>
          </cell>
          <cell r="E372" t="e">
            <v>#N/A</v>
          </cell>
          <cell r="F372" t="e">
            <v>#N/A</v>
          </cell>
          <cell r="G372" t="e">
            <v>#N/A</v>
          </cell>
          <cell r="AB372" t="e">
            <v>#N/A</v>
          </cell>
          <cell r="AC372" t="e">
            <v>#N/A</v>
          </cell>
          <cell r="AD372" t="e">
            <v>#N/A</v>
          </cell>
          <cell r="AE372" t="str">
            <v>11 Dividend Street</v>
          </cell>
          <cell r="AF372" t="str">
            <v>Mansfield QLD 4122</v>
          </cell>
        </row>
        <row r="373">
          <cell r="A373" t="str">
            <v>AEPL0372</v>
          </cell>
          <cell r="D373" t="e">
            <v>#N/A</v>
          </cell>
          <cell r="E373" t="e">
            <v>#N/A</v>
          </cell>
          <cell r="F373" t="e">
            <v>#N/A</v>
          </cell>
          <cell r="G373" t="e">
            <v>#N/A</v>
          </cell>
          <cell r="AB373" t="e">
            <v>#N/A</v>
          </cell>
          <cell r="AC373" t="e">
            <v>#N/A</v>
          </cell>
          <cell r="AD373" t="e">
            <v>#N/A</v>
          </cell>
          <cell r="AE373" t="str">
            <v>11 Dividend Street</v>
          </cell>
          <cell r="AF373" t="str">
            <v>Mansfield QLD 4122</v>
          </cell>
        </row>
        <row r="374">
          <cell r="A374" t="str">
            <v>AEPL0373</v>
          </cell>
          <cell r="D374" t="e">
            <v>#N/A</v>
          </cell>
          <cell r="E374" t="e">
            <v>#N/A</v>
          </cell>
          <cell r="F374" t="e">
            <v>#N/A</v>
          </cell>
          <cell r="G374" t="e">
            <v>#N/A</v>
          </cell>
          <cell r="AB374" t="e">
            <v>#N/A</v>
          </cell>
          <cell r="AC374" t="e">
            <v>#N/A</v>
          </cell>
          <cell r="AD374" t="e">
            <v>#N/A</v>
          </cell>
          <cell r="AE374" t="str">
            <v>11 Dividend Street</v>
          </cell>
          <cell r="AF374" t="str">
            <v>Mansfield QLD 4122</v>
          </cell>
        </row>
        <row r="375">
          <cell r="A375" t="str">
            <v>AEPL0374</v>
          </cell>
          <cell r="D375" t="e">
            <v>#N/A</v>
          </cell>
          <cell r="E375" t="e">
            <v>#N/A</v>
          </cell>
          <cell r="F375" t="e">
            <v>#N/A</v>
          </cell>
          <cell r="G375" t="e">
            <v>#N/A</v>
          </cell>
          <cell r="AB375" t="e">
            <v>#N/A</v>
          </cell>
          <cell r="AC375" t="e">
            <v>#N/A</v>
          </cell>
          <cell r="AD375" t="e">
            <v>#N/A</v>
          </cell>
          <cell r="AE375" t="str">
            <v>11 Dividend Street</v>
          </cell>
          <cell r="AF375" t="str">
            <v>Mansfield QLD 4122</v>
          </cell>
        </row>
        <row r="376">
          <cell r="A376" t="str">
            <v>AEPL0375</v>
          </cell>
          <cell r="D376" t="e">
            <v>#N/A</v>
          </cell>
          <cell r="E376" t="e">
            <v>#N/A</v>
          </cell>
          <cell r="F376" t="e">
            <v>#N/A</v>
          </cell>
          <cell r="G376" t="e">
            <v>#N/A</v>
          </cell>
          <cell r="AB376" t="e">
            <v>#N/A</v>
          </cell>
          <cell r="AC376" t="e">
            <v>#N/A</v>
          </cell>
          <cell r="AD376" t="e">
            <v>#N/A</v>
          </cell>
          <cell r="AE376" t="str">
            <v>11 Dividend Street</v>
          </cell>
          <cell r="AF376" t="str">
            <v>Mansfield QLD 4122</v>
          </cell>
        </row>
        <row r="377">
          <cell r="A377" t="str">
            <v>AEPL0376</v>
          </cell>
          <cell r="D377" t="e">
            <v>#N/A</v>
          </cell>
          <cell r="E377" t="e">
            <v>#N/A</v>
          </cell>
          <cell r="F377" t="e">
            <v>#N/A</v>
          </cell>
          <cell r="G377" t="e">
            <v>#N/A</v>
          </cell>
          <cell r="AB377" t="e">
            <v>#N/A</v>
          </cell>
          <cell r="AC377" t="e">
            <v>#N/A</v>
          </cell>
          <cell r="AD377" t="e">
            <v>#N/A</v>
          </cell>
          <cell r="AE377" t="str">
            <v>11 Dividend Street</v>
          </cell>
          <cell r="AF377" t="str">
            <v>Mansfield QLD 4122</v>
          </cell>
        </row>
        <row r="378">
          <cell r="A378" t="str">
            <v>AEPL0377</v>
          </cell>
          <cell r="D378" t="e">
            <v>#N/A</v>
          </cell>
          <cell r="E378" t="e">
            <v>#N/A</v>
          </cell>
          <cell r="F378" t="e">
            <v>#N/A</v>
          </cell>
          <cell r="G378" t="e">
            <v>#N/A</v>
          </cell>
          <cell r="AB378" t="e">
            <v>#N/A</v>
          </cell>
          <cell r="AC378" t="e">
            <v>#N/A</v>
          </cell>
          <cell r="AD378" t="e">
            <v>#N/A</v>
          </cell>
          <cell r="AE378" t="str">
            <v>11 Dividend Street</v>
          </cell>
          <cell r="AF378" t="str">
            <v>Mansfield QLD 4122</v>
          </cell>
        </row>
        <row r="379">
          <cell r="A379" t="str">
            <v>AEPL0378</v>
          </cell>
          <cell r="D379" t="e">
            <v>#N/A</v>
          </cell>
          <cell r="E379" t="e">
            <v>#N/A</v>
          </cell>
          <cell r="F379" t="e">
            <v>#N/A</v>
          </cell>
          <cell r="G379" t="e">
            <v>#N/A</v>
          </cell>
          <cell r="AB379" t="e">
            <v>#N/A</v>
          </cell>
          <cell r="AC379" t="e">
            <v>#N/A</v>
          </cell>
          <cell r="AD379" t="e">
            <v>#N/A</v>
          </cell>
          <cell r="AE379" t="str">
            <v>11 Dividend Street</v>
          </cell>
          <cell r="AF379" t="str">
            <v>Mansfield QLD 4122</v>
          </cell>
        </row>
        <row r="380">
          <cell r="A380" t="str">
            <v>AEPL0379</v>
          </cell>
          <cell r="D380" t="e">
            <v>#N/A</v>
          </cell>
          <cell r="E380" t="e">
            <v>#N/A</v>
          </cell>
          <cell r="F380" t="e">
            <v>#N/A</v>
          </cell>
          <cell r="G380" t="e">
            <v>#N/A</v>
          </cell>
          <cell r="AB380" t="e">
            <v>#N/A</v>
          </cell>
          <cell r="AC380" t="e">
            <v>#N/A</v>
          </cell>
          <cell r="AD380" t="e">
            <v>#N/A</v>
          </cell>
          <cell r="AE380" t="str">
            <v>11 Dividend Street</v>
          </cell>
          <cell r="AF380" t="str">
            <v>Mansfield QLD 4122</v>
          </cell>
        </row>
        <row r="381">
          <cell r="A381" t="str">
            <v>AEPL0380</v>
          </cell>
          <cell r="D381" t="e">
            <v>#N/A</v>
          </cell>
          <cell r="E381" t="e">
            <v>#N/A</v>
          </cell>
          <cell r="F381" t="e">
            <v>#N/A</v>
          </cell>
          <cell r="G381" t="e">
            <v>#N/A</v>
          </cell>
          <cell r="AB381" t="e">
            <v>#N/A</v>
          </cell>
          <cell r="AC381" t="e">
            <v>#N/A</v>
          </cell>
          <cell r="AD381" t="e">
            <v>#N/A</v>
          </cell>
          <cell r="AE381" t="str">
            <v>11 Dividend Street</v>
          </cell>
          <cell r="AF381" t="str">
            <v>Mansfield QLD 4122</v>
          </cell>
        </row>
        <row r="382">
          <cell r="A382" t="str">
            <v>AEPL0381</v>
          </cell>
          <cell r="D382" t="e">
            <v>#N/A</v>
          </cell>
          <cell r="E382" t="e">
            <v>#N/A</v>
          </cell>
          <cell r="F382" t="e">
            <v>#N/A</v>
          </cell>
          <cell r="G382" t="e">
            <v>#N/A</v>
          </cell>
          <cell r="AB382" t="e">
            <v>#N/A</v>
          </cell>
          <cell r="AC382" t="e">
            <v>#N/A</v>
          </cell>
          <cell r="AD382" t="e">
            <v>#N/A</v>
          </cell>
          <cell r="AE382" t="str">
            <v>11 Dividend Street</v>
          </cell>
          <cell r="AF382" t="str">
            <v>Mansfield QLD 4122</v>
          </cell>
        </row>
        <row r="383">
          <cell r="A383" t="str">
            <v>AEPL0382</v>
          </cell>
          <cell r="D383" t="e">
            <v>#N/A</v>
          </cell>
          <cell r="E383" t="e">
            <v>#N/A</v>
          </cell>
          <cell r="F383" t="e">
            <v>#N/A</v>
          </cell>
          <cell r="G383" t="e">
            <v>#N/A</v>
          </cell>
          <cell r="AB383" t="e">
            <v>#N/A</v>
          </cell>
          <cell r="AC383" t="e">
            <v>#N/A</v>
          </cell>
          <cell r="AD383" t="e">
            <v>#N/A</v>
          </cell>
          <cell r="AE383" t="str">
            <v>11 Dividend Street</v>
          </cell>
          <cell r="AF383" t="str">
            <v>Mansfield QLD 4122</v>
          </cell>
        </row>
        <row r="384">
          <cell r="A384" t="str">
            <v>AEPL0383</v>
          </cell>
          <cell r="D384" t="e">
            <v>#N/A</v>
          </cell>
          <cell r="E384" t="e">
            <v>#N/A</v>
          </cell>
          <cell r="F384" t="e">
            <v>#N/A</v>
          </cell>
          <cell r="G384" t="e">
            <v>#N/A</v>
          </cell>
          <cell r="AB384" t="e">
            <v>#N/A</v>
          </cell>
          <cell r="AC384" t="e">
            <v>#N/A</v>
          </cell>
          <cell r="AD384" t="e">
            <v>#N/A</v>
          </cell>
          <cell r="AE384" t="str">
            <v>11 Dividend Street</v>
          </cell>
          <cell r="AF384" t="str">
            <v>Mansfield QLD 4122</v>
          </cell>
        </row>
        <row r="385">
          <cell r="A385" t="str">
            <v>AEPL0384</v>
          </cell>
          <cell r="D385" t="e">
            <v>#N/A</v>
          </cell>
          <cell r="E385" t="e">
            <v>#N/A</v>
          </cell>
          <cell r="F385" t="e">
            <v>#N/A</v>
          </cell>
          <cell r="G385" t="e">
            <v>#N/A</v>
          </cell>
          <cell r="AB385" t="e">
            <v>#N/A</v>
          </cell>
          <cell r="AC385" t="e">
            <v>#N/A</v>
          </cell>
          <cell r="AD385" t="e">
            <v>#N/A</v>
          </cell>
          <cell r="AE385" t="str">
            <v>11 Dividend Street</v>
          </cell>
          <cell r="AF385" t="str">
            <v>Mansfield QLD 4122</v>
          </cell>
        </row>
        <row r="386">
          <cell r="A386" t="str">
            <v>AEPL0385</v>
          </cell>
          <cell r="D386" t="e">
            <v>#N/A</v>
          </cell>
          <cell r="E386" t="e">
            <v>#N/A</v>
          </cell>
          <cell r="F386" t="e">
            <v>#N/A</v>
          </cell>
          <cell r="G386" t="e">
            <v>#N/A</v>
          </cell>
          <cell r="AB386" t="e">
            <v>#N/A</v>
          </cell>
          <cell r="AC386" t="e">
            <v>#N/A</v>
          </cell>
          <cell r="AD386" t="e">
            <v>#N/A</v>
          </cell>
          <cell r="AE386" t="str">
            <v>11 Dividend Street</v>
          </cell>
          <cell r="AF386" t="str">
            <v>Mansfield QLD 4122</v>
          </cell>
        </row>
        <row r="387">
          <cell r="A387" t="str">
            <v>AEPL0386</v>
          </cell>
          <cell r="D387" t="e">
            <v>#N/A</v>
          </cell>
          <cell r="E387" t="e">
            <v>#N/A</v>
          </cell>
          <cell r="F387" t="e">
            <v>#N/A</v>
          </cell>
          <cell r="G387" t="e">
            <v>#N/A</v>
          </cell>
          <cell r="AB387" t="e">
            <v>#N/A</v>
          </cell>
          <cell r="AC387" t="e">
            <v>#N/A</v>
          </cell>
          <cell r="AD387" t="e">
            <v>#N/A</v>
          </cell>
          <cell r="AE387" t="str">
            <v>11 Dividend Street</v>
          </cell>
          <cell r="AF387" t="str">
            <v>Mansfield QLD 4122</v>
          </cell>
        </row>
        <row r="388">
          <cell r="A388" t="str">
            <v>AEPL0387</v>
          </cell>
          <cell r="D388" t="e">
            <v>#N/A</v>
          </cell>
          <cell r="E388" t="e">
            <v>#N/A</v>
          </cell>
          <cell r="F388" t="e">
            <v>#N/A</v>
          </cell>
          <cell r="G388" t="e">
            <v>#N/A</v>
          </cell>
          <cell r="AB388" t="e">
            <v>#N/A</v>
          </cell>
          <cell r="AC388" t="e">
            <v>#N/A</v>
          </cell>
          <cell r="AD388" t="e">
            <v>#N/A</v>
          </cell>
          <cell r="AE388" t="str">
            <v>11 Dividend Street</v>
          </cell>
          <cell r="AF388" t="str">
            <v>Mansfield QLD 4122</v>
          </cell>
        </row>
        <row r="389">
          <cell r="A389" t="str">
            <v>AEPL0388</v>
          </cell>
          <cell r="D389" t="e">
            <v>#N/A</v>
          </cell>
          <cell r="E389" t="e">
            <v>#N/A</v>
          </cell>
          <cell r="F389" t="e">
            <v>#N/A</v>
          </cell>
          <cell r="G389" t="e">
            <v>#N/A</v>
          </cell>
          <cell r="AB389" t="e">
            <v>#N/A</v>
          </cell>
          <cell r="AC389" t="e">
            <v>#N/A</v>
          </cell>
          <cell r="AD389" t="e">
            <v>#N/A</v>
          </cell>
          <cell r="AE389" t="str">
            <v>11 Dividend Street</v>
          </cell>
          <cell r="AF389" t="str">
            <v>Mansfield QLD 4122</v>
          </cell>
        </row>
        <row r="390">
          <cell r="A390" t="str">
            <v>AEPL0389</v>
          </cell>
          <cell r="D390" t="e">
            <v>#N/A</v>
          </cell>
          <cell r="E390" t="e">
            <v>#N/A</v>
          </cell>
          <cell r="F390" t="e">
            <v>#N/A</v>
          </cell>
          <cell r="G390" t="e">
            <v>#N/A</v>
          </cell>
          <cell r="AB390" t="e">
            <v>#N/A</v>
          </cell>
          <cell r="AC390" t="e">
            <v>#N/A</v>
          </cell>
          <cell r="AD390" t="e">
            <v>#N/A</v>
          </cell>
          <cell r="AE390" t="str">
            <v>11 Dividend Street</v>
          </cell>
          <cell r="AF390" t="str">
            <v>Mansfield QLD 4122</v>
          </cell>
        </row>
        <row r="391">
          <cell r="A391" t="str">
            <v>AEPL0390</v>
          </cell>
          <cell r="D391" t="e">
            <v>#N/A</v>
          </cell>
          <cell r="E391" t="e">
            <v>#N/A</v>
          </cell>
          <cell r="F391" t="e">
            <v>#N/A</v>
          </cell>
          <cell r="G391" t="e">
            <v>#N/A</v>
          </cell>
          <cell r="AB391" t="e">
            <v>#N/A</v>
          </cell>
          <cell r="AC391" t="e">
            <v>#N/A</v>
          </cell>
          <cell r="AD391" t="e">
            <v>#N/A</v>
          </cell>
          <cell r="AE391" t="str">
            <v>11 Dividend Street</v>
          </cell>
          <cell r="AF391" t="str">
            <v>Mansfield QLD 4122</v>
          </cell>
        </row>
        <row r="392">
          <cell r="A392" t="str">
            <v>AEPL0391</v>
          </cell>
          <cell r="D392" t="e">
            <v>#N/A</v>
          </cell>
          <cell r="E392" t="e">
            <v>#N/A</v>
          </cell>
          <cell r="F392" t="e">
            <v>#N/A</v>
          </cell>
          <cell r="G392" t="e">
            <v>#N/A</v>
          </cell>
          <cell r="AB392" t="e">
            <v>#N/A</v>
          </cell>
          <cell r="AC392" t="e">
            <v>#N/A</v>
          </cell>
          <cell r="AD392" t="e">
            <v>#N/A</v>
          </cell>
          <cell r="AE392" t="str">
            <v>11 Dividend Street</v>
          </cell>
          <cell r="AF392" t="str">
            <v>Mansfield QLD 4122</v>
          </cell>
        </row>
        <row r="393">
          <cell r="A393" t="str">
            <v>AEPL0392</v>
          </cell>
          <cell r="D393" t="e">
            <v>#N/A</v>
          </cell>
          <cell r="E393" t="e">
            <v>#N/A</v>
          </cell>
          <cell r="F393" t="e">
            <v>#N/A</v>
          </cell>
          <cell r="G393" t="e">
            <v>#N/A</v>
          </cell>
          <cell r="AB393" t="e">
            <v>#N/A</v>
          </cell>
          <cell r="AC393" t="e">
            <v>#N/A</v>
          </cell>
          <cell r="AD393" t="e">
            <v>#N/A</v>
          </cell>
          <cell r="AE393" t="str">
            <v>11 Dividend Street</v>
          </cell>
          <cell r="AF393" t="str">
            <v>Mansfield QLD 4122</v>
          </cell>
        </row>
        <row r="394">
          <cell r="A394" t="str">
            <v>AEPL0393</v>
          </cell>
          <cell r="D394" t="e">
            <v>#N/A</v>
          </cell>
          <cell r="E394" t="e">
            <v>#N/A</v>
          </cell>
          <cell r="F394" t="e">
            <v>#N/A</v>
          </cell>
          <cell r="G394" t="e">
            <v>#N/A</v>
          </cell>
          <cell r="AB394" t="e">
            <v>#N/A</v>
          </cell>
          <cell r="AC394" t="e">
            <v>#N/A</v>
          </cell>
          <cell r="AD394" t="e">
            <v>#N/A</v>
          </cell>
          <cell r="AE394" t="str">
            <v>11 Dividend Street</v>
          </cell>
          <cell r="AF394" t="str">
            <v>Mansfield QLD 4122</v>
          </cell>
        </row>
        <row r="395">
          <cell r="A395" t="str">
            <v>AEPL0394</v>
          </cell>
          <cell r="D395" t="e">
            <v>#N/A</v>
          </cell>
          <cell r="E395" t="e">
            <v>#N/A</v>
          </cell>
          <cell r="F395" t="e">
            <v>#N/A</v>
          </cell>
          <cell r="G395" t="e">
            <v>#N/A</v>
          </cell>
          <cell r="AB395" t="e">
            <v>#N/A</v>
          </cell>
          <cell r="AC395" t="e">
            <v>#N/A</v>
          </cell>
          <cell r="AD395" t="e">
            <v>#N/A</v>
          </cell>
          <cell r="AE395" t="str">
            <v>11 Dividend Street</v>
          </cell>
          <cell r="AF395" t="str">
            <v>Mansfield QLD 4122</v>
          </cell>
        </row>
        <row r="396">
          <cell r="A396" t="str">
            <v>AEPL0395</v>
          </cell>
          <cell r="D396" t="e">
            <v>#N/A</v>
          </cell>
          <cell r="E396" t="e">
            <v>#N/A</v>
          </cell>
          <cell r="F396" t="e">
            <v>#N/A</v>
          </cell>
          <cell r="G396" t="e">
            <v>#N/A</v>
          </cell>
          <cell r="AB396" t="e">
            <v>#N/A</v>
          </cell>
          <cell r="AC396" t="e">
            <v>#N/A</v>
          </cell>
          <cell r="AD396" t="e">
            <v>#N/A</v>
          </cell>
          <cell r="AE396" t="str">
            <v>11 Dividend Street</v>
          </cell>
          <cell r="AF396" t="str">
            <v>Mansfield QLD 4122</v>
          </cell>
        </row>
        <row r="397">
          <cell r="A397" t="str">
            <v>AEPL0396</v>
          </cell>
          <cell r="D397" t="e">
            <v>#N/A</v>
          </cell>
          <cell r="E397" t="e">
            <v>#N/A</v>
          </cell>
          <cell r="F397" t="e">
            <v>#N/A</v>
          </cell>
          <cell r="G397" t="e">
            <v>#N/A</v>
          </cell>
          <cell r="AB397" t="e">
            <v>#N/A</v>
          </cell>
          <cell r="AC397" t="e">
            <v>#N/A</v>
          </cell>
          <cell r="AD397" t="e">
            <v>#N/A</v>
          </cell>
          <cell r="AE397" t="str">
            <v>11 Dividend Street</v>
          </cell>
          <cell r="AF397" t="str">
            <v>Mansfield QLD 4122</v>
          </cell>
        </row>
        <row r="398">
          <cell r="A398" t="str">
            <v>AEPL0397</v>
          </cell>
          <cell r="D398" t="e">
            <v>#N/A</v>
          </cell>
          <cell r="E398" t="e">
            <v>#N/A</v>
          </cell>
          <cell r="F398" t="e">
            <v>#N/A</v>
          </cell>
          <cell r="G398" t="e">
            <v>#N/A</v>
          </cell>
          <cell r="AB398" t="e">
            <v>#N/A</v>
          </cell>
          <cell r="AC398" t="e">
            <v>#N/A</v>
          </cell>
          <cell r="AD398" t="e">
            <v>#N/A</v>
          </cell>
          <cell r="AE398" t="str">
            <v>11 Dividend Street</v>
          </cell>
          <cell r="AF398" t="str">
            <v>Mansfield QLD 4122</v>
          </cell>
        </row>
        <row r="399">
          <cell r="A399" t="str">
            <v>AEPL0398</v>
          </cell>
          <cell r="D399" t="e">
            <v>#N/A</v>
          </cell>
          <cell r="E399" t="e">
            <v>#N/A</v>
          </cell>
          <cell r="F399" t="e">
            <v>#N/A</v>
          </cell>
          <cell r="G399" t="e">
            <v>#N/A</v>
          </cell>
          <cell r="AB399" t="e">
            <v>#N/A</v>
          </cell>
          <cell r="AC399" t="e">
            <v>#N/A</v>
          </cell>
          <cell r="AD399" t="e">
            <v>#N/A</v>
          </cell>
          <cell r="AE399" t="str">
            <v>11 Dividend Street</v>
          </cell>
          <cell r="AF399" t="str">
            <v>Mansfield QLD 4122</v>
          </cell>
        </row>
        <row r="400">
          <cell r="A400" t="str">
            <v>AEPL0399</v>
          </cell>
          <cell r="D400" t="e">
            <v>#N/A</v>
          </cell>
          <cell r="E400" t="e">
            <v>#N/A</v>
          </cell>
          <cell r="F400" t="e">
            <v>#N/A</v>
          </cell>
          <cell r="G400" t="e">
            <v>#N/A</v>
          </cell>
          <cell r="AB400" t="e">
            <v>#N/A</v>
          </cell>
          <cell r="AC400" t="e">
            <v>#N/A</v>
          </cell>
          <cell r="AD400" t="e">
            <v>#N/A</v>
          </cell>
          <cell r="AE400" t="str">
            <v>11 Dividend Street</v>
          </cell>
          <cell r="AF400" t="str">
            <v>Mansfield QLD 4122</v>
          </cell>
        </row>
        <row r="401">
          <cell r="A401" t="str">
            <v>AEPL0400</v>
          </cell>
          <cell r="D401" t="e">
            <v>#N/A</v>
          </cell>
          <cell r="E401" t="e">
            <v>#N/A</v>
          </cell>
          <cell r="F401" t="e">
            <v>#N/A</v>
          </cell>
          <cell r="G401" t="e">
            <v>#N/A</v>
          </cell>
          <cell r="AB401" t="e">
            <v>#N/A</v>
          </cell>
          <cell r="AC401" t="e">
            <v>#N/A</v>
          </cell>
          <cell r="AD401" t="e">
            <v>#N/A</v>
          </cell>
          <cell r="AE401" t="str">
            <v>11 Dividend Street</v>
          </cell>
          <cell r="AF401" t="str">
            <v>Mansfield QLD 4122</v>
          </cell>
        </row>
        <row r="402">
          <cell r="A402" t="str">
            <v>AEPL0401</v>
          </cell>
          <cell r="D402" t="e">
            <v>#N/A</v>
          </cell>
          <cell r="E402" t="e">
            <v>#N/A</v>
          </cell>
          <cell r="F402" t="e">
            <v>#N/A</v>
          </cell>
          <cell r="G402" t="e">
            <v>#N/A</v>
          </cell>
          <cell r="AB402" t="e">
            <v>#N/A</v>
          </cell>
          <cell r="AC402" t="e">
            <v>#N/A</v>
          </cell>
          <cell r="AD402" t="e">
            <v>#N/A</v>
          </cell>
          <cell r="AE402" t="str">
            <v>11 Dividend Street</v>
          </cell>
          <cell r="AF402" t="str">
            <v>Mansfield QLD 4122</v>
          </cell>
        </row>
        <row r="403">
          <cell r="A403" t="str">
            <v>AEPL0402</v>
          </cell>
          <cell r="D403" t="e">
            <v>#N/A</v>
          </cell>
          <cell r="E403" t="e">
            <v>#N/A</v>
          </cell>
          <cell r="F403" t="e">
            <v>#N/A</v>
          </cell>
          <cell r="G403" t="e">
            <v>#N/A</v>
          </cell>
          <cell r="AB403" t="e">
            <v>#N/A</v>
          </cell>
          <cell r="AC403" t="e">
            <v>#N/A</v>
          </cell>
          <cell r="AD403" t="e">
            <v>#N/A</v>
          </cell>
          <cell r="AE403" t="str">
            <v>11 Dividend Street</v>
          </cell>
          <cell r="AF403" t="str">
            <v>Mansfield QLD 4122</v>
          </cell>
        </row>
        <row r="404">
          <cell r="A404" t="str">
            <v>AEPL0403</v>
          </cell>
          <cell r="D404" t="e">
            <v>#N/A</v>
          </cell>
          <cell r="E404" t="e">
            <v>#N/A</v>
          </cell>
          <cell r="F404" t="e">
            <v>#N/A</v>
          </cell>
          <cell r="G404" t="e">
            <v>#N/A</v>
          </cell>
          <cell r="AB404" t="e">
            <v>#N/A</v>
          </cell>
          <cell r="AC404" t="e">
            <v>#N/A</v>
          </cell>
          <cell r="AD404" t="e">
            <v>#N/A</v>
          </cell>
          <cell r="AE404" t="str">
            <v>11 Dividend Street</v>
          </cell>
          <cell r="AF404" t="str">
            <v>Mansfield QLD 4122</v>
          </cell>
        </row>
        <row r="405">
          <cell r="A405" t="str">
            <v>AEPL0404</v>
          </cell>
          <cell r="D405" t="e">
            <v>#N/A</v>
          </cell>
          <cell r="E405" t="e">
            <v>#N/A</v>
          </cell>
          <cell r="F405" t="e">
            <v>#N/A</v>
          </cell>
          <cell r="G405" t="e">
            <v>#N/A</v>
          </cell>
          <cell r="AB405" t="e">
            <v>#N/A</v>
          </cell>
          <cell r="AC405" t="e">
            <v>#N/A</v>
          </cell>
          <cell r="AD405" t="e">
            <v>#N/A</v>
          </cell>
          <cell r="AE405" t="str">
            <v>11 Dividend Street</v>
          </cell>
          <cell r="AF405" t="str">
            <v>Mansfield QLD 4122</v>
          </cell>
        </row>
        <row r="406">
          <cell r="A406" t="str">
            <v>AEPL0405</v>
          </cell>
          <cell r="D406" t="e">
            <v>#N/A</v>
          </cell>
          <cell r="E406" t="e">
            <v>#N/A</v>
          </cell>
          <cell r="F406" t="e">
            <v>#N/A</v>
          </cell>
          <cell r="G406" t="e">
            <v>#N/A</v>
          </cell>
          <cell r="AB406" t="e">
            <v>#N/A</v>
          </cell>
          <cell r="AC406" t="e">
            <v>#N/A</v>
          </cell>
          <cell r="AD406" t="e">
            <v>#N/A</v>
          </cell>
          <cell r="AE406" t="str">
            <v>11 Dividend Street</v>
          </cell>
          <cell r="AF406" t="str">
            <v>Mansfield QLD 4122</v>
          </cell>
        </row>
        <row r="407">
          <cell r="A407" t="str">
            <v>AEPL0406</v>
          </cell>
          <cell r="D407" t="e">
            <v>#N/A</v>
          </cell>
          <cell r="E407" t="e">
            <v>#N/A</v>
          </cell>
          <cell r="F407" t="e">
            <v>#N/A</v>
          </cell>
          <cell r="G407" t="e">
            <v>#N/A</v>
          </cell>
          <cell r="AB407" t="e">
            <v>#N/A</v>
          </cell>
          <cell r="AC407" t="e">
            <v>#N/A</v>
          </cell>
          <cell r="AD407" t="e">
            <v>#N/A</v>
          </cell>
          <cell r="AE407" t="str">
            <v>11 Dividend Street</v>
          </cell>
          <cell r="AF407" t="str">
            <v>Mansfield QLD 4122</v>
          </cell>
        </row>
        <row r="408">
          <cell r="A408" t="str">
            <v>AEPL0407</v>
          </cell>
          <cell r="D408" t="e">
            <v>#N/A</v>
          </cell>
          <cell r="E408" t="e">
            <v>#N/A</v>
          </cell>
          <cell r="F408" t="e">
            <v>#N/A</v>
          </cell>
          <cell r="G408" t="e">
            <v>#N/A</v>
          </cell>
          <cell r="AB408" t="e">
            <v>#N/A</v>
          </cell>
          <cell r="AC408" t="e">
            <v>#N/A</v>
          </cell>
          <cell r="AD408" t="e">
            <v>#N/A</v>
          </cell>
          <cell r="AE408" t="str">
            <v>11 Dividend Street</v>
          </cell>
          <cell r="AF408" t="str">
            <v>Mansfield QLD 4122</v>
          </cell>
        </row>
        <row r="409">
          <cell r="A409" t="str">
            <v>AEPL0408</v>
          </cell>
          <cell r="D409" t="e">
            <v>#N/A</v>
          </cell>
          <cell r="E409" t="e">
            <v>#N/A</v>
          </cell>
          <cell r="F409" t="e">
            <v>#N/A</v>
          </cell>
          <cell r="G409" t="e">
            <v>#N/A</v>
          </cell>
          <cell r="AB409" t="e">
            <v>#N/A</v>
          </cell>
          <cell r="AC409" t="e">
            <v>#N/A</v>
          </cell>
          <cell r="AD409" t="e">
            <v>#N/A</v>
          </cell>
          <cell r="AE409" t="str">
            <v>11 Dividend Street</v>
          </cell>
          <cell r="AF409" t="str">
            <v>Mansfield QLD 4122</v>
          </cell>
        </row>
        <row r="410">
          <cell r="A410" t="str">
            <v>AEPL0409</v>
          </cell>
          <cell r="D410" t="e">
            <v>#N/A</v>
          </cell>
          <cell r="E410" t="e">
            <v>#N/A</v>
          </cell>
          <cell r="F410" t="e">
            <v>#N/A</v>
          </cell>
          <cell r="G410" t="e">
            <v>#N/A</v>
          </cell>
          <cell r="AB410" t="e">
            <v>#N/A</v>
          </cell>
          <cell r="AC410" t="e">
            <v>#N/A</v>
          </cell>
          <cell r="AD410" t="e">
            <v>#N/A</v>
          </cell>
          <cell r="AE410" t="str">
            <v>11 Dividend Street</v>
          </cell>
          <cell r="AF410" t="str">
            <v>Mansfield QLD 4122</v>
          </cell>
        </row>
        <row r="411">
          <cell r="A411" t="str">
            <v>AEPL0410</v>
          </cell>
          <cell r="D411" t="e">
            <v>#N/A</v>
          </cell>
          <cell r="E411" t="e">
            <v>#N/A</v>
          </cell>
          <cell r="F411" t="e">
            <v>#N/A</v>
          </cell>
          <cell r="G411" t="e">
            <v>#N/A</v>
          </cell>
          <cell r="AB411" t="e">
            <v>#N/A</v>
          </cell>
          <cell r="AC411" t="e">
            <v>#N/A</v>
          </cell>
          <cell r="AD411" t="e">
            <v>#N/A</v>
          </cell>
          <cell r="AE411" t="str">
            <v>11 Dividend Street</v>
          </cell>
          <cell r="AF411" t="str">
            <v>Mansfield QLD 4122</v>
          </cell>
        </row>
        <row r="412">
          <cell r="A412" t="str">
            <v>AEPL0411</v>
          </cell>
          <cell r="D412" t="e">
            <v>#N/A</v>
          </cell>
          <cell r="E412" t="e">
            <v>#N/A</v>
          </cell>
          <cell r="F412" t="e">
            <v>#N/A</v>
          </cell>
          <cell r="G412" t="e">
            <v>#N/A</v>
          </cell>
          <cell r="AB412" t="e">
            <v>#N/A</v>
          </cell>
          <cell r="AC412" t="e">
            <v>#N/A</v>
          </cell>
          <cell r="AD412" t="e">
            <v>#N/A</v>
          </cell>
          <cell r="AE412" t="str">
            <v>11 Dividend Street</v>
          </cell>
          <cell r="AF412" t="str">
            <v>Mansfield QLD 4122</v>
          </cell>
        </row>
        <row r="413">
          <cell r="A413" t="str">
            <v>AEPL0412</v>
          </cell>
          <cell r="D413" t="e">
            <v>#N/A</v>
          </cell>
          <cell r="E413" t="e">
            <v>#N/A</v>
          </cell>
          <cell r="F413" t="e">
            <v>#N/A</v>
          </cell>
          <cell r="G413" t="e">
            <v>#N/A</v>
          </cell>
          <cell r="AB413" t="e">
            <v>#N/A</v>
          </cell>
          <cell r="AC413" t="e">
            <v>#N/A</v>
          </cell>
          <cell r="AD413" t="e">
            <v>#N/A</v>
          </cell>
          <cell r="AE413" t="str">
            <v>11 Dividend Street</v>
          </cell>
          <cell r="AF413" t="str">
            <v>Mansfield QLD 4122</v>
          </cell>
        </row>
        <row r="414">
          <cell r="A414" t="str">
            <v>AEPL0413</v>
          </cell>
          <cell r="D414" t="e">
            <v>#N/A</v>
          </cell>
          <cell r="E414" t="e">
            <v>#N/A</v>
          </cell>
          <cell r="F414" t="e">
            <v>#N/A</v>
          </cell>
          <cell r="G414" t="e">
            <v>#N/A</v>
          </cell>
          <cell r="AB414" t="e">
            <v>#N/A</v>
          </cell>
          <cell r="AC414" t="e">
            <v>#N/A</v>
          </cell>
          <cell r="AD414" t="e">
            <v>#N/A</v>
          </cell>
          <cell r="AE414" t="str">
            <v>11 Dividend Street</v>
          </cell>
          <cell r="AF414" t="str">
            <v>Mansfield QLD 4122</v>
          </cell>
        </row>
        <row r="415">
          <cell r="A415" t="str">
            <v>AEPL0414</v>
          </cell>
          <cell r="D415" t="e">
            <v>#N/A</v>
          </cell>
          <cell r="E415" t="e">
            <v>#N/A</v>
          </cell>
          <cell r="F415" t="e">
            <v>#N/A</v>
          </cell>
          <cell r="G415" t="e">
            <v>#N/A</v>
          </cell>
          <cell r="AB415" t="e">
            <v>#N/A</v>
          </cell>
          <cell r="AC415" t="e">
            <v>#N/A</v>
          </cell>
          <cell r="AD415" t="e">
            <v>#N/A</v>
          </cell>
          <cell r="AE415" t="str">
            <v>11 Dividend Street</v>
          </cell>
          <cell r="AF415" t="str">
            <v>Mansfield QLD 4122</v>
          </cell>
        </row>
        <row r="416">
          <cell r="A416" t="str">
            <v>AEPL0415</v>
          </cell>
          <cell r="D416" t="e">
            <v>#N/A</v>
          </cell>
          <cell r="E416" t="e">
            <v>#N/A</v>
          </cell>
          <cell r="F416" t="e">
            <v>#N/A</v>
          </cell>
          <cell r="G416" t="e">
            <v>#N/A</v>
          </cell>
          <cell r="AB416" t="e">
            <v>#N/A</v>
          </cell>
          <cell r="AC416" t="e">
            <v>#N/A</v>
          </cell>
          <cell r="AD416" t="e">
            <v>#N/A</v>
          </cell>
          <cell r="AE416" t="str">
            <v>11 Dividend Street</v>
          </cell>
          <cell r="AF416" t="str">
            <v>Mansfield QLD 4122</v>
          </cell>
        </row>
        <row r="417">
          <cell r="A417" t="str">
            <v>AEPL0416</v>
          </cell>
          <cell r="D417" t="e">
            <v>#N/A</v>
          </cell>
          <cell r="E417" t="e">
            <v>#N/A</v>
          </cell>
          <cell r="F417" t="e">
            <v>#N/A</v>
          </cell>
          <cell r="G417" t="e">
            <v>#N/A</v>
          </cell>
          <cell r="AB417" t="e">
            <v>#N/A</v>
          </cell>
          <cell r="AC417" t="e">
            <v>#N/A</v>
          </cell>
          <cell r="AD417" t="e">
            <v>#N/A</v>
          </cell>
          <cell r="AE417" t="str">
            <v>11 Dividend Street</v>
          </cell>
          <cell r="AF417" t="str">
            <v>Mansfield QLD 4122</v>
          </cell>
        </row>
        <row r="418">
          <cell r="A418" t="str">
            <v>AEPL0417</v>
          </cell>
          <cell r="D418" t="e">
            <v>#N/A</v>
          </cell>
          <cell r="E418" t="e">
            <v>#N/A</v>
          </cell>
          <cell r="F418" t="e">
            <v>#N/A</v>
          </cell>
          <cell r="G418" t="e">
            <v>#N/A</v>
          </cell>
          <cell r="AB418" t="e">
            <v>#N/A</v>
          </cell>
          <cell r="AC418" t="e">
            <v>#N/A</v>
          </cell>
          <cell r="AD418" t="e">
            <v>#N/A</v>
          </cell>
          <cell r="AE418" t="str">
            <v>11 Dividend Street</v>
          </cell>
          <cell r="AF418" t="str">
            <v>Mansfield QLD 4122</v>
          </cell>
        </row>
        <row r="419">
          <cell r="A419" t="str">
            <v>AEPL0418</v>
          </cell>
          <cell r="D419" t="e">
            <v>#N/A</v>
          </cell>
          <cell r="E419" t="e">
            <v>#N/A</v>
          </cell>
          <cell r="F419" t="e">
            <v>#N/A</v>
          </cell>
          <cell r="G419" t="e">
            <v>#N/A</v>
          </cell>
          <cell r="AB419" t="e">
            <v>#N/A</v>
          </cell>
          <cell r="AC419" t="e">
            <v>#N/A</v>
          </cell>
          <cell r="AD419" t="e">
            <v>#N/A</v>
          </cell>
          <cell r="AE419" t="str">
            <v>11 Dividend Street</v>
          </cell>
          <cell r="AF419" t="str">
            <v>Mansfield QLD 4122</v>
          </cell>
        </row>
        <row r="420">
          <cell r="A420" t="str">
            <v>AEPL0419</v>
          </cell>
          <cell r="D420" t="e">
            <v>#N/A</v>
          </cell>
          <cell r="E420" t="e">
            <v>#N/A</v>
          </cell>
          <cell r="F420" t="e">
            <v>#N/A</v>
          </cell>
          <cell r="G420" t="e">
            <v>#N/A</v>
          </cell>
          <cell r="AB420" t="e">
            <v>#N/A</v>
          </cell>
          <cell r="AC420" t="e">
            <v>#N/A</v>
          </cell>
          <cell r="AD420" t="e">
            <v>#N/A</v>
          </cell>
          <cell r="AE420" t="str">
            <v>11 Dividend Street</v>
          </cell>
          <cell r="AF420" t="str">
            <v>Mansfield QLD 4122</v>
          </cell>
        </row>
        <row r="421">
          <cell r="A421" t="str">
            <v>AEPL0420</v>
          </cell>
          <cell r="D421" t="e">
            <v>#N/A</v>
          </cell>
          <cell r="E421" t="e">
            <v>#N/A</v>
          </cell>
          <cell r="F421" t="e">
            <v>#N/A</v>
          </cell>
          <cell r="G421" t="e">
            <v>#N/A</v>
          </cell>
          <cell r="AB421" t="e">
            <v>#N/A</v>
          </cell>
          <cell r="AC421" t="e">
            <v>#N/A</v>
          </cell>
          <cell r="AD421" t="e">
            <v>#N/A</v>
          </cell>
          <cell r="AE421" t="str">
            <v>11 Dividend Street</v>
          </cell>
          <cell r="AF421" t="str">
            <v>Mansfield QLD 4122</v>
          </cell>
        </row>
        <row r="422">
          <cell r="A422" t="str">
            <v>AEPL0421</v>
          </cell>
          <cell r="D422" t="e">
            <v>#N/A</v>
          </cell>
          <cell r="E422" t="e">
            <v>#N/A</v>
          </cell>
          <cell r="F422" t="e">
            <v>#N/A</v>
          </cell>
          <cell r="G422" t="e">
            <v>#N/A</v>
          </cell>
          <cell r="AB422" t="e">
            <v>#N/A</v>
          </cell>
          <cell r="AC422" t="e">
            <v>#N/A</v>
          </cell>
          <cell r="AD422" t="e">
            <v>#N/A</v>
          </cell>
          <cell r="AE422" t="str">
            <v>11 Dividend Street</v>
          </cell>
          <cell r="AF422" t="str">
            <v>Mansfield QLD 4122</v>
          </cell>
        </row>
        <row r="423">
          <cell r="A423" t="str">
            <v>AEPL0422</v>
          </cell>
          <cell r="D423" t="e">
            <v>#N/A</v>
          </cell>
          <cell r="E423" t="e">
            <v>#N/A</v>
          </cell>
          <cell r="F423" t="e">
            <v>#N/A</v>
          </cell>
          <cell r="G423" t="e">
            <v>#N/A</v>
          </cell>
          <cell r="AB423" t="e">
            <v>#N/A</v>
          </cell>
          <cell r="AC423" t="e">
            <v>#N/A</v>
          </cell>
          <cell r="AD423" t="e">
            <v>#N/A</v>
          </cell>
          <cell r="AE423" t="str">
            <v>11 Dividend Street</v>
          </cell>
          <cell r="AF423" t="str">
            <v>Mansfield QLD 4122</v>
          </cell>
        </row>
        <row r="424">
          <cell r="A424" t="str">
            <v>AEPL0423</v>
          </cell>
          <cell r="D424" t="e">
            <v>#N/A</v>
          </cell>
          <cell r="E424" t="e">
            <v>#N/A</v>
          </cell>
          <cell r="F424" t="e">
            <v>#N/A</v>
          </cell>
          <cell r="G424" t="e">
            <v>#N/A</v>
          </cell>
          <cell r="AB424" t="e">
            <v>#N/A</v>
          </cell>
          <cell r="AC424" t="e">
            <v>#N/A</v>
          </cell>
          <cell r="AD424" t="e">
            <v>#N/A</v>
          </cell>
          <cell r="AE424" t="str">
            <v>11 Dividend Street</v>
          </cell>
          <cell r="AF424" t="str">
            <v>Mansfield QLD 4122</v>
          </cell>
        </row>
        <row r="425">
          <cell r="A425" t="str">
            <v>AEPL0424</v>
          </cell>
          <cell r="D425" t="e">
            <v>#N/A</v>
          </cell>
          <cell r="E425" t="e">
            <v>#N/A</v>
          </cell>
          <cell r="F425" t="e">
            <v>#N/A</v>
          </cell>
          <cell r="G425" t="e">
            <v>#N/A</v>
          </cell>
          <cell r="AB425" t="e">
            <v>#N/A</v>
          </cell>
          <cell r="AC425" t="e">
            <v>#N/A</v>
          </cell>
          <cell r="AD425" t="e">
            <v>#N/A</v>
          </cell>
          <cell r="AE425" t="str">
            <v>11 Dividend Street</v>
          </cell>
          <cell r="AF425" t="str">
            <v>Mansfield QLD 4122</v>
          </cell>
        </row>
        <row r="426">
          <cell r="A426" t="str">
            <v>AEPL0425</v>
          </cell>
          <cell r="D426" t="e">
            <v>#N/A</v>
          </cell>
          <cell r="E426" t="e">
            <v>#N/A</v>
          </cell>
          <cell r="F426" t="e">
            <v>#N/A</v>
          </cell>
          <cell r="G426" t="e">
            <v>#N/A</v>
          </cell>
          <cell r="AB426" t="e">
            <v>#N/A</v>
          </cell>
          <cell r="AC426" t="e">
            <v>#N/A</v>
          </cell>
          <cell r="AD426" t="e">
            <v>#N/A</v>
          </cell>
          <cell r="AE426" t="str">
            <v>11 Dividend Street</v>
          </cell>
          <cell r="AF426" t="str">
            <v>Mansfield QLD 4122</v>
          </cell>
        </row>
        <row r="427">
          <cell r="A427" t="str">
            <v>AEPL0426</v>
          </cell>
          <cell r="D427" t="e">
            <v>#N/A</v>
          </cell>
          <cell r="E427" t="e">
            <v>#N/A</v>
          </cell>
          <cell r="F427" t="e">
            <v>#N/A</v>
          </cell>
          <cell r="G427" t="e">
            <v>#N/A</v>
          </cell>
          <cell r="AB427" t="e">
            <v>#N/A</v>
          </cell>
          <cell r="AC427" t="e">
            <v>#N/A</v>
          </cell>
          <cell r="AD427" t="e">
            <v>#N/A</v>
          </cell>
          <cell r="AE427" t="str">
            <v>11 Dividend Street</v>
          </cell>
          <cell r="AF427" t="str">
            <v>Mansfield QLD 4122</v>
          </cell>
        </row>
        <row r="428">
          <cell r="A428" t="str">
            <v>AEPL0427</v>
          </cell>
          <cell r="D428" t="e">
            <v>#N/A</v>
          </cell>
          <cell r="E428" t="e">
            <v>#N/A</v>
          </cell>
          <cell r="F428" t="e">
            <v>#N/A</v>
          </cell>
          <cell r="G428" t="e">
            <v>#N/A</v>
          </cell>
          <cell r="AB428" t="e">
            <v>#N/A</v>
          </cell>
          <cell r="AC428" t="e">
            <v>#N/A</v>
          </cell>
          <cell r="AD428" t="e">
            <v>#N/A</v>
          </cell>
          <cell r="AE428" t="str">
            <v>11 Dividend Street</v>
          </cell>
          <cell r="AF428" t="str">
            <v>Mansfield QLD 4122</v>
          </cell>
        </row>
        <row r="429">
          <cell r="A429" t="str">
            <v>AEPL0428</v>
          </cell>
          <cell r="D429" t="e">
            <v>#N/A</v>
          </cell>
          <cell r="E429" t="e">
            <v>#N/A</v>
          </cell>
          <cell r="F429" t="e">
            <v>#N/A</v>
          </cell>
          <cell r="G429" t="e">
            <v>#N/A</v>
          </cell>
          <cell r="AB429" t="e">
            <v>#N/A</v>
          </cell>
          <cell r="AC429" t="e">
            <v>#N/A</v>
          </cell>
          <cell r="AD429" t="e">
            <v>#N/A</v>
          </cell>
          <cell r="AE429" t="str">
            <v>11 Dividend Street</v>
          </cell>
          <cell r="AF429" t="str">
            <v>Mansfield QLD 4122</v>
          </cell>
        </row>
        <row r="430">
          <cell r="A430" t="str">
            <v>AEPL0429</v>
          </cell>
          <cell r="D430" t="e">
            <v>#N/A</v>
          </cell>
          <cell r="E430" t="e">
            <v>#N/A</v>
          </cell>
          <cell r="F430" t="e">
            <v>#N/A</v>
          </cell>
          <cell r="G430" t="e">
            <v>#N/A</v>
          </cell>
          <cell r="AB430" t="e">
            <v>#N/A</v>
          </cell>
          <cell r="AC430" t="e">
            <v>#N/A</v>
          </cell>
          <cell r="AD430" t="e">
            <v>#N/A</v>
          </cell>
          <cell r="AE430" t="str">
            <v>11 Dividend Street</v>
          </cell>
          <cell r="AF430" t="str">
            <v>Mansfield QLD 4122</v>
          </cell>
        </row>
        <row r="431">
          <cell r="A431" t="str">
            <v>AEPL0430</v>
          </cell>
          <cell r="D431" t="e">
            <v>#N/A</v>
          </cell>
          <cell r="E431" t="e">
            <v>#N/A</v>
          </cell>
          <cell r="F431" t="e">
            <v>#N/A</v>
          </cell>
          <cell r="G431" t="e">
            <v>#N/A</v>
          </cell>
          <cell r="AB431" t="e">
            <v>#N/A</v>
          </cell>
          <cell r="AC431" t="e">
            <v>#N/A</v>
          </cell>
          <cell r="AD431" t="e">
            <v>#N/A</v>
          </cell>
          <cell r="AE431" t="str">
            <v>11 Dividend Street</v>
          </cell>
          <cell r="AF431" t="str">
            <v>Mansfield QLD 4122</v>
          </cell>
        </row>
        <row r="432">
          <cell r="A432" t="str">
            <v>AEPL0431</v>
          </cell>
          <cell r="D432" t="e">
            <v>#N/A</v>
          </cell>
          <cell r="E432" t="e">
            <v>#N/A</v>
          </cell>
          <cell r="F432" t="e">
            <v>#N/A</v>
          </cell>
          <cell r="G432" t="e">
            <v>#N/A</v>
          </cell>
          <cell r="AB432" t="e">
            <v>#N/A</v>
          </cell>
          <cell r="AC432" t="e">
            <v>#N/A</v>
          </cell>
          <cell r="AD432" t="e">
            <v>#N/A</v>
          </cell>
          <cell r="AE432" t="str">
            <v>11 Dividend Street</v>
          </cell>
          <cell r="AF432" t="str">
            <v>Mansfield QLD 4122</v>
          </cell>
        </row>
        <row r="433">
          <cell r="A433" t="str">
            <v>AEPL0432</v>
          </cell>
          <cell r="D433" t="e">
            <v>#N/A</v>
          </cell>
          <cell r="E433" t="e">
            <v>#N/A</v>
          </cell>
          <cell r="F433" t="e">
            <v>#N/A</v>
          </cell>
          <cell r="G433" t="e">
            <v>#N/A</v>
          </cell>
          <cell r="AB433" t="e">
            <v>#N/A</v>
          </cell>
          <cell r="AC433" t="e">
            <v>#N/A</v>
          </cell>
          <cell r="AD433" t="e">
            <v>#N/A</v>
          </cell>
          <cell r="AE433" t="str">
            <v>11 Dividend Street</v>
          </cell>
          <cell r="AF433" t="str">
            <v>Mansfield QLD 4122</v>
          </cell>
        </row>
        <row r="434">
          <cell r="A434" t="str">
            <v>AEPL0433</v>
          </cell>
          <cell r="D434" t="e">
            <v>#N/A</v>
          </cell>
          <cell r="E434" t="e">
            <v>#N/A</v>
          </cell>
          <cell r="F434" t="e">
            <v>#N/A</v>
          </cell>
          <cell r="G434" t="e">
            <v>#N/A</v>
          </cell>
          <cell r="AB434" t="e">
            <v>#N/A</v>
          </cell>
          <cell r="AC434" t="e">
            <v>#N/A</v>
          </cell>
          <cell r="AD434" t="e">
            <v>#N/A</v>
          </cell>
          <cell r="AE434" t="str">
            <v>11 Dividend Street</v>
          </cell>
          <cell r="AF434" t="str">
            <v>Mansfield QLD 4122</v>
          </cell>
        </row>
        <row r="435">
          <cell r="A435" t="str">
            <v>AEPL0434</v>
          </cell>
          <cell r="D435" t="e">
            <v>#N/A</v>
          </cell>
          <cell r="E435" t="e">
            <v>#N/A</v>
          </cell>
          <cell r="F435" t="e">
            <v>#N/A</v>
          </cell>
          <cell r="G435" t="e">
            <v>#N/A</v>
          </cell>
          <cell r="AB435" t="e">
            <v>#N/A</v>
          </cell>
          <cell r="AC435" t="e">
            <v>#N/A</v>
          </cell>
          <cell r="AD435" t="e">
            <v>#N/A</v>
          </cell>
          <cell r="AE435" t="str">
            <v>11 Dividend Street</v>
          </cell>
          <cell r="AF435" t="str">
            <v>Mansfield QLD 4122</v>
          </cell>
        </row>
        <row r="436">
          <cell r="A436" t="str">
            <v>AEPL0435</v>
          </cell>
          <cell r="D436" t="e">
            <v>#N/A</v>
          </cell>
          <cell r="E436" t="e">
            <v>#N/A</v>
          </cell>
          <cell r="F436" t="e">
            <v>#N/A</v>
          </cell>
          <cell r="G436" t="e">
            <v>#N/A</v>
          </cell>
          <cell r="AB436" t="e">
            <v>#N/A</v>
          </cell>
          <cell r="AC436" t="e">
            <v>#N/A</v>
          </cell>
          <cell r="AD436" t="e">
            <v>#N/A</v>
          </cell>
          <cell r="AE436" t="str">
            <v>11 Dividend Street</v>
          </cell>
          <cell r="AF436" t="str">
            <v>Mansfield QLD 4122</v>
          </cell>
        </row>
        <row r="437">
          <cell r="A437" t="str">
            <v>AEPL0436</v>
          </cell>
          <cell r="D437" t="e">
            <v>#N/A</v>
          </cell>
          <cell r="E437" t="e">
            <v>#N/A</v>
          </cell>
          <cell r="F437" t="e">
            <v>#N/A</v>
          </cell>
          <cell r="G437" t="e">
            <v>#N/A</v>
          </cell>
          <cell r="AB437" t="e">
            <v>#N/A</v>
          </cell>
          <cell r="AC437" t="e">
            <v>#N/A</v>
          </cell>
          <cell r="AD437" t="e">
            <v>#N/A</v>
          </cell>
          <cell r="AE437" t="str">
            <v>11 Dividend Street</v>
          </cell>
          <cell r="AF437" t="str">
            <v>Mansfield QLD 4122</v>
          </cell>
        </row>
        <row r="438">
          <cell r="A438" t="str">
            <v>AEPL0437</v>
          </cell>
          <cell r="D438" t="e">
            <v>#N/A</v>
          </cell>
          <cell r="E438" t="e">
            <v>#N/A</v>
          </cell>
          <cell r="F438" t="e">
            <v>#N/A</v>
          </cell>
          <cell r="G438" t="e">
            <v>#N/A</v>
          </cell>
          <cell r="AB438" t="e">
            <v>#N/A</v>
          </cell>
          <cell r="AC438" t="e">
            <v>#N/A</v>
          </cell>
          <cell r="AD438" t="e">
            <v>#N/A</v>
          </cell>
          <cell r="AE438" t="str">
            <v>11 Dividend Street</v>
          </cell>
          <cell r="AF438" t="str">
            <v>Mansfield QLD 4122</v>
          </cell>
        </row>
        <row r="439">
          <cell r="A439" t="str">
            <v>AEPL0438</v>
          </cell>
          <cell r="D439" t="e">
            <v>#N/A</v>
          </cell>
          <cell r="E439" t="e">
            <v>#N/A</v>
          </cell>
          <cell r="F439" t="e">
            <v>#N/A</v>
          </cell>
          <cell r="G439" t="e">
            <v>#N/A</v>
          </cell>
          <cell r="AB439" t="e">
            <v>#N/A</v>
          </cell>
          <cell r="AC439" t="e">
            <v>#N/A</v>
          </cell>
          <cell r="AD439" t="e">
            <v>#N/A</v>
          </cell>
          <cell r="AE439" t="str">
            <v>11 Dividend Street</v>
          </cell>
          <cell r="AF439" t="str">
            <v>Mansfield QLD 4122</v>
          </cell>
        </row>
        <row r="440">
          <cell r="A440" t="str">
            <v>AEPL0439</v>
          </cell>
          <cell r="D440" t="e">
            <v>#N/A</v>
          </cell>
          <cell r="E440" t="e">
            <v>#N/A</v>
          </cell>
          <cell r="F440" t="e">
            <v>#N/A</v>
          </cell>
          <cell r="G440" t="e">
            <v>#N/A</v>
          </cell>
          <cell r="AB440" t="e">
            <v>#N/A</v>
          </cell>
          <cell r="AC440" t="e">
            <v>#N/A</v>
          </cell>
          <cell r="AD440" t="e">
            <v>#N/A</v>
          </cell>
          <cell r="AE440" t="str">
            <v>11 Dividend Street</v>
          </cell>
          <cell r="AF440" t="str">
            <v>Mansfield QLD 4122</v>
          </cell>
        </row>
        <row r="441">
          <cell r="A441" t="str">
            <v>AEPL0440</v>
          </cell>
          <cell r="D441" t="e">
            <v>#N/A</v>
          </cell>
          <cell r="E441" t="e">
            <v>#N/A</v>
          </cell>
          <cell r="F441" t="e">
            <v>#N/A</v>
          </cell>
          <cell r="G441" t="e">
            <v>#N/A</v>
          </cell>
          <cell r="AB441" t="e">
            <v>#N/A</v>
          </cell>
          <cell r="AC441" t="e">
            <v>#N/A</v>
          </cell>
          <cell r="AD441" t="e">
            <v>#N/A</v>
          </cell>
          <cell r="AE441" t="str">
            <v>11 Dividend Street</v>
          </cell>
          <cell r="AF441" t="str">
            <v>Mansfield QLD 4122</v>
          </cell>
        </row>
        <row r="442">
          <cell r="A442" t="str">
            <v>AEPL0441</v>
          </cell>
          <cell r="D442" t="e">
            <v>#N/A</v>
          </cell>
          <cell r="E442" t="e">
            <v>#N/A</v>
          </cell>
          <cell r="F442" t="e">
            <v>#N/A</v>
          </cell>
          <cell r="G442" t="e">
            <v>#N/A</v>
          </cell>
          <cell r="AB442" t="e">
            <v>#N/A</v>
          </cell>
          <cell r="AC442" t="e">
            <v>#N/A</v>
          </cell>
          <cell r="AD442" t="e">
            <v>#N/A</v>
          </cell>
          <cell r="AE442" t="str">
            <v>11 Dividend Street</v>
          </cell>
          <cell r="AF442" t="str">
            <v>Mansfield QLD 4122</v>
          </cell>
        </row>
        <row r="443">
          <cell r="A443" t="str">
            <v>AEPL0442</v>
          </cell>
          <cell r="D443" t="e">
            <v>#N/A</v>
          </cell>
          <cell r="E443" t="e">
            <v>#N/A</v>
          </cell>
          <cell r="F443" t="e">
            <v>#N/A</v>
          </cell>
          <cell r="G443" t="e">
            <v>#N/A</v>
          </cell>
          <cell r="AB443" t="e">
            <v>#N/A</v>
          </cell>
          <cell r="AC443" t="e">
            <v>#N/A</v>
          </cell>
          <cell r="AD443" t="e">
            <v>#N/A</v>
          </cell>
          <cell r="AE443" t="str">
            <v>11 Dividend Street</v>
          </cell>
          <cell r="AF443" t="str">
            <v>Mansfield QLD 4122</v>
          </cell>
        </row>
        <row r="444">
          <cell r="A444" t="str">
            <v>AEPL0443</v>
          </cell>
          <cell r="D444" t="e">
            <v>#N/A</v>
          </cell>
          <cell r="E444" t="e">
            <v>#N/A</v>
          </cell>
          <cell r="F444" t="e">
            <v>#N/A</v>
          </cell>
          <cell r="G444" t="e">
            <v>#N/A</v>
          </cell>
          <cell r="AB444" t="e">
            <v>#N/A</v>
          </cell>
          <cell r="AC444" t="e">
            <v>#N/A</v>
          </cell>
          <cell r="AD444" t="e">
            <v>#N/A</v>
          </cell>
          <cell r="AE444" t="str">
            <v>11 Dividend Street</v>
          </cell>
          <cell r="AF444" t="str">
            <v>Mansfield QLD 4122</v>
          </cell>
        </row>
        <row r="445">
          <cell r="A445" t="str">
            <v>AEPL0444</v>
          </cell>
          <cell r="D445" t="e">
            <v>#N/A</v>
          </cell>
          <cell r="E445" t="e">
            <v>#N/A</v>
          </cell>
          <cell r="F445" t="e">
            <v>#N/A</v>
          </cell>
          <cell r="G445" t="e">
            <v>#N/A</v>
          </cell>
          <cell r="AB445" t="e">
            <v>#N/A</v>
          </cell>
          <cell r="AC445" t="e">
            <v>#N/A</v>
          </cell>
          <cell r="AD445" t="e">
            <v>#N/A</v>
          </cell>
          <cell r="AE445" t="str">
            <v>11 Dividend Street</v>
          </cell>
          <cell r="AF445" t="str">
            <v>Mansfield QLD 4122</v>
          </cell>
        </row>
        <row r="446">
          <cell r="A446" t="str">
            <v>AEPL0445</v>
          </cell>
          <cell r="D446" t="e">
            <v>#N/A</v>
          </cell>
          <cell r="E446" t="e">
            <v>#N/A</v>
          </cell>
          <cell r="F446" t="e">
            <v>#N/A</v>
          </cell>
          <cell r="G446" t="e">
            <v>#N/A</v>
          </cell>
          <cell r="AB446" t="e">
            <v>#N/A</v>
          </cell>
          <cell r="AC446" t="e">
            <v>#N/A</v>
          </cell>
          <cell r="AD446" t="e">
            <v>#N/A</v>
          </cell>
          <cell r="AE446" t="str">
            <v>11 Dividend Street</v>
          </cell>
          <cell r="AF446" t="str">
            <v>Mansfield QLD 4122</v>
          </cell>
        </row>
        <row r="447">
          <cell r="A447" t="str">
            <v>AEPL0446</v>
          </cell>
          <cell r="D447" t="e">
            <v>#N/A</v>
          </cell>
          <cell r="E447" t="e">
            <v>#N/A</v>
          </cell>
          <cell r="F447" t="e">
            <v>#N/A</v>
          </cell>
          <cell r="G447" t="e">
            <v>#N/A</v>
          </cell>
          <cell r="AB447" t="e">
            <v>#N/A</v>
          </cell>
          <cell r="AC447" t="e">
            <v>#N/A</v>
          </cell>
          <cell r="AD447" t="e">
            <v>#N/A</v>
          </cell>
          <cell r="AE447" t="str">
            <v>11 Dividend Street</v>
          </cell>
          <cell r="AF447" t="str">
            <v>Mansfield QLD 4122</v>
          </cell>
        </row>
        <row r="448">
          <cell r="A448" t="str">
            <v>AEPL0447</v>
          </cell>
          <cell r="D448" t="e">
            <v>#N/A</v>
          </cell>
          <cell r="E448" t="e">
            <v>#N/A</v>
          </cell>
          <cell r="F448" t="e">
            <v>#N/A</v>
          </cell>
          <cell r="G448" t="e">
            <v>#N/A</v>
          </cell>
          <cell r="AB448" t="e">
            <v>#N/A</v>
          </cell>
          <cell r="AC448" t="e">
            <v>#N/A</v>
          </cell>
          <cell r="AD448" t="e">
            <v>#N/A</v>
          </cell>
          <cell r="AE448" t="str">
            <v>11 Dividend Street</v>
          </cell>
          <cell r="AF448" t="str">
            <v>Mansfield QLD 4122</v>
          </cell>
        </row>
        <row r="449">
          <cell r="A449" t="str">
            <v>AEPL0448</v>
          </cell>
          <cell r="D449" t="e">
            <v>#N/A</v>
          </cell>
          <cell r="E449" t="e">
            <v>#N/A</v>
          </cell>
          <cell r="F449" t="e">
            <v>#N/A</v>
          </cell>
          <cell r="G449" t="e">
            <v>#N/A</v>
          </cell>
          <cell r="AB449" t="e">
            <v>#N/A</v>
          </cell>
          <cell r="AC449" t="e">
            <v>#N/A</v>
          </cell>
          <cell r="AD449" t="e">
            <v>#N/A</v>
          </cell>
          <cell r="AE449" t="str">
            <v>11 Dividend Street</v>
          </cell>
          <cell r="AF449" t="str">
            <v>Mansfield QLD 4122</v>
          </cell>
        </row>
        <row r="450">
          <cell r="A450" t="str">
            <v>AEPL0449</v>
          </cell>
          <cell r="D450" t="e">
            <v>#N/A</v>
          </cell>
          <cell r="E450" t="e">
            <v>#N/A</v>
          </cell>
          <cell r="F450" t="e">
            <v>#N/A</v>
          </cell>
          <cell r="G450" t="e">
            <v>#N/A</v>
          </cell>
          <cell r="AB450" t="e">
            <v>#N/A</v>
          </cell>
          <cell r="AC450" t="e">
            <v>#N/A</v>
          </cell>
          <cell r="AD450" t="e">
            <v>#N/A</v>
          </cell>
          <cell r="AE450" t="str">
            <v>11 Dividend Street</v>
          </cell>
          <cell r="AF450" t="str">
            <v>Mansfield QLD 4122</v>
          </cell>
        </row>
        <row r="451">
          <cell r="A451" t="str">
            <v>AEPL0450</v>
          </cell>
          <cell r="D451" t="e">
            <v>#N/A</v>
          </cell>
          <cell r="E451" t="e">
            <v>#N/A</v>
          </cell>
          <cell r="F451" t="e">
            <v>#N/A</v>
          </cell>
          <cell r="G451" t="e">
            <v>#N/A</v>
          </cell>
          <cell r="AB451" t="e">
            <v>#N/A</v>
          </cell>
          <cell r="AC451" t="e">
            <v>#N/A</v>
          </cell>
          <cell r="AD451" t="e">
            <v>#N/A</v>
          </cell>
          <cell r="AE451" t="str">
            <v>11 Dividend Street</v>
          </cell>
          <cell r="AF451" t="str">
            <v>Mansfield QLD 4122</v>
          </cell>
        </row>
        <row r="452">
          <cell r="A452" t="str">
            <v>AEPL0451</v>
          </cell>
          <cell r="D452" t="e">
            <v>#N/A</v>
          </cell>
          <cell r="E452" t="e">
            <v>#N/A</v>
          </cell>
          <cell r="F452" t="e">
            <v>#N/A</v>
          </cell>
          <cell r="G452" t="e">
            <v>#N/A</v>
          </cell>
          <cell r="AB452" t="e">
            <v>#N/A</v>
          </cell>
          <cell r="AC452" t="e">
            <v>#N/A</v>
          </cell>
          <cell r="AD452" t="e">
            <v>#N/A</v>
          </cell>
          <cell r="AE452" t="str">
            <v>11 Dividend Street</v>
          </cell>
          <cell r="AF452" t="str">
            <v>Mansfield QLD 4122</v>
          </cell>
        </row>
        <row r="453">
          <cell r="A453" t="str">
            <v>AEPL0452</v>
          </cell>
          <cell r="D453" t="e">
            <v>#N/A</v>
          </cell>
          <cell r="E453" t="e">
            <v>#N/A</v>
          </cell>
          <cell r="F453" t="e">
            <v>#N/A</v>
          </cell>
          <cell r="G453" t="e">
            <v>#N/A</v>
          </cell>
          <cell r="AB453" t="e">
            <v>#N/A</v>
          </cell>
          <cell r="AC453" t="e">
            <v>#N/A</v>
          </cell>
          <cell r="AD453" t="e">
            <v>#N/A</v>
          </cell>
          <cell r="AE453" t="str">
            <v>11 Dividend Street</v>
          </cell>
          <cell r="AF453" t="str">
            <v>Mansfield QLD 4122</v>
          </cell>
        </row>
        <row r="454">
          <cell r="A454" t="str">
            <v>AEPL0453</v>
          </cell>
          <cell r="D454" t="e">
            <v>#N/A</v>
          </cell>
          <cell r="E454" t="e">
            <v>#N/A</v>
          </cell>
          <cell r="F454" t="e">
            <v>#N/A</v>
          </cell>
          <cell r="G454" t="e">
            <v>#N/A</v>
          </cell>
          <cell r="AB454" t="e">
            <v>#N/A</v>
          </cell>
          <cell r="AC454" t="e">
            <v>#N/A</v>
          </cell>
          <cell r="AD454" t="e">
            <v>#N/A</v>
          </cell>
          <cell r="AE454" t="str">
            <v>11 Dividend Street</v>
          </cell>
          <cell r="AF454" t="str">
            <v>Mansfield QLD 4122</v>
          </cell>
        </row>
        <row r="455">
          <cell r="A455" t="str">
            <v>AEPL0454</v>
          </cell>
          <cell r="D455" t="e">
            <v>#N/A</v>
          </cell>
          <cell r="E455" t="e">
            <v>#N/A</v>
          </cell>
          <cell r="F455" t="e">
            <v>#N/A</v>
          </cell>
          <cell r="G455" t="e">
            <v>#N/A</v>
          </cell>
          <cell r="AB455" t="e">
            <v>#N/A</v>
          </cell>
          <cell r="AC455" t="e">
            <v>#N/A</v>
          </cell>
          <cell r="AD455" t="e">
            <v>#N/A</v>
          </cell>
          <cell r="AE455" t="str">
            <v>11 Dividend Street</v>
          </cell>
          <cell r="AF455" t="str">
            <v>Mansfield QLD 4122</v>
          </cell>
        </row>
        <row r="456">
          <cell r="A456" t="str">
            <v>AEPL0455</v>
          </cell>
          <cell r="D456" t="e">
            <v>#N/A</v>
          </cell>
          <cell r="E456" t="e">
            <v>#N/A</v>
          </cell>
          <cell r="F456" t="e">
            <v>#N/A</v>
          </cell>
          <cell r="G456" t="e">
            <v>#N/A</v>
          </cell>
          <cell r="AB456" t="e">
            <v>#N/A</v>
          </cell>
          <cell r="AC456" t="e">
            <v>#N/A</v>
          </cell>
          <cell r="AD456" t="e">
            <v>#N/A</v>
          </cell>
          <cell r="AE456" t="str">
            <v>11 Dividend Street</v>
          </cell>
          <cell r="AF456" t="str">
            <v>Mansfield QLD 4122</v>
          </cell>
        </row>
        <row r="457">
          <cell r="A457" t="str">
            <v>AEPL0456</v>
          </cell>
          <cell r="D457" t="e">
            <v>#N/A</v>
          </cell>
          <cell r="E457" t="e">
            <v>#N/A</v>
          </cell>
          <cell r="F457" t="e">
            <v>#N/A</v>
          </cell>
          <cell r="G457" t="e">
            <v>#N/A</v>
          </cell>
          <cell r="AB457" t="e">
            <v>#N/A</v>
          </cell>
          <cell r="AC457" t="e">
            <v>#N/A</v>
          </cell>
          <cell r="AD457" t="e">
            <v>#N/A</v>
          </cell>
          <cell r="AE457" t="str">
            <v>11 Dividend Street</v>
          </cell>
          <cell r="AF457" t="str">
            <v>Mansfield QLD 4122</v>
          </cell>
        </row>
        <row r="458">
          <cell r="A458" t="str">
            <v>AEPL0457</v>
          </cell>
          <cell r="D458" t="e">
            <v>#N/A</v>
          </cell>
          <cell r="E458" t="e">
            <v>#N/A</v>
          </cell>
          <cell r="F458" t="e">
            <v>#N/A</v>
          </cell>
          <cell r="G458" t="e">
            <v>#N/A</v>
          </cell>
          <cell r="AB458" t="e">
            <v>#N/A</v>
          </cell>
          <cell r="AC458" t="e">
            <v>#N/A</v>
          </cell>
          <cell r="AD458" t="e">
            <v>#N/A</v>
          </cell>
          <cell r="AE458" t="str">
            <v>11 Dividend Street</v>
          </cell>
          <cell r="AF458" t="str">
            <v>Mansfield QLD 4122</v>
          </cell>
        </row>
        <row r="459">
          <cell r="A459" t="str">
            <v>AEPL0458</v>
          </cell>
          <cell r="D459" t="e">
            <v>#N/A</v>
          </cell>
          <cell r="E459" t="e">
            <v>#N/A</v>
          </cell>
          <cell r="F459" t="e">
            <v>#N/A</v>
          </cell>
          <cell r="G459" t="e">
            <v>#N/A</v>
          </cell>
          <cell r="AB459" t="e">
            <v>#N/A</v>
          </cell>
          <cell r="AC459" t="e">
            <v>#N/A</v>
          </cell>
          <cell r="AD459" t="e">
            <v>#N/A</v>
          </cell>
          <cell r="AE459" t="str">
            <v>11 Dividend Street</v>
          </cell>
          <cell r="AF459" t="str">
            <v>Mansfield QLD 4122</v>
          </cell>
        </row>
        <row r="460">
          <cell r="A460" t="str">
            <v>AEPL0459</v>
          </cell>
          <cell r="D460" t="e">
            <v>#N/A</v>
          </cell>
          <cell r="E460" t="e">
            <v>#N/A</v>
          </cell>
          <cell r="F460" t="e">
            <v>#N/A</v>
          </cell>
          <cell r="G460" t="e">
            <v>#N/A</v>
          </cell>
          <cell r="AB460" t="e">
            <v>#N/A</v>
          </cell>
          <cell r="AC460" t="e">
            <v>#N/A</v>
          </cell>
          <cell r="AD460" t="e">
            <v>#N/A</v>
          </cell>
          <cell r="AE460" t="str">
            <v>11 Dividend Street</v>
          </cell>
          <cell r="AF460" t="str">
            <v>Mansfield QLD 4122</v>
          </cell>
        </row>
        <row r="461">
          <cell r="A461" t="str">
            <v>AEPL0460</v>
          </cell>
          <cell r="D461" t="e">
            <v>#N/A</v>
          </cell>
          <cell r="E461" t="e">
            <v>#N/A</v>
          </cell>
          <cell r="F461" t="e">
            <v>#N/A</v>
          </cell>
          <cell r="G461" t="e">
            <v>#N/A</v>
          </cell>
          <cell r="AB461" t="e">
            <v>#N/A</v>
          </cell>
          <cell r="AC461" t="e">
            <v>#N/A</v>
          </cell>
          <cell r="AD461" t="e">
            <v>#N/A</v>
          </cell>
          <cell r="AE461" t="str">
            <v>11 Dividend Street</v>
          </cell>
          <cell r="AF461" t="str">
            <v>Mansfield QLD 4122</v>
          </cell>
        </row>
        <row r="462">
          <cell r="A462" t="str">
            <v>AEPL0461</v>
          </cell>
          <cell r="D462" t="e">
            <v>#N/A</v>
          </cell>
          <cell r="E462" t="e">
            <v>#N/A</v>
          </cell>
          <cell r="F462" t="e">
            <v>#N/A</v>
          </cell>
          <cell r="G462" t="e">
            <v>#N/A</v>
          </cell>
          <cell r="AB462" t="e">
            <v>#N/A</v>
          </cell>
          <cell r="AC462" t="e">
            <v>#N/A</v>
          </cell>
          <cell r="AD462" t="e">
            <v>#N/A</v>
          </cell>
          <cell r="AE462" t="str">
            <v>11 Dividend Street</v>
          </cell>
          <cell r="AF462" t="str">
            <v>Mansfield QLD 4122</v>
          </cell>
        </row>
        <row r="463">
          <cell r="A463" t="str">
            <v>AEPL0462</v>
          </cell>
          <cell r="D463" t="e">
            <v>#N/A</v>
          </cell>
          <cell r="E463" t="e">
            <v>#N/A</v>
          </cell>
          <cell r="F463" t="e">
            <v>#N/A</v>
          </cell>
          <cell r="G463" t="e">
            <v>#N/A</v>
          </cell>
          <cell r="AB463" t="e">
            <v>#N/A</v>
          </cell>
          <cell r="AC463" t="e">
            <v>#N/A</v>
          </cell>
          <cell r="AD463" t="e">
            <v>#N/A</v>
          </cell>
          <cell r="AE463" t="str">
            <v>11 Dividend Street</v>
          </cell>
          <cell r="AF463" t="str">
            <v>Mansfield QLD 4122</v>
          </cell>
        </row>
        <row r="464">
          <cell r="A464" t="str">
            <v>AEPL0463</v>
          </cell>
          <cell r="D464" t="e">
            <v>#N/A</v>
          </cell>
          <cell r="E464" t="e">
            <v>#N/A</v>
          </cell>
          <cell r="F464" t="e">
            <v>#N/A</v>
          </cell>
          <cell r="G464" t="e">
            <v>#N/A</v>
          </cell>
          <cell r="AB464" t="e">
            <v>#N/A</v>
          </cell>
          <cell r="AC464" t="e">
            <v>#N/A</v>
          </cell>
          <cell r="AD464" t="e">
            <v>#N/A</v>
          </cell>
          <cell r="AE464" t="str">
            <v>11 Dividend Street</v>
          </cell>
          <cell r="AF464" t="str">
            <v>Mansfield QLD 4122</v>
          </cell>
        </row>
        <row r="465">
          <cell r="A465" t="str">
            <v>AEPL0464</v>
          </cell>
          <cell r="D465" t="e">
            <v>#N/A</v>
          </cell>
          <cell r="E465" t="e">
            <v>#N/A</v>
          </cell>
          <cell r="F465" t="e">
            <v>#N/A</v>
          </cell>
          <cell r="G465" t="e">
            <v>#N/A</v>
          </cell>
          <cell r="AB465" t="e">
            <v>#N/A</v>
          </cell>
          <cell r="AC465" t="e">
            <v>#N/A</v>
          </cell>
          <cell r="AD465" t="e">
            <v>#N/A</v>
          </cell>
          <cell r="AE465" t="str">
            <v>11 Dividend Street</v>
          </cell>
          <cell r="AF465" t="str">
            <v>Mansfield QLD 4122</v>
          </cell>
        </row>
        <row r="466">
          <cell r="A466" t="str">
            <v>AEPL0465</v>
          </cell>
          <cell r="D466" t="e">
            <v>#N/A</v>
          </cell>
          <cell r="E466" t="e">
            <v>#N/A</v>
          </cell>
          <cell r="F466" t="e">
            <v>#N/A</v>
          </cell>
          <cell r="G466" t="e">
            <v>#N/A</v>
          </cell>
          <cell r="AB466" t="e">
            <v>#N/A</v>
          </cell>
          <cell r="AC466" t="e">
            <v>#N/A</v>
          </cell>
          <cell r="AD466" t="e">
            <v>#N/A</v>
          </cell>
          <cell r="AE466" t="str">
            <v>11 Dividend Street</v>
          </cell>
          <cell r="AF466" t="str">
            <v>Mansfield QLD 4122</v>
          </cell>
        </row>
        <row r="467">
          <cell r="A467" t="str">
            <v>AEPL0466</v>
          </cell>
          <cell r="D467" t="e">
            <v>#N/A</v>
          </cell>
          <cell r="E467" t="e">
            <v>#N/A</v>
          </cell>
          <cell r="F467" t="e">
            <v>#N/A</v>
          </cell>
          <cell r="G467" t="e">
            <v>#N/A</v>
          </cell>
          <cell r="AB467" t="e">
            <v>#N/A</v>
          </cell>
          <cell r="AC467" t="e">
            <v>#N/A</v>
          </cell>
          <cell r="AD467" t="e">
            <v>#N/A</v>
          </cell>
          <cell r="AE467" t="str">
            <v>11 Dividend Street</v>
          </cell>
          <cell r="AF467" t="str">
            <v>Mansfield QLD 4122</v>
          </cell>
        </row>
        <row r="468">
          <cell r="A468" t="str">
            <v>AEPL0467</v>
          </cell>
          <cell r="D468" t="e">
            <v>#N/A</v>
          </cell>
          <cell r="E468" t="e">
            <v>#N/A</v>
          </cell>
          <cell r="F468" t="e">
            <v>#N/A</v>
          </cell>
          <cell r="G468" t="e">
            <v>#N/A</v>
          </cell>
          <cell r="AB468" t="e">
            <v>#N/A</v>
          </cell>
          <cell r="AC468" t="e">
            <v>#N/A</v>
          </cell>
          <cell r="AD468" t="e">
            <v>#N/A</v>
          </cell>
          <cell r="AE468" t="str">
            <v>11 Dividend Street</v>
          </cell>
          <cell r="AF468" t="str">
            <v>Mansfield QLD 4122</v>
          </cell>
        </row>
        <row r="469">
          <cell r="A469" t="str">
            <v>AEPL0468</v>
          </cell>
          <cell r="D469" t="e">
            <v>#N/A</v>
          </cell>
          <cell r="E469" t="e">
            <v>#N/A</v>
          </cell>
          <cell r="F469" t="e">
            <v>#N/A</v>
          </cell>
          <cell r="G469" t="e">
            <v>#N/A</v>
          </cell>
          <cell r="AB469" t="e">
            <v>#N/A</v>
          </cell>
          <cell r="AC469" t="e">
            <v>#N/A</v>
          </cell>
          <cell r="AD469" t="e">
            <v>#N/A</v>
          </cell>
          <cell r="AE469" t="str">
            <v>11 Dividend Street</v>
          </cell>
          <cell r="AF469" t="str">
            <v>Mansfield QLD 4122</v>
          </cell>
        </row>
        <row r="470">
          <cell r="A470" t="str">
            <v>AEPL0469</v>
          </cell>
          <cell r="D470" t="e">
            <v>#N/A</v>
          </cell>
          <cell r="E470" t="e">
            <v>#N/A</v>
          </cell>
          <cell r="F470" t="e">
            <v>#N/A</v>
          </cell>
          <cell r="G470" t="e">
            <v>#N/A</v>
          </cell>
          <cell r="AB470" t="e">
            <v>#N/A</v>
          </cell>
          <cell r="AC470" t="e">
            <v>#N/A</v>
          </cell>
          <cell r="AD470" t="e">
            <v>#N/A</v>
          </cell>
          <cell r="AE470" t="str">
            <v>11 Dividend Street</v>
          </cell>
          <cell r="AF470" t="str">
            <v>Mansfield QLD 4122</v>
          </cell>
        </row>
        <row r="471">
          <cell r="A471" t="str">
            <v>AEPL0470</v>
          </cell>
          <cell r="D471" t="e">
            <v>#N/A</v>
          </cell>
          <cell r="E471" t="e">
            <v>#N/A</v>
          </cell>
          <cell r="F471" t="e">
            <v>#N/A</v>
          </cell>
          <cell r="G471" t="e">
            <v>#N/A</v>
          </cell>
          <cell r="AB471" t="e">
            <v>#N/A</v>
          </cell>
          <cell r="AC471" t="e">
            <v>#N/A</v>
          </cell>
          <cell r="AD471" t="e">
            <v>#N/A</v>
          </cell>
          <cell r="AE471" t="str">
            <v>11 Dividend Street</v>
          </cell>
          <cell r="AF471" t="str">
            <v>Mansfield QLD 4122</v>
          </cell>
        </row>
        <row r="472">
          <cell r="A472" t="str">
            <v>AEPL0471</v>
          </cell>
          <cell r="D472" t="e">
            <v>#N/A</v>
          </cell>
          <cell r="E472" t="e">
            <v>#N/A</v>
          </cell>
          <cell r="F472" t="e">
            <v>#N/A</v>
          </cell>
          <cell r="G472" t="e">
            <v>#N/A</v>
          </cell>
          <cell r="AB472" t="e">
            <v>#N/A</v>
          </cell>
          <cell r="AC472" t="e">
            <v>#N/A</v>
          </cell>
          <cell r="AD472" t="e">
            <v>#N/A</v>
          </cell>
          <cell r="AE472" t="str">
            <v>11 Dividend Street</v>
          </cell>
          <cell r="AF472" t="str">
            <v>Mansfield QLD 4122</v>
          </cell>
        </row>
        <row r="473">
          <cell r="A473" t="str">
            <v>AEPL0472</v>
          </cell>
          <cell r="D473" t="e">
            <v>#N/A</v>
          </cell>
          <cell r="E473" t="e">
            <v>#N/A</v>
          </cell>
          <cell r="F473" t="e">
            <v>#N/A</v>
          </cell>
          <cell r="G473" t="e">
            <v>#N/A</v>
          </cell>
          <cell r="AB473" t="e">
            <v>#N/A</v>
          </cell>
          <cell r="AC473" t="e">
            <v>#N/A</v>
          </cell>
          <cell r="AD473" t="e">
            <v>#N/A</v>
          </cell>
          <cell r="AE473" t="str">
            <v>11 Dividend Street</v>
          </cell>
          <cell r="AF473" t="str">
            <v>Mansfield QLD 4122</v>
          </cell>
        </row>
        <row r="474">
          <cell r="A474" t="str">
            <v>AEPL0473</v>
          </cell>
          <cell r="D474" t="e">
            <v>#N/A</v>
          </cell>
          <cell r="E474" t="e">
            <v>#N/A</v>
          </cell>
          <cell r="F474" t="e">
            <v>#N/A</v>
          </cell>
          <cell r="G474" t="e">
            <v>#N/A</v>
          </cell>
          <cell r="AB474" t="e">
            <v>#N/A</v>
          </cell>
          <cell r="AC474" t="e">
            <v>#N/A</v>
          </cell>
          <cell r="AD474" t="e">
            <v>#N/A</v>
          </cell>
          <cell r="AE474" t="str">
            <v>11 Dividend Street</v>
          </cell>
          <cell r="AF474" t="str">
            <v>Mansfield QLD 4122</v>
          </cell>
        </row>
        <row r="475">
          <cell r="A475" t="str">
            <v>AEPL0474</v>
          </cell>
          <cell r="D475" t="e">
            <v>#N/A</v>
          </cell>
          <cell r="E475" t="e">
            <v>#N/A</v>
          </cell>
          <cell r="F475" t="e">
            <v>#N/A</v>
          </cell>
          <cell r="G475" t="e">
            <v>#N/A</v>
          </cell>
          <cell r="AB475" t="e">
            <v>#N/A</v>
          </cell>
          <cell r="AC475" t="e">
            <v>#N/A</v>
          </cell>
          <cell r="AD475" t="e">
            <v>#N/A</v>
          </cell>
          <cell r="AE475" t="str">
            <v>11 Dividend Street</v>
          </cell>
          <cell r="AF475" t="str">
            <v>Mansfield QLD 4122</v>
          </cell>
        </row>
        <row r="476">
          <cell r="A476" t="str">
            <v>AEPL0475</v>
          </cell>
          <cell r="D476" t="e">
            <v>#N/A</v>
          </cell>
          <cell r="E476" t="e">
            <v>#N/A</v>
          </cell>
          <cell r="F476" t="e">
            <v>#N/A</v>
          </cell>
          <cell r="G476" t="e">
            <v>#N/A</v>
          </cell>
          <cell r="AB476" t="e">
            <v>#N/A</v>
          </cell>
          <cell r="AC476" t="e">
            <v>#N/A</v>
          </cell>
          <cell r="AD476" t="e">
            <v>#N/A</v>
          </cell>
          <cell r="AE476" t="str">
            <v>11 Dividend Street</v>
          </cell>
          <cell r="AF476" t="str">
            <v>Mansfield QLD 4122</v>
          </cell>
        </row>
        <row r="477">
          <cell r="A477" t="str">
            <v>AEPL0476</v>
          </cell>
          <cell r="D477" t="e">
            <v>#N/A</v>
          </cell>
          <cell r="E477" t="e">
            <v>#N/A</v>
          </cell>
          <cell r="F477" t="e">
            <v>#N/A</v>
          </cell>
          <cell r="G477" t="e">
            <v>#N/A</v>
          </cell>
          <cell r="AB477" t="e">
            <v>#N/A</v>
          </cell>
          <cell r="AC477" t="e">
            <v>#N/A</v>
          </cell>
          <cell r="AD477" t="e">
            <v>#N/A</v>
          </cell>
          <cell r="AE477" t="str">
            <v>11 Dividend Street</v>
          </cell>
          <cell r="AF477" t="str">
            <v>Mansfield QLD 4122</v>
          </cell>
        </row>
        <row r="478">
          <cell r="A478" t="str">
            <v>AEPL0477</v>
          </cell>
          <cell r="D478" t="e">
            <v>#N/A</v>
          </cell>
          <cell r="E478" t="e">
            <v>#N/A</v>
          </cell>
          <cell r="F478" t="e">
            <v>#N/A</v>
          </cell>
          <cell r="G478" t="e">
            <v>#N/A</v>
          </cell>
          <cell r="AB478" t="e">
            <v>#N/A</v>
          </cell>
          <cell r="AC478" t="e">
            <v>#N/A</v>
          </cell>
          <cell r="AD478" t="e">
            <v>#N/A</v>
          </cell>
          <cell r="AE478" t="str">
            <v>11 Dividend Street</v>
          </cell>
          <cell r="AF478" t="str">
            <v>Mansfield QLD 4122</v>
          </cell>
        </row>
        <row r="479">
          <cell r="A479" t="str">
            <v>AEPL0478</v>
          </cell>
          <cell r="D479" t="e">
            <v>#N/A</v>
          </cell>
          <cell r="E479" t="e">
            <v>#N/A</v>
          </cell>
          <cell r="F479" t="e">
            <v>#N/A</v>
          </cell>
          <cell r="G479" t="e">
            <v>#N/A</v>
          </cell>
          <cell r="AB479" t="e">
            <v>#N/A</v>
          </cell>
          <cell r="AC479" t="e">
            <v>#N/A</v>
          </cell>
          <cell r="AD479" t="e">
            <v>#N/A</v>
          </cell>
          <cell r="AE479" t="str">
            <v>11 Dividend Street</v>
          </cell>
          <cell r="AF479" t="str">
            <v>Mansfield QLD 4122</v>
          </cell>
        </row>
        <row r="480">
          <cell r="A480" t="str">
            <v>AEPL0479</v>
          </cell>
          <cell r="D480" t="e">
            <v>#N/A</v>
          </cell>
          <cell r="E480" t="e">
            <v>#N/A</v>
          </cell>
          <cell r="F480" t="e">
            <v>#N/A</v>
          </cell>
          <cell r="G480" t="e">
            <v>#N/A</v>
          </cell>
          <cell r="AB480" t="e">
            <v>#N/A</v>
          </cell>
          <cell r="AC480" t="e">
            <v>#N/A</v>
          </cell>
          <cell r="AD480" t="e">
            <v>#N/A</v>
          </cell>
          <cell r="AE480" t="str">
            <v>11 Dividend Street</v>
          </cell>
          <cell r="AF480" t="str">
            <v>Mansfield QLD 4122</v>
          </cell>
        </row>
        <row r="481">
          <cell r="A481" t="str">
            <v>AEPL0480</v>
          </cell>
          <cell r="D481" t="e">
            <v>#N/A</v>
          </cell>
          <cell r="E481" t="e">
            <v>#N/A</v>
          </cell>
          <cell r="F481" t="e">
            <v>#N/A</v>
          </cell>
          <cell r="G481" t="e">
            <v>#N/A</v>
          </cell>
          <cell r="AB481" t="e">
            <v>#N/A</v>
          </cell>
          <cell r="AC481" t="e">
            <v>#N/A</v>
          </cell>
          <cell r="AD481" t="e">
            <v>#N/A</v>
          </cell>
          <cell r="AE481" t="str">
            <v>11 Dividend Street</v>
          </cell>
          <cell r="AF481" t="str">
            <v>Mansfield QLD 4122</v>
          </cell>
        </row>
        <row r="482">
          <cell r="A482" t="str">
            <v>AEPL0481</v>
          </cell>
          <cell r="D482" t="e">
            <v>#N/A</v>
          </cell>
          <cell r="E482" t="e">
            <v>#N/A</v>
          </cell>
          <cell r="F482" t="e">
            <v>#N/A</v>
          </cell>
          <cell r="G482" t="e">
            <v>#N/A</v>
          </cell>
          <cell r="AB482" t="e">
            <v>#N/A</v>
          </cell>
          <cell r="AC482" t="e">
            <v>#N/A</v>
          </cell>
          <cell r="AD482" t="e">
            <v>#N/A</v>
          </cell>
          <cell r="AE482" t="str">
            <v>11 Dividend Street</v>
          </cell>
          <cell r="AF482" t="str">
            <v>Mansfield QLD 4122</v>
          </cell>
        </row>
        <row r="483">
          <cell r="A483" t="str">
            <v>AEPL0482</v>
          </cell>
          <cell r="D483" t="e">
            <v>#N/A</v>
          </cell>
          <cell r="E483" t="e">
            <v>#N/A</v>
          </cell>
          <cell r="F483" t="e">
            <v>#N/A</v>
          </cell>
          <cell r="G483" t="e">
            <v>#N/A</v>
          </cell>
          <cell r="AB483" t="e">
            <v>#N/A</v>
          </cell>
          <cell r="AC483" t="e">
            <v>#N/A</v>
          </cell>
          <cell r="AD483" t="e">
            <v>#N/A</v>
          </cell>
          <cell r="AE483" t="str">
            <v>11 Dividend Street</v>
          </cell>
          <cell r="AF483" t="str">
            <v>Mansfield QLD 4122</v>
          </cell>
        </row>
        <row r="484">
          <cell r="A484" t="str">
            <v>AEPL0483</v>
          </cell>
          <cell r="D484" t="e">
            <v>#N/A</v>
          </cell>
          <cell r="E484" t="e">
            <v>#N/A</v>
          </cell>
          <cell r="F484" t="e">
            <v>#N/A</v>
          </cell>
          <cell r="G484" t="e">
            <v>#N/A</v>
          </cell>
          <cell r="AB484" t="e">
            <v>#N/A</v>
          </cell>
          <cell r="AC484" t="e">
            <v>#N/A</v>
          </cell>
          <cell r="AD484" t="e">
            <v>#N/A</v>
          </cell>
          <cell r="AE484" t="str">
            <v>11 Dividend Street</v>
          </cell>
          <cell r="AF484" t="str">
            <v>Mansfield QLD 4122</v>
          </cell>
        </row>
        <row r="485">
          <cell r="A485" t="str">
            <v>AEPL0484</v>
          </cell>
          <cell r="D485" t="e">
            <v>#N/A</v>
          </cell>
          <cell r="E485" t="e">
            <v>#N/A</v>
          </cell>
          <cell r="F485" t="e">
            <v>#N/A</v>
          </cell>
          <cell r="G485" t="e">
            <v>#N/A</v>
          </cell>
          <cell r="AB485" t="e">
            <v>#N/A</v>
          </cell>
          <cell r="AC485" t="e">
            <v>#N/A</v>
          </cell>
          <cell r="AD485" t="e">
            <v>#N/A</v>
          </cell>
          <cell r="AE485" t="str">
            <v>11 Dividend Street</v>
          </cell>
          <cell r="AF485" t="str">
            <v>Mansfield QLD 4122</v>
          </cell>
        </row>
        <row r="486">
          <cell r="A486" t="str">
            <v>AEPL0485</v>
          </cell>
          <cell r="D486" t="e">
            <v>#N/A</v>
          </cell>
          <cell r="E486" t="e">
            <v>#N/A</v>
          </cell>
          <cell r="F486" t="e">
            <v>#N/A</v>
          </cell>
          <cell r="G486" t="e">
            <v>#N/A</v>
          </cell>
          <cell r="AB486" t="e">
            <v>#N/A</v>
          </cell>
          <cell r="AC486" t="e">
            <v>#N/A</v>
          </cell>
          <cell r="AD486" t="e">
            <v>#N/A</v>
          </cell>
          <cell r="AE486" t="str">
            <v>11 Dividend Street</v>
          </cell>
          <cell r="AF486" t="str">
            <v>Mansfield QLD 4122</v>
          </cell>
        </row>
        <row r="487">
          <cell r="A487" t="str">
            <v>AEPL0486</v>
          </cell>
          <cell r="D487" t="e">
            <v>#N/A</v>
          </cell>
          <cell r="E487" t="e">
            <v>#N/A</v>
          </cell>
          <cell r="F487" t="e">
            <v>#N/A</v>
          </cell>
          <cell r="G487" t="e">
            <v>#N/A</v>
          </cell>
          <cell r="AB487" t="e">
            <v>#N/A</v>
          </cell>
          <cell r="AC487" t="e">
            <v>#N/A</v>
          </cell>
          <cell r="AD487" t="e">
            <v>#N/A</v>
          </cell>
          <cell r="AE487" t="str">
            <v>11 Dividend Street</v>
          </cell>
          <cell r="AF487" t="str">
            <v>Mansfield QLD 4122</v>
          </cell>
        </row>
        <row r="488">
          <cell r="A488" t="str">
            <v>AEPL0487</v>
          </cell>
          <cell r="D488" t="e">
            <v>#N/A</v>
          </cell>
          <cell r="E488" t="e">
            <v>#N/A</v>
          </cell>
          <cell r="F488" t="e">
            <v>#N/A</v>
          </cell>
          <cell r="G488" t="e">
            <v>#N/A</v>
          </cell>
          <cell r="AB488" t="e">
            <v>#N/A</v>
          </cell>
          <cell r="AC488" t="e">
            <v>#N/A</v>
          </cell>
          <cell r="AD488" t="e">
            <v>#N/A</v>
          </cell>
          <cell r="AE488" t="str">
            <v>11 Dividend Street</v>
          </cell>
          <cell r="AF488" t="str">
            <v>Mansfield QLD 4122</v>
          </cell>
        </row>
        <row r="489">
          <cell r="A489" t="str">
            <v>AEPL0488</v>
          </cell>
          <cell r="D489" t="e">
            <v>#N/A</v>
          </cell>
          <cell r="E489" t="e">
            <v>#N/A</v>
          </cell>
          <cell r="F489" t="e">
            <v>#N/A</v>
          </cell>
          <cell r="G489" t="e">
            <v>#N/A</v>
          </cell>
          <cell r="AB489" t="e">
            <v>#N/A</v>
          </cell>
          <cell r="AC489" t="e">
            <v>#N/A</v>
          </cell>
          <cell r="AD489" t="e">
            <v>#N/A</v>
          </cell>
          <cell r="AE489" t="str">
            <v>11 Dividend Street</v>
          </cell>
          <cell r="AF489" t="str">
            <v>Mansfield QLD 4122</v>
          </cell>
        </row>
        <row r="490">
          <cell r="A490" t="str">
            <v>AEPL0489</v>
          </cell>
          <cell r="D490" t="e">
            <v>#N/A</v>
          </cell>
          <cell r="E490" t="e">
            <v>#N/A</v>
          </cell>
          <cell r="F490" t="e">
            <v>#N/A</v>
          </cell>
          <cell r="G490" t="e">
            <v>#N/A</v>
          </cell>
          <cell r="AB490" t="e">
            <v>#N/A</v>
          </cell>
          <cell r="AC490" t="e">
            <v>#N/A</v>
          </cell>
          <cell r="AD490" t="e">
            <v>#N/A</v>
          </cell>
          <cell r="AE490" t="str">
            <v>11 Dividend Street</v>
          </cell>
          <cell r="AF490" t="str">
            <v>Mansfield QLD 4122</v>
          </cell>
        </row>
        <row r="491">
          <cell r="A491" t="str">
            <v>AEPL0490</v>
          </cell>
          <cell r="D491" t="e">
            <v>#N/A</v>
          </cell>
          <cell r="E491" t="e">
            <v>#N/A</v>
          </cell>
          <cell r="F491" t="e">
            <v>#N/A</v>
          </cell>
          <cell r="G491" t="e">
            <v>#N/A</v>
          </cell>
          <cell r="AB491" t="e">
            <v>#N/A</v>
          </cell>
          <cell r="AC491" t="e">
            <v>#N/A</v>
          </cell>
          <cell r="AD491" t="e">
            <v>#N/A</v>
          </cell>
          <cell r="AE491" t="str">
            <v>11 Dividend Street</v>
          </cell>
          <cell r="AF491" t="str">
            <v>Mansfield QLD 4122</v>
          </cell>
        </row>
        <row r="492">
          <cell r="A492" t="str">
            <v>AEPL0491</v>
          </cell>
          <cell r="D492" t="e">
            <v>#N/A</v>
          </cell>
          <cell r="E492" t="e">
            <v>#N/A</v>
          </cell>
          <cell r="F492" t="e">
            <v>#N/A</v>
          </cell>
          <cell r="G492" t="e">
            <v>#N/A</v>
          </cell>
          <cell r="AB492" t="e">
            <v>#N/A</v>
          </cell>
          <cell r="AC492" t="e">
            <v>#N/A</v>
          </cell>
          <cell r="AD492" t="e">
            <v>#N/A</v>
          </cell>
          <cell r="AE492" t="str">
            <v>11 Dividend Street</v>
          </cell>
          <cell r="AF492" t="str">
            <v>Mansfield QLD 4122</v>
          </cell>
        </row>
        <row r="493">
          <cell r="A493" t="str">
            <v>AEPL0492</v>
          </cell>
          <cell r="D493" t="e">
            <v>#N/A</v>
          </cell>
          <cell r="E493" t="e">
            <v>#N/A</v>
          </cell>
          <cell r="F493" t="e">
            <v>#N/A</v>
          </cell>
          <cell r="G493" t="e">
            <v>#N/A</v>
          </cell>
          <cell r="AB493" t="e">
            <v>#N/A</v>
          </cell>
          <cell r="AC493" t="e">
            <v>#N/A</v>
          </cell>
          <cell r="AD493" t="e">
            <v>#N/A</v>
          </cell>
          <cell r="AE493" t="str">
            <v>11 Dividend Street</v>
          </cell>
          <cell r="AF493" t="str">
            <v>Mansfield QLD 4122</v>
          </cell>
        </row>
        <row r="494">
          <cell r="A494" t="str">
            <v>AEPL0493</v>
          </cell>
          <cell r="D494" t="e">
            <v>#N/A</v>
          </cell>
          <cell r="E494" t="e">
            <v>#N/A</v>
          </cell>
          <cell r="F494" t="e">
            <v>#N/A</v>
          </cell>
          <cell r="G494" t="e">
            <v>#N/A</v>
          </cell>
          <cell r="AB494" t="e">
            <v>#N/A</v>
          </cell>
          <cell r="AC494" t="e">
            <v>#N/A</v>
          </cell>
          <cell r="AD494" t="e">
            <v>#N/A</v>
          </cell>
          <cell r="AE494" t="str">
            <v>11 Dividend Street</v>
          </cell>
          <cell r="AF494" t="str">
            <v>Mansfield QLD 4122</v>
          </cell>
        </row>
        <row r="495">
          <cell r="A495" t="str">
            <v>AEPL0494</v>
          </cell>
          <cell r="D495" t="e">
            <v>#N/A</v>
          </cell>
          <cell r="E495" t="e">
            <v>#N/A</v>
          </cell>
          <cell r="F495" t="e">
            <v>#N/A</v>
          </cell>
          <cell r="G495" t="e">
            <v>#N/A</v>
          </cell>
          <cell r="AB495" t="e">
            <v>#N/A</v>
          </cell>
          <cell r="AC495" t="e">
            <v>#N/A</v>
          </cell>
          <cell r="AD495" t="e">
            <v>#N/A</v>
          </cell>
          <cell r="AE495" t="str">
            <v>11 Dividend Street</v>
          </cell>
          <cell r="AF495" t="str">
            <v>Mansfield QLD 4122</v>
          </cell>
        </row>
        <row r="496">
          <cell r="A496" t="str">
            <v>AEPL0495</v>
          </cell>
          <cell r="D496" t="e">
            <v>#N/A</v>
          </cell>
          <cell r="E496" t="e">
            <v>#N/A</v>
          </cell>
          <cell r="F496" t="e">
            <v>#N/A</v>
          </cell>
          <cell r="G496" t="e">
            <v>#N/A</v>
          </cell>
          <cell r="AB496" t="e">
            <v>#N/A</v>
          </cell>
          <cell r="AC496" t="e">
            <v>#N/A</v>
          </cell>
          <cell r="AD496" t="e">
            <v>#N/A</v>
          </cell>
          <cell r="AE496" t="str">
            <v>11 Dividend Street</v>
          </cell>
          <cell r="AF496" t="str">
            <v>Mansfield QLD 4122</v>
          </cell>
        </row>
        <row r="497">
          <cell r="A497" t="str">
            <v>AEPL0496</v>
          </cell>
          <cell r="D497" t="e">
            <v>#N/A</v>
          </cell>
          <cell r="E497" t="e">
            <v>#N/A</v>
          </cell>
          <cell r="F497" t="e">
            <v>#N/A</v>
          </cell>
          <cell r="G497" t="e">
            <v>#N/A</v>
          </cell>
          <cell r="AB497" t="e">
            <v>#N/A</v>
          </cell>
          <cell r="AC497" t="e">
            <v>#N/A</v>
          </cell>
          <cell r="AD497" t="e">
            <v>#N/A</v>
          </cell>
          <cell r="AE497" t="str">
            <v>11 Dividend Street</v>
          </cell>
          <cell r="AF497" t="str">
            <v>Mansfield QLD 4122</v>
          </cell>
        </row>
        <row r="498">
          <cell r="A498" t="str">
            <v>AEPL0497</v>
          </cell>
          <cell r="D498" t="e">
            <v>#N/A</v>
          </cell>
          <cell r="E498" t="e">
            <v>#N/A</v>
          </cell>
          <cell r="F498" t="e">
            <v>#N/A</v>
          </cell>
          <cell r="G498" t="e">
            <v>#N/A</v>
          </cell>
          <cell r="AB498" t="e">
            <v>#N/A</v>
          </cell>
          <cell r="AC498" t="e">
            <v>#N/A</v>
          </cell>
          <cell r="AD498" t="e">
            <v>#N/A</v>
          </cell>
          <cell r="AE498" t="str">
            <v>11 Dividend Street</v>
          </cell>
          <cell r="AF498" t="str">
            <v>Mansfield QLD 4122</v>
          </cell>
        </row>
        <row r="499">
          <cell r="A499" t="str">
            <v>AEPL0498</v>
          </cell>
          <cell r="D499" t="e">
            <v>#N/A</v>
          </cell>
          <cell r="E499" t="e">
            <v>#N/A</v>
          </cell>
          <cell r="F499" t="e">
            <v>#N/A</v>
          </cell>
          <cell r="G499" t="e">
            <v>#N/A</v>
          </cell>
          <cell r="AB499" t="e">
            <v>#N/A</v>
          </cell>
          <cell r="AC499" t="e">
            <v>#N/A</v>
          </cell>
          <cell r="AD499" t="e">
            <v>#N/A</v>
          </cell>
          <cell r="AE499" t="str">
            <v>11 Dividend Street</v>
          </cell>
          <cell r="AF499" t="str">
            <v>Mansfield QLD 4122</v>
          </cell>
        </row>
        <row r="500">
          <cell r="A500" t="str">
            <v>AEPL0499</v>
          </cell>
          <cell r="D500" t="e">
            <v>#N/A</v>
          </cell>
          <cell r="E500" t="e">
            <v>#N/A</v>
          </cell>
          <cell r="F500" t="e">
            <v>#N/A</v>
          </cell>
          <cell r="G500" t="e">
            <v>#N/A</v>
          </cell>
          <cell r="AB500" t="e">
            <v>#N/A</v>
          </cell>
          <cell r="AC500" t="e">
            <v>#N/A</v>
          </cell>
          <cell r="AD500" t="e">
            <v>#N/A</v>
          </cell>
          <cell r="AE500" t="str">
            <v>11 Dividend Street</v>
          </cell>
          <cell r="AF500" t="str">
            <v>Mansfield QLD 4122</v>
          </cell>
        </row>
        <row r="501">
          <cell r="A501" t="str">
            <v>AEPL0500</v>
          </cell>
          <cell r="D501" t="e">
            <v>#N/A</v>
          </cell>
          <cell r="E501" t="e">
            <v>#N/A</v>
          </cell>
          <cell r="F501" t="e">
            <v>#N/A</v>
          </cell>
          <cell r="G501" t="e">
            <v>#N/A</v>
          </cell>
          <cell r="AB501" t="e">
            <v>#N/A</v>
          </cell>
          <cell r="AC501" t="e">
            <v>#N/A</v>
          </cell>
          <cell r="AD501" t="e">
            <v>#N/A</v>
          </cell>
          <cell r="AE501" t="str">
            <v>11 Dividend Street</v>
          </cell>
          <cell r="AF501" t="str">
            <v>Mansfield QLD 4122</v>
          </cell>
        </row>
        <row r="502">
          <cell r="A502" t="str">
            <v>AEPL0501</v>
          </cell>
          <cell r="D502" t="e">
            <v>#N/A</v>
          </cell>
          <cell r="E502" t="e">
            <v>#N/A</v>
          </cell>
          <cell r="F502" t="e">
            <v>#N/A</v>
          </cell>
          <cell r="G502" t="e">
            <v>#N/A</v>
          </cell>
          <cell r="AB502" t="e">
            <v>#N/A</v>
          </cell>
          <cell r="AC502" t="e">
            <v>#N/A</v>
          </cell>
          <cell r="AD502" t="e">
            <v>#N/A</v>
          </cell>
          <cell r="AE502" t="str">
            <v>11 Dividend Street</v>
          </cell>
          <cell r="AF502" t="str">
            <v>Mansfield QLD 4122</v>
          </cell>
        </row>
        <row r="503">
          <cell r="A503" t="str">
            <v>AEPL0502</v>
          </cell>
          <cell r="D503" t="e">
            <v>#N/A</v>
          </cell>
          <cell r="E503" t="e">
            <v>#N/A</v>
          </cell>
          <cell r="F503" t="e">
            <v>#N/A</v>
          </cell>
          <cell r="G503" t="e">
            <v>#N/A</v>
          </cell>
          <cell r="AB503" t="e">
            <v>#N/A</v>
          </cell>
          <cell r="AC503" t="e">
            <v>#N/A</v>
          </cell>
          <cell r="AD503" t="e">
            <v>#N/A</v>
          </cell>
          <cell r="AE503" t="str">
            <v>11 Dividend Street</v>
          </cell>
          <cell r="AF503" t="str">
            <v>Mansfield QLD 4122</v>
          </cell>
        </row>
        <row r="504">
          <cell r="A504" t="str">
            <v>AEPL0503</v>
          </cell>
          <cell r="D504" t="e">
            <v>#N/A</v>
          </cell>
          <cell r="E504" t="e">
            <v>#N/A</v>
          </cell>
          <cell r="F504" t="e">
            <v>#N/A</v>
          </cell>
          <cell r="G504" t="e">
            <v>#N/A</v>
          </cell>
          <cell r="AB504" t="e">
            <v>#N/A</v>
          </cell>
          <cell r="AC504" t="e">
            <v>#N/A</v>
          </cell>
          <cell r="AD504" t="e">
            <v>#N/A</v>
          </cell>
          <cell r="AE504" t="str">
            <v>11 Dividend Street</v>
          </cell>
          <cell r="AF504" t="str">
            <v>Mansfield QLD 4122</v>
          </cell>
        </row>
        <row r="505">
          <cell r="A505" t="str">
            <v>AEPL0504</v>
          </cell>
          <cell r="D505" t="e">
            <v>#N/A</v>
          </cell>
          <cell r="E505" t="e">
            <v>#N/A</v>
          </cell>
          <cell r="F505" t="e">
            <v>#N/A</v>
          </cell>
          <cell r="G505" t="e">
            <v>#N/A</v>
          </cell>
          <cell r="AB505" t="e">
            <v>#N/A</v>
          </cell>
          <cell r="AC505" t="e">
            <v>#N/A</v>
          </cell>
          <cell r="AD505" t="e">
            <v>#N/A</v>
          </cell>
          <cell r="AE505" t="str">
            <v>11 Dividend Street</v>
          </cell>
          <cell r="AF505" t="str">
            <v>Mansfield QLD 4122</v>
          </cell>
        </row>
        <row r="506">
          <cell r="A506" t="str">
            <v>AEPL0505</v>
          </cell>
          <cell r="D506" t="e">
            <v>#N/A</v>
          </cell>
          <cell r="E506" t="e">
            <v>#N/A</v>
          </cell>
          <cell r="F506" t="e">
            <v>#N/A</v>
          </cell>
          <cell r="G506" t="e">
            <v>#N/A</v>
          </cell>
          <cell r="AB506" t="e">
            <v>#N/A</v>
          </cell>
          <cell r="AC506" t="e">
            <v>#N/A</v>
          </cell>
          <cell r="AD506" t="e">
            <v>#N/A</v>
          </cell>
          <cell r="AE506" t="str">
            <v>11 Dividend Street</v>
          </cell>
          <cell r="AF506" t="str">
            <v>Mansfield QLD 4122</v>
          </cell>
        </row>
        <row r="507">
          <cell r="A507" t="str">
            <v>AEPL0506</v>
          </cell>
          <cell r="D507" t="e">
            <v>#N/A</v>
          </cell>
          <cell r="E507" t="e">
            <v>#N/A</v>
          </cell>
          <cell r="F507" t="e">
            <v>#N/A</v>
          </cell>
          <cell r="G507" t="e">
            <v>#N/A</v>
          </cell>
          <cell r="AB507" t="e">
            <v>#N/A</v>
          </cell>
          <cell r="AC507" t="e">
            <v>#N/A</v>
          </cell>
          <cell r="AD507" t="e">
            <v>#N/A</v>
          </cell>
          <cell r="AE507" t="str">
            <v>11 Dividend Street</v>
          </cell>
          <cell r="AF507" t="str">
            <v>Mansfield QLD 4122</v>
          </cell>
        </row>
        <row r="508">
          <cell r="A508" t="str">
            <v>AEPL0507</v>
          </cell>
          <cell r="D508" t="e">
            <v>#N/A</v>
          </cell>
          <cell r="E508" t="e">
            <v>#N/A</v>
          </cell>
          <cell r="F508" t="e">
            <v>#N/A</v>
          </cell>
          <cell r="G508" t="e">
            <v>#N/A</v>
          </cell>
          <cell r="AB508" t="e">
            <v>#N/A</v>
          </cell>
          <cell r="AC508" t="e">
            <v>#N/A</v>
          </cell>
          <cell r="AD508" t="e">
            <v>#N/A</v>
          </cell>
          <cell r="AE508" t="str">
            <v>11 Dividend Street</v>
          </cell>
          <cell r="AF508" t="str">
            <v>Mansfield QLD 4122</v>
          </cell>
        </row>
        <row r="509">
          <cell r="A509" t="str">
            <v>AEPL0508</v>
          </cell>
          <cell r="D509" t="e">
            <v>#N/A</v>
          </cell>
          <cell r="E509" t="e">
            <v>#N/A</v>
          </cell>
          <cell r="F509" t="e">
            <v>#N/A</v>
          </cell>
          <cell r="G509" t="e">
            <v>#N/A</v>
          </cell>
          <cell r="AB509" t="e">
            <v>#N/A</v>
          </cell>
          <cell r="AC509" t="e">
            <v>#N/A</v>
          </cell>
          <cell r="AD509" t="e">
            <v>#N/A</v>
          </cell>
          <cell r="AE509" t="str">
            <v>11 Dividend Street</v>
          </cell>
          <cell r="AF509" t="str">
            <v>Mansfield QLD 4122</v>
          </cell>
        </row>
        <row r="510">
          <cell r="A510" t="str">
            <v>AEPL0509</v>
          </cell>
          <cell r="D510" t="e">
            <v>#N/A</v>
          </cell>
          <cell r="E510" t="e">
            <v>#N/A</v>
          </cell>
          <cell r="F510" t="e">
            <v>#N/A</v>
          </cell>
          <cell r="G510" t="e">
            <v>#N/A</v>
          </cell>
          <cell r="AB510" t="e">
            <v>#N/A</v>
          </cell>
          <cell r="AC510" t="e">
            <v>#N/A</v>
          </cell>
          <cell r="AD510" t="e">
            <v>#N/A</v>
          </cell>
          <cell r="AE510" t="str">
            <v>11 Dividend Street</v>
          </cell>
          <cell r="AF510" t="str">
            <v>Mansfield QLD 4122</v>
          </cell>
        </row>
        <row r="511">
          <cell r="A511" t="str">
            <v>AEPL0510</v>
          </cell>
          <cell r="D511" t="e">
            <v>#N/A</v>
          </cell>
          <cell r="E511" t="e">
            <v>#N/A</v>
          </cell>
          <cell r="F511" t="e">
            <v>#N/A</v>
          </cell>
          <cell r="G511" t="e">
            <v>#N/A</v>
          </cell>
          <cell r="AB511" t="e">
            <v>#N/A</v>
          </cell>
          <cell r="AC511" t="e">
            <v>#N/A</v>
          </cell>
          <cell r="AD511" t="e">
            <v>#N/A</v>
          </cell>
          <cell r="AE511" t="str">
            <v>11 Dividend Street</v>
          </cell>
          <cell r="AF511" t="str">
            <v>Mansfield QLD 4122</v>
          </cell>
        </row>
        <row r="512">
          <cell r="A512" t="str">
            <v>AEPL0511</v>
          </cell>
          <cell r="D512" t="e">
            <v>#N/A</v>
          </cell>
          <cell r="E512" t="e">
            <v>#N/A</v>
          </cell>
          <cell r="F512" t="e">
            <v>#N/A</v>
          </cell>
          <cell r="G512" t="e">
            <v>#N/A</v>
          </cell>
          <cell r="AB512" t="e">
            <v>#N/A</v>
          </cell>
          <cell r="AC512" t="e">
            <v>#N/A</v>
          </cell>
          <cell r="AD512" t="e">
            <v>#N/A</v>
          </cell>
          <cell r="AE512" t="str">
            <v>11 Dividend Street</v>
          </cell>
          <cell r="AF512" t="str">
            <v>Mansfield QLD 4122</v>
          </cell>
        </row>
        <row r="513">
          <cell r="A513" t="str">
            <v>AEPL0512</v>
          </cell>
          <cell r="D513" t="e">
            <v>#N/A</v>
          </cell>
          <cell r="E513" t="e">
            <v>#N/A</v>
          </cell>
          <cell r="F513" t="e">
            <v>#N/A</v>
          </cell>
          <cell r="G513" t="e">
            <v>#N/A</v>
          </cell>
          <cell r="AB513" t="e">
            <v>#N/A</v>
          </cell>
          <cell r="AC513" t="e">
            <v>#N/A</v>
          </cell>
          <cell r="AD513" t="e">
            <v>#N/A</v>
          </cell>
          <cell r="AE513" t="str">
            <v>11 Dividend Street</v>
          </cell>
          <cell r="AF513" t="str">
            <v>Mansfield QLD 4122</v>
          </cell>
        </row>
        <row r="514">
          <cell r="A514" t="str">
            <v>AEPL0513</v>
          </cell>
          <cell r="D514" t="e">
            <v>#N/A</v>
          </cell>
          <cell r="E514" t="e">
            <v>#N/A</v>
          </cell>
          <cell r="F514" t="e">
            <v>#N/A</v>
          </cell>
          <cell r="G514" t="e">
            <v>#N/A</v>
          </cell>
          <cell r="AB514" t="e">
            <v>#N/A</v>
          </cell>
          <cell r="AC514" t="e">
            <v>#N/A</v>
          </cell>
          <cell r="AD514" t="e">
            <v>#N/A</v>
          </cell>
          <cell r="AE514" t="str">
            <v>11 Dividend Street</v>
          </cell>
          <cell r="AF514" t="str">
            <v>Mansfield QLD 4122</v>
          </cell>
        </row>
        <row r="515">
          <cell r="A515" t="str">
            <v>AEPL0514</v>
          </cell>
          <cell r="D515" t="e">
            <v>#N/A</v>
          </cell>
          <cell r="E515" t="e">
            <v>#N/A</v>
          </cell>
          <cell r="F515" t="e">
            <v>#N/A</v>
          </cell>
          <cell r="G515" t="e">
            <v>#N/A</v>
          </cell>
          <cell r="AB515" t="e">
            <v>#N/A</v>
          </cell>
          <cell r="AC515" t="e">
            <v>#N/A</v>
          </cell>
          <cell r="AD515" t="e">
            <v>#N/A</v>
          </cell>
          <cell r="AE515" t="str">
            <v>11 Dividend Street</v>
          </cell>
          <cell r="AF515" t="str">
            <v>Mansfield QLD 4122</v>
          </cell>
        </row>
        <row r="516">
          <cell r="A516" t="str">
            <v>AEPL0515</v>
          </cell>
          <cell r="D516" t="e">
            <v>#N/A</v>
          </cell>
          <cell r="E516" t="e">
            <v>#N/A</v>
          </cell>
          <cell r="F516" t="e">
            <v>#N/A</v>
          </cell>
          <cell r="G516" t="e">
            <v>#N/A</v>
          </cell>
          <cell r="AB516" t="e">
            <v>#N/A</v>
          </cell>
          <cell r="AC516" t="e">
            <v>#N/A</v>
          </cell>
          <cell r="AD516" t="e">
            <v>#N/A</v>
          </cell>
          <cell r="AE516" t="str">
            <v>11 Dividend Street</v>
          </cell>
          <cell r="AF516" t="str">
            <v>Mansfield QLD 4122</v>
          </cell>
        </row>
        <row r="517">
          <cell r="A517" t="str">
            <v>AEPL0516</v>
          </cell>
          <cell r="D517" t="e">
            <v>#N/A</v>
          </cell>
          <cell r="E517" t="e">
            <v>#N/A</v>
          </cell>
          <cell r="F517" t="e">
            <v>#N/A</v>
          </cell>
          <cell r="G517" t="e">
            <v>#N/A</v>
          </cell>
          <cell r="AB517" t="e">
            <v>#N/A</v>
          </cell>
          <cell r="AC517" t="e">
            <v>#N/A</v>
          </cell>
          <cell r="AD517" t="e">
            <v>#N/A</v>
          </cell>
          <cell r="AE517" t="str">
            <v>11 Dividend Street</v>
          </cell>
          <cell r="AF517" t="str">
            <v>Mansfield QLD 4122</v>
          </cell>
        </row>
        <row r="518">
          <cell r="A518" t="str">
            <v>AEPL0517</v>
          </cell>
          <cell r="D518" t="e">
            <v>#N/A</v>
          </cell>
          <cell r="E518" t="e">
            <v>#N/A</v>
          </cell>
          <cell r="F518" t="e">
            <v>#N/A</v>
          </cell>
          <cell r="G518" t="e">
            <v>#N/A</v>
          </cell>
          <cell r="AB518" t="e">
            <v>#N/A</v>
          </cell>
          <cell r="AC518" t="e">
            <v>#N/A</v>
          </cell>
          <cell r="AD518" t="e">
            <v>#N/A</v>
          </cell>
          <cell r="AE518" t="str">
            <v>11 Dividend Street</v>
          </cell>
          <cell r="AF518" t="str">
            <v>Mansfield QLD 4122</v>
          </cell>
        </row>
        <row r="519">
          <cell r="A519" t="str">
            <v>AEPL0518</v>
          </cell>
          <cell r="D519" t="e">
            <v>#N/A</v>
          </cell>
          <cell r="E519" t="e">
            <v>#N/A</v>
          </cell>
          <cell r="F519" t="e">
            <v>#N/A</v>
          </cell>
          <cell r="G519" t="e">
            <v>#N/A</v>
          </cell>
          <cell r="AB519" t="e">
            <v>#N/A</v>
          </cell>
          <cell r="AC519" t="e">
            <v>#N/A</v>
          </cell>
          <cell r="AD519" t="e">
            <v>#N/A</v>
          </cell>
          <cell r="AE519" t="str">
            <v>11 Dividend Street</v>
          </cell>
          <cell r="AF519" t="str">
            <v>Mansfield QLD 4122</v>
          </cell>
        </row>
        <row r="520">
          <cell r="A520" t="str">
            <v>AEPL0519</v>
          </cell>
          <cell r="D520" t="e">
            <v>#N/A</v>
          </cell>
          <cell r="E520" t="e">
            <v>#N/A</v>
          </cell>
          <cell r="F520" t="e">
            <v>#N/A</v>
          </cell>
          <cell r="G520" t="e">
            <v>#N/A</v>
          </cell>
          <cell r="AB520" t="e">
            <v>#N/A</v>
          </cell>
          <cell r="AC520" t="e">
            <v>#N/A</v>
          </cell>
          <cell r="AD520" t="e">
            <v>#N/A</v>
          </cell>
          <cell r="AE520" t="str">
            <v>11 Dividend Street</v>
          </cell>
          <cell r="AF520" t="str">
            <v>Mansfield QLD 4122</v>
          </cell>
        </row>
        <row r="521">
          <cell r="A521" t="str">
            <v>AEPL0520</v>
          </cell>
          <cell r="D521" t="e">
            <v>#N/A</v>
          </cell>
          <cell r="E521" t="e">
            <v>#N/A</v>
          </cell>
          <cell r="F521" t="e">
            <v>#N/A</v>
          </cell>
          <cell r="G521" t="e">
            <v>#N/A</v>
          </cell>
          <cell r="AB521" t="e">
            <v>#N/A</v>
          </cell>
          <cell r="AC521" t="e">
            <v>#N/A</v>
          </cell>
          <cell r="AD521" t="e">
            <v>#N/A</v>
          </cell>
          <cell r="AE521" t="str">
            <v>11 Dividend Street</v>
          </cell>
          <cell r="AF521" t="str">
            <v>Mansfield QLD 4122</v>
          </cell>
        </row>
        <row r="522">
          <cell r="A522" t="str">
            <v>AEPL0521</v>
          </cell>
          <cell r="D522" t="e">
            <v>#N/A</v>
          </cell>
          <cell r="E522" t="e">
            <v>#N/A</v>
          </cell>
          <cell r="F522" t="e">
            <v>#N/A</v>
          </cell>
          <cell r="G522" t="e">
            <v>#N/A</v>
          </cell>
          <cell r="AB522" t="e">
            <v>#N/A</v>
          </cell>
          <cell r="AC522" t="e">
            <v>#N/A</v>
          </cell>
          <cell r="AD522" t="e">
            <v>#N/A</v>
          </cell>
          <cell r="AE522" t="str">
            <v>11 Dividend Street</v>
          </cell>
          <cell r="AF522" t="str">
            <v>Mansfield QLD 4122</v>
          </cell>
        </row>
        <row r="523">
          <cell r="A523" t="str">
            <v>AEPL0522</v>
          </cell>
          <cell r="D523" t="e">
            <v>#N/A</v>
          </cell>
          <cell r="E523" t="e">
            <v>#N/A</v>
          </cell>
          <cell r="F523" t="e">
            <v>#N/A</v>
          </cell>
          <cell r="G523" t="e">
            <v>#N/A</v>
          </cell>
          <cell r="AB523" t="e">
            <v>#N/A</v>
          </cell>
          <cell r="AC523" t="e">
            <v>#N/A</v>
          </cell>
          <cell r="AD523" t="e">
            <v>#N/A</v>
          </cell>
          <cell r="AE523" t="str">
            <v>11 Dividend Street</v>
          </cell>
          <cell r="AF523" t="str">
            <v>Mansfield QLD 4122</v>
          </cell>
        </row>
        <row r="524">
          <cell r="A524" t="str">
            <v>AEPL0523</v>
          </cell>
          <cell r="D524" t="e">
            <v>#N/A</v>
          </cell>
          <cell r="E524" t="e">
            <v>#N/A</v>
          </cell>
          <cell r="F524" t="e">
            <v>#N/A</v>
          </cell>
          <cell r="G524" t="e">
            <v>#N/A</v>
          </cell>
          <cell r="AB524" t="e">
            <v>#N/A</v>
          </cell>
          <cell r="AC524" t="e">
            <v>#N/A</v>
          </cell>
          <cell r="AD524" t="e">
            <v>#N/A</v>
          </cell>
          <cell r="AE524" t="str">
            <v>11 Dividend Street</v>
          </cell>
          <cell r="AF524" t="str">
            <v>Mansfield QLD 4122</v>
          </cell>
        </row>
        <row r="525">
          <cell r="A525" t="str">
            <v>AEPL0524</v>
          </cell>
          <cell r="D525" t="e">
            <v>#N/A</v>
          </cell>
          <cell r="E525" t="e">
            <v>#N/A</v>
          </cell>
          <cell r="F525" t="e">
            <v>#N/A</v>
          </cell>
          <cell r="G525" t="e">
            <v>#N/A</v>
          </cell>
          <cell r="AB525" t="e">
            <v>#N/A</v>
          </cell>
          <cell r="AC525" t="e">
            <v>#N/A</v>
          </cell>
          <cell r="AD525" t="e">
            <v>#N/A</v>
          </cell>
          <cell r="AE525" t="str">
            <v>11 Dividend Street</v>
          </cell>
          <cell r="AF525" t="str">
            <v>Mansfield QLD 4122</v>
          </cell>
        </row>
        <row r="526">
          <cell r="A526" t="str">
            <v>AEPL0525</v>
          </cell>
          <cell r="D526" t="e">
            <v>#N/A</v>
          </cell>
          <cell r="E526" t="e">
            <v>#N/A</v>
          </cell>
          <cell r="F526" t="e">
            <v>#N/A</v>
          </cell>
          <cell r="G526" t="e">
            <v>#N/A</v>
          </cell>
          <cell r="AB526" t="e">
            <v>#N/A</v>
          </cell>
          <cell r="AC526" t="e">
            <v>#N/A</v>
          </cell>
          <cell r="AD526" t="e">
            <v>#N/A</v>
          </cell>
          <cell r="AE526" t="str">
            <v>11 Dividend Street</v>
          </cell>
          <cell r="AF526" t="str">
            <v>Mansfield QLD 4122</v>
          </cell>
        </row>
        <row r="527">
          <cell r="A527" t="str">
            <v>AEPL0526</v>
          </cell>
          <cell r="D527" t="e">
            <v>#N/A</v>
          </cell>
          <cell r="E527" t="e">
            <v>#N/A</v>
          </cell>
          <cell r="F527" t="e">
            <v>#N/A</v>
          </cell>
          <cell r="G527" t="e">
            <v>#N/A</v>
          </cell>
          <cell r="AB527" t="e">
            <v>#N/A</v>
          </cell>
          <cell r="AC527" t="e">
            <v>#N/A</v>
          </cell>
          <cell r="AD527" t="e">
            <v>#N/A</v>
          </cell>
          <cell r="AE527" t="str">
            <v>11 Dividend Street</v>
          </cell>
          <cell r="AF527" t="str">
            <v>Mansfield QLD 4122</v>
          </cell>
        </row>
        <row r="528">
          <cell r="A528" t="str">
            <v>AEPL0527</v>
          </cell>
          <cell r="D528" t="e">
            <v>#N/A</v>
          </cell>
          <cell r="E528" t="e">
            <v>#N/A</v>
          </cell>
          <cell r="F528" t="e">
            <v>#N/A</v>
          </cell>
          <cell r="G528" t="e">
            <v>#N/A</v>
          </cell>
          <cell r="AB528" t="e">
            <v>#N/A</v>
          </cell>
          <cell r="AC528" t="e">
            <v>#N/A</v>
          </cell>
          <cell r="AD528" t="e">
            <v>#N/A</v>
          </cell>
          <cell r="AE528" t="str">
            <v>11 Dividend Street</v>
          </cell>
          <cell r="AF528" t="str">
            <v>Mansfield QLD 4122</v>
          </cell>
        </row>
        <row r="529">
          <cell r="A529" t="str">
            <v>AEPL0528</v>
          </cell>
          <cell r="D529" t="e">
            <v>#N/A</v>
          </cell>
          <cell r="E529" t="e">
            <v>#N/A</v>
          </cell>
          <cell r="F529" t="e">
            <v>#N/A</v>
          </cell>
          <cell r="G529" t="e">
            <v>#N/A</v>
          </cell>
          <cell r="AB529" t="e">
            <v>#N/A</v>
          </cell>
          <cell r="AC529" t="e">
            <v>#N/A</v>
          </cell>
          <cell r="AD529" t="e">
            <v>#N/A</v>
          </cell>
          <cell r="AE529" t="str">
            <v>11 Dividend Street</v>
          </cell>
          <cell r="AF529" t="str">
            <v>Mansfield QLD 4122</v>
          </cell>
        </row>
        <row r="530">
          <cell r="A530" t="str">
            <v>AEPL0529</v>
          </cell>
          <cell r="D530" t="e">
            <v>#N/A</v>
          </cell>
          <cell r="E530" t="e">
            <v>#N/A</v>
          </cell>
          <cell r="F530" t="e">
            <v>#N/A</v>
          </cell>
          <cell r="G530" t="e">
            <v>#N/A</v>
          </cell>
          <cell r="AB530" t="e">
            <v>#N/A</v>
          </cell>
          <cell r="AC530" t="e">
            <v>#N/A</v>
          </cell>
          <cell r="AD530" t="e">
            <v>#N/A</v>
          </cell>
          <cell r="AE530" t="str">
            <v>11 Dividend Street</v>
          </cell>
          <cell r="AF530" t="str">
            <v>Mansfield QLD 4122</v>
          </cell>
        </row>
        <row r="531">
          <cell r="A531" t="str">
            <v>AEPL0530</v>
          </cell>
          <cell r="D531" t="e">
            <v>#N/A</v>
          </cell>
          <cell r="E531" t="e">
            <v>#N/A</v>
          </cell>
          <cell r="F531" t="e">
            <v>#N/A</v>
          </cell>
          <cell r="G531" t="e">
            <v>#N/A</v>
          </cell>
          <cell r="AB531" t="e">
            <v>#N/A</v>
          </cell>
          <cell r="AC531" t="e">
            <v>#N/A</v>
          </cell>
          <cell r="AD531" t="e">
            <v>#N/A</v>
          </cell>
          <cell r="AE531" t="str">
            <v>11 Dividend Street</v>
          </cell>
          <cell r="AF531" t="str">
            <v>Mansfield QLD 4122</v>
          </cell>
        </row>
        <row r="532">
          <cell r="A532" t="str">
            <v>AEPL0531</v>
          </cell>
          <cell r="D532" t="e">
            <v>#N/A</v>
          </cell>
          <cell r="E532" t="e">
            <v>#N/A</v>
          </cell>
          <cell r="F532" t="e">
            <v>#N/A</v>
          </cell>
          <cell r="G532" t="e">
            <v>#N/A</v>
          </cell>
          <cell r="AB532" t="e">
            <v>#N/A</v>
          </cell>
          <cell r="AC532" t="e">
            <v>#N/A</v>
          </cell>
          <cell r="AD532" t="e">
            <v>#N/A</v>
          </cell>
          <cell r="AE532" t="str">
            <v>11 Dividend Street</v>
          </cell>
          <cell r="AF532" t="str">
            <v>Mansfield QLD 4122</v>
          </cell>
        </row>
        <row r="533">
          <cell r="A533" t="str">
            <v>AEPL0532</v>
          </cell>
          <cell r="D533" t="e">
            <v>#N/A</v>
          </cell>
          <cell r="E533" t="e">
            <v>#N/A</v>
          </cell>
          <cell r="F533" t="e">
            <v>#N/A</v>
          </cell>
          <cell r="G533" t="e">
            <v>#N/A</v>
          </cell>
          <cell r="AB533" t="e">
            <v>#N/A</v>
          </cell>
          <cell r="AC533" t="e">
            <v>#N/A</v>
          </cell>
          <cell r="AD533" t="e">
            <v>#N/A</v>
          </cell>
          <cell r="AE533" t="str">
            <v>11 Dividend Street</v>
          </cell>
          <cell r="AF533" t="str">
            <v>Mansfield QLD 4122</v>
          </cell>
        </row>
        <row r="534">
          <cell r="A534" t="str">
            <v>AEPL0533</v>
          </cell>
          <cell r="D534" t="e">
            <v>#N/A</v>
          </cell>
          <cell r="E534" t="e">
            <v>#N/A</v>
          </cell>
          <cell r="F534" t="e">
            <v>#N/A</v>
          </cell>
          <cell r="G534" t="e">
            <v>#N/A</v>
          </cell>
          <cell r="AB534" t="e">
            <v>#N/A</v>
          </cell>
          <cell r="AC534" t="e">
            <v>#N/A</v>
          </cell>
          <cell r="AD534" t="e">
            <v>#N/A</v>
          </cell>
          <cell r="AE534" t="str">
            <v>11 Dividend Street</v>
          </cell>
          <cell r="AF534" t="str">
            <v>Mansfield QLD 4122</v>
          </cell>
        </row>
        <row r="535">
          <cell r="A535" t="str">
            <v>AEPL0534</v>
          </cell>
          <cell r="D535" t="e">
            <v>#N/A</v>
          </cell>
          <cell r="E535" t="e">
            <v>#N/A</v>
          </cell>
          <cell r="F535" t="e">
            <v>#N/A</v>
          </cell>
          <cell r="G535" t="e">
            <v>#N/A</v>
          </cell>
          <cell r="AB535" t="e">
            <v>#N/A</v>
          </cell>
          <cell r="AC535" t="e">
            <v>#N/A</v>
          </cell>
          <cell r="AD535" t="e">
            <v>#N/A</v>
          </cell>
          <cell r="AE535" t="str">
            <v>11 Dividend Street</v>
          </cell>
          <cell r="AF535" t="str">
            <v>Mansfield QLD 4122</v>
          </cell>
        </row>
        <row r="536">
          <cell r="A536" t="str">
            <v>AEPL0535</v>
          </cell>
          <cell r="D536" t="e">
            <v>#N/A</v>
          </cell>
          <cell r="E536" t="e">
            <v>#N/A</v>
          </cell>
          <cell r="F536" t="e">
            <v>#N/A</v>
          </cell>
          <cell r="G536" t="e">
            <v>#N/A</v>
          </cell>
          <cell r="AB536" t="e">
            <v>#N/A</v>
          </cell>
          <cell r="AC536" t="e">
            <v>#N/A</v>
          </cell>
          <cell r="AD536" t="e">
            <v>#N/A</v>
          </cell>
          <cell r="AE536" t="str">
            <v>11 Dividend Street</v>
          </cell>
          <cell r="AF536" t="str">
            <v>Mansfield QLD 4122</v>
          </cell>
        </row>
        <row r="537">
          <cell r="A537" t="str">
            <v>AEPL0536</v>
          </cell>
          <cell r="D537" t="e">
            <v>#N/A</v>
          </cell>
          <cell r="E537" t="e">
            <v>#N/A</v>
          </cell>
          <cell r="F537" t="e">
            <v>#N/A</v>
          </cell>
          <cell r="G537" t="e">
            <v>#N/A</v>
          </cell>
          <cell r="AB537" t="e">
            <v>#N/A</v>
          </cell>
          <cell r="AC537" t="e">
            <v>#N/A</v>
          </cell>
          <cell r="AD537" t="e">
            <v>#N/A</v>
          </cell>
          <cell r="AE537" t="str">
            <v>11 Dividend Street</v>
          </cell>
          <cell r="AF537" t="str">
            <v>Mansfield QLD 4122</v>
          </cell>
        </row>
        <row r="538">
          <cell r="A538" t="str">
            <v>AEPL0537</v>
          </cell>
          <cell r="D538" t="e">
            <v>#N/A</v>
          </cell>
          <cell r="E538" t="e">
            <v>#N/A</v>
          </cell>
          <cell r="F538" t="e">
            <v>#N/A</v>
          </cell>
          <cell r="G538" t="e">
            <v>#N/A</v>
          </cell>
          <cell r="AB538" t="e">
            <v>#N/A</v>
          </cell>
          <cell r="AC538" t="e">
            <v>#N/A</v>
          </cell>
          <cell r="AD538" t="e">
            <v>#N/A</v>
          </cell>
          <cell r="AE538" t="str">
            <v>11 Dividend Street</v>
          </cell>
          <cell r="AF538" t="str">
            <v>Mansfield QLD 4122</v>
          </cell>
        </row>
        <row r="539">
          <cell r="A539" t="str">
            <v>AEPL0538</v>
          </cell>
          <cell r="D539" t="e">
            <v>#N/A</v>
          </cell>
          <cell r="E539" t="e">
            <v>#N/A</v>
          </cell>
          <cell r="F539" t="e">
            <v>#N/A</v>
          </cell>
          <cell r="G539" t="e">
            <v>#N/A</v>
          </cell>
          <cell r="AB539" t="e">
            <v>#N/A</v>
          </cell>
          <cell r="AC539" t="e">
            <v>#N/A</v>
          </cell>
          <cell r="AD539" t="e">
            <v>#N/A</v>
          </cell>
          <cell r="AE539" t="str">
            <v>11 Dividend Street</v>
          </cell>
          <cell r="AF539" t="str">
            <v>Mansfield QLD 4122</v>
          </cell>
        </row>
        <row r="540">
          <cell r="A540" t="str">
            <v>AEPL0539</v>
          </cell>
          <cell r="D540" t="e">
            <v>#N/A</v>
          </cell>
          <cell r="E540" t="e">
            <v>#N/A</v>
          </cell>
          <cell r="F540" t="e">
            <v>#N/A</v>
          </cell>
          <cell r="G540" t="e">
            <v>#N/A</v>
          </cell>
          <cell r="AB540" t="e">
            <v>#N/A</v>
          </cell>
          <cell r="AC540" t="e">
            <v>#N/A</v>
          </cell>
          <cell r="AD540" t="e">
            <v>#N/A</v>
          </cell>
          <cell r="AE540" t="str">
            <v>11 Dividend Street</v>
          </cell>
          <cell r="AF540" t="str">
            <v>Mansfield QLD 4122</v>
          </cell>
        </row>
        <row r="541">
          <cell r="A541" t="str">
            <v>AEPL0540</v>
          </cell>
          <cell r="D541" t="e">
            <v>#N/A</v>
          </cell>
          <cell r="E541" t="e">
            <v>#N/A</v>
          </cell>
          <cell r="F541" t="e">
            <v>#N/A</v>
          </cell>
          <cell r="G541" t="e">
            <v>#N/A</v>
          </cell>
          <cell r="AB541" t="e">
            <v>#N/A</v>
          </cell>
          <cell r="AC541" t="e">
            <v>#N/A</v>
          </cell>
          <cell r="AD541" t="e">
            <v>#N/A</v>
          </cell>
          <cell r="AE541" t="str">
            <v>11 Dividend Street</v>
          </cell>
          <cell r="AF541" t="str">
            <v>Mansfield QLD 4122</v>
          </cell>
        </row>
        <row r="542">
          <cell r="A542" t="str">
            <v>AEPL0541</v>
          </cell>
          <cell r="D542" t="e">
            <v>#N/A</v>
          </cell>
          <cell r="E542" t="e">
            <v>#N/A</v>
          </cell>
          <cell r="F542" t="e">
            <v>#N/A</v>
          </cell>
          <cell r="G542" t="e">
            <v>#N/A</v>
          </cell>
          <cell r="AB542" t="e">
            <v>#N/A</v>
          </cell>
          <cell r="AC542" t="e">
            <v>#N/A</v>
          </cell>
          <cell r="AD542" t="e">
            <v>#N/A</v>
          </cell>
          <cell r="AE542" t="str">
            <v>11 Dividend Street</v>
          </cell>
          <cell r="AF542" t="str">
            <v>Mansfield QLD 4122</v>
          </cell>
        </row>
        <row r="543">
          <cell r="A543" t="str">
            <v>AEPL0542</v>
          </cell>
          <cell r="D543" t="e">
            <v>#N/A</v>
          </cell>
          <cell r="E543" t="e">
            <v>#N/A</v>
          </cell>
          <cell r="F543" t="e">
            <v>#N/A</v>
          </cell>
          <cell r="G543" t="e">
            <v>#N/A</v>
          </cell>
          <cell r="AB543" t="e">
            <v>#N/A</v>
          </cell>
          <cell r="AC543" t="e">
            <v>#N/A</v>
          </cell>
          <cell r="AD543" t="e">
            <v>#N/A</v>
          </cell>
          <cell r="AE543" t="str">
            <v>11 Dividend Street</v>
          </cell>
          <cell r="AF543" t="str">
            <v>Mansfield QLD 4122</v>
          </cell>
        </row>
        <row r="544">
          <cell r="A544" t="str">
            <v>AEPL0543</v>
          </cell>
          <cell r="D544" t="e">
            <v>#N/A</v>
          </cell>
          <cell r="E544" t="e">
            <v>#N/A</v>
          </cell>
          <cell r="F544" t="e">
            <v>#N/A</v>
          </cell>
          <cell r="G544" t="e">
            <v>#N/A</v>
          </cell>
          <cell r="AB544" t="e">
            <v>#N/A</v>
          </cell>
          <cell r="AC544" t="e">
            <v>#N/A</v>
          </cell>
          <cell r="AD544" t="e">
            <v>#N/A</v>
          </cell>
          <cell r="AE544" t="str">
            <v>11 Dividend Street</v>
          </cell>
          <cell r="AF544" t="str">
            <v>Mansfield QLD 4122</v>
          </cell>
        </row>
        <row r="545">
          <cell r="A545" t="str">
            <v>AEPL0544</v>
          </cell>
          <cell r="D545" t="e">
            <v>#N/A</v>
          </cell>
          <cell r="E545" t="e">
            <v>#N/A</v>
          </cell>
          <cell r="F545" t="e">
            <v>#N/A</v>
          </cell>
          <cell r="G545" t="e">
            <v>#N/A</v>
          </cell>
          <cell r="AB545" t="e">
            <v>#N/A</v>
          </cell>
          <cell r="AC545" t="e">
            <v>#N/A</v>
          </cell>
          <cell r="AD545" t="e">
            <v>#N/A</v>
          </cell>
          <cell r="AE545" t="str">
            <v>11 Dividend Street</v>
          </cell>
          <cell r="AF545" t="str">
            <v>Mansfield QLD 4122</v>
          </cell>
        </row>
        <row r="546">
          <cell r="A546" t="str">
            <v>AEPL0545</v>
          </cell>
          <cell r="D546" t="e">
            <v>#N/A</v>
          </cell>
          <cell r="E546" t="e">
            <v>#N/A</v>
          </cell>
          <cell r="F546" t="e">
            <v>#N/A</v>
          </cell>
          <cell r="G546" t="e">
            <v>#N/A</v>
          </cell>
          <cell r="AB546" t="e">
            <v>#N/A</v>
          </cell>
          <cell r="AC546" t="e">
            <v>#N/A</v>
          </cell>
          <cell r="AD546" t="e">
            <v>#N/A</v>
          </cell>
          <cell r="AE546" t="str">
            <v>11 Dividend Street</v>
          </cell>
          <cell r="AF546" t="str">
            <v>Mansfield QLD 4122</v>
          </cell>
        </row>
        <row r="547">
          <cell r="A547" t="str">
            <v>AEPL0546</v>
          </cell>
          <cell r="D547" t="e">
            <v>#N/A</v>
          </cell>
          <cell r="E547" t="e">
            <v>#N/A</v>
          </cell>
          <cell r="F547" t="e">
            <v>#N/A</v>
          </cell>
          <cell r="G547" t="e">
            <v>#N/A</v>
          </cell>
          <cell r="AB547" t="e">
            <v>#N/A</v>
          </cell>
          <cell r="AC547" t="e">
            <v>#N/A</v>
          </cell>
          <cell r="AD547" t="e">
            <v>#N/A</v>
          </cell>
          <cell r="AE547" t="str">
            <v>11 Dividend Street</v>
          </cell>
          <cell r="AF547" t="str">
            <v>Mansfield QLD 4122</v>
          </cell>
        </row>
        <row r="548">
          <cell r="A548" t="str">
            <v>AEPL0547</v>
          </cell>
          <cell r="D548" t="e">
            <v>#N/A</v>
          </cell>
          <cell r="E548" t="e">
            <v>#N/A</v>
          </cell>
          <cell r="F548" t="e">
            <v>#N/A</v>
          </cell>
          <cell r="G548" t="e">
            <v>#N/A</v>
          </cell>
          <cell r="AB548" t="e">
            <v>#N/A</v>
          </cell>
          <cell r="AC548" t="e">
            <v>#N/A</v>
          </cell>
          <cell r="AD548" t="e">
            <v>#N/A</v>
          </cell>
          <cell r="AE548" t="str">
            <v>11 Dividend Street</v>
          </cell>
          <cell r="AF548" t="str">
            <v>Mansfield QLD 4122</v>
          </cell>
        </row>
        <row r="549">
          <cell r="A549" t="str">
            <v>AEPL0548</v>
          </cell>
          <cell r="D549" t="e">
            <v>#N/A</v>
          </cell>
          <cell r="E549" t="e">
            <v>#N/A</v>
          </cell>
          <cell r="F549" t="e">
            <v>#N/A</v>
          </cell>
          <cell r="G549" t="e">
            <v>#N/A</v>
          </cell>
          <cell r="AB549" t="e">
            <v>#N/A</v>
          </cell>
          <cell r="AC549" t="e">
            <v>#N/A</v>
          </cell>
          <cell r="AD549" t="e">
            <v>#N/A</v>
          </cell>
          <cell r="AE549" t="str">
            <v>11 Dividend Street</v>
          </cell>
          <cell r="AF549" t="str">
            <v>Mansfield QLD 4122</v>
          </cell>
        </row>
        <row r="550">
          <cell r="A550" t="str">
            <v>AEPL0549</v>
          </cell>
          <cell r="D550" t="e">
            <v>#N/A</v>
          </cell>
          <cell r="E550" t="e">
            <v>#N/A</v>
          </cell>
          <cell r="F550" t="e">
            <v>#N/A</v>
          </cell>
          <cell r="G550" t="e">
            <v>#N/A</v>
          </cell>
          <cell r="AB550" t="e">
            <v>#N/A</v>
          </cell>
          <cell r="AC550" t="e">
            <v>#N/A</v>
          </cell>
          <cell r="AD550" t="e">
            <v>#N/A</v>
          </cell>
          <cell r="AE550" t="str">
            <v>11 Dividend Street</v>
          </cell>
          <cell r="AF550" t="str">
            <v>Mansfield QLD 4122</v>
          </cell>
        </row>
        <row r="551">
          <cell r="A551" t="str">
            <v>AEPL0550</v>
          </cell>
          <cell r="D551" t="e">
            <v>#N/A</v>
          </cell>
          <cell r="E551" t="e">
            <v>#N/A</v>
          </cell>
          <cell r="F551" t="e">
            <v>#N/A</v>
          </cell>
          <cell r="G551" t="e">
            <v>#N/A</v>
          </cell>
          <cell r="AB551" t="e">
            <v>#N/A</v>
          </cell>
          <cell r="AC551" t="e">
            <v>#N/A</v>
          </cell>
          <cell r="AD551" t="e">
            <v>#N/A</v>
          </cell>
          <cell r="AE551" t="str">
            <v>11 Dividend Street</v>
          </cell>
          <cell r="AF551" t="str">
            <v>Mansfield QLD 4122</v>
          </cell>
        </row>
        <row r="552">
          <cell r="A552" t="str">
            <v>AEPL0551</v>
          </cell>
          <cell r="D552" t="e">
            <v>#N/A</v>
          </cell>
          <cell r="E552" t="e">
            <v>#N/A</v>
          </cell>
          <cell r="F552" t="e">
            <v>#N/A</v>
          </cell>
          <cell r="G552" t="e">
            <v>#N/A</v>
          </cell>
          <cell r="AB552" t="e">
            <v>#N/A</v>
          </cell>
          <cell r="AC552" t="e">
            <v>#N/A</v>
          </cell>
          <cell r="AD552" t="e">
            <v>#N/A</v>
          </cell>
          <cell r="AE552" t="str">
            <v>11 Dividend Street</v>
          </cell>
          <cell r="AF552" t="str">
            <v>Mansfield QLD 4122</v>
          </cell>
        </row>
        <row r="553">
          <cell r="A553" t="str">
            <v>AEPL0552</v>
          </cell>
          <cell r="D553" t="e">
            <v>#N/A</v>
          </cell>
          <cell r="E553" t="e">
            <v>#N/A</v>
          </cell>
          <cell r="F553" t="e">
            <v>#N/A</v>
          </cell>
          <cell r="G553" t="e">
            <v>#N/A</v>
          </cell>
          <cell r="AB553" t="e">
            <v>#N/A</v>
          </cell>
          <cell r="AC553" t="e">
            <v>#N/A</v>
          </cell>
          <cell r="AD553" t="e">
            <v>#N/A</v>
          </cell>
          <cell r="AE553" t="str">
            <v>11 Dividend Street</v>
          </cell>
          <cell r="AF553" t="str">
            <v>Mansfield QLD 4122</v>
          </cell>
        </row>
        <row r="554">
          <cell r="A554" t="str">
            <v>AEPL0553</v>
          </cell>
          <cell r="D554" t="e">
            <v>#N/A</v>
          </cell>
          <cell r="E554" t="e">
            <v>#N/A</v>
          </cell>
          <cell r="F554" t="e">
            <v>#N/A</v>
          </cell>
          <cell r="G554" t="e">
            <v>#N/A</v>
          </cell>
          <cell r="AB554" t="e">
            <v>#N/A</v>
          </cell>
          <cell r="AC554" t="e">
            <v>#N/A</v>
          </cell>
          <cell r="AD554" t="e">
            <v>#N/A</v>
          </cell>
          <cell r="AE554" t="str">
            <v>11 Dividend Street</v>
          </cell>
          <cell r="AF554" t="str">
            <v>Mansfield QLD 4122</v>
          </cell>
        </row>
        <row r="555">
          <cell r="A555" t="str">
            <v>AEPL0554</v>
          </cell>
          <cell r="D555" t="e">
            <v>#N/A</v>
          </cell>
          <cell r="E555" t="e">
            <v>#N/A</v>
          </cell>
          <cell r="F555" t="e">
            <v>#N/A</v>
          </cell>
          <cell r="G555" t="e">
            <v>#N/A</v>
          </cell>
          <cell r="AB555" t="e">
            <v>#N/A</v>
          </cell>
          <cell r="AC555" t="e">
            <v>#N/A</v>
          </cell>
          <cell r="AD555" t="e">
            <v>#N/A</v>
          </cell>
          <cell r="AE555" t="str">
            <v>11 Dividend Street</v>
          </cell>
          <cell r="AF555" t="str">
            <v>Mansfield QLD 4122</v>
          </cell>
        </row>
        <row r="556">
          <cell r="A556" t="str">
            <v>AEPL0555</v>
          </cell>
          <cell r="D556" t="e">
            <v>#N/A</v>
          </cell>
          <cell r="E556" t="e">
            <v>#N/A</v>
          </cell>
          <cell r="F556" t="e">
            <v>#N/A</v>
          </cell>
          <cell r="G556" t="e">
            <v>#N/A</v>
          </cell>
          <cell r="AB556" t="e">
            <v>#N/A</v>
          </cell>
          <cell r="AC556" t="e">
            <v>#N/A</v>
          </cell>
          <cell r="AD556" t="e">
            <v>#N/A</v>
          </cell>
          <cell r="AE556" t="str">
            <v>11 Dividend Street</v>
          </cell>
          <cell r="AF556" t="str">
            <v>Mansfield QLD 4122</v>
          </cell>
        </row>
        <row r="557">
          <cell r="A557" t="str">
            <v>AEPL0556</v>
          </cell>
          <cell r="D557" t="e">
            <v>#N/A</v>
          </cell>
          <cell r="E557" t="e">
            <v>#N/A</v>
          </cell>
          <cell r="F557" t="e">
            <v>#N/A</v>
          </cell>
          <cell r="G557" t="e">
            <v>#N/A</v>
          </cell>
          <cell r="AB557" t="e">
            <v>#N/A</v>
          </cell>
          <cell r="AC557" t="e">
            <v>#N/A</v>
          </cell>
          <cell r="AD557" t="e">
            <v>#N/A</v>
          </cell>
          <cell r="AE557" t="str">
            <v>11 Dividend Street</v>
          </cell>
          <cell r="AF557" t="str">
            <v>Mansfield QLD 4122</v>
          </cell>
        </row>
        <row r="558">
          <cell r="A558" t="str">
            <v>AEPL0557</v>
          </cell>
          <cell r="D558" t="e">
            <v>#N/A</v>
          </cell>
          <cell r="E558" t="e">
            <v>#N/A</v>
          </cell>
          <cell r="F558" t="e">
            <v>#N/A</v>
          </cell>
          <cell r="G558" t="e">
            <v>#N/A</v>
          </cell>
          <cell r="AB558" t="e">
            <v>#N/A</v>
          </cell>
          <cell r="AC558" t="e">
            <v>#N/A</v>
          </cell>
          <cell r="AD558" t="e">
            <v>#N/A</v>
          </cell>
          <cell r="AE558" t="str">
            <v>11 Dividend Street</v>
          </cell>
          <cell r="AF558" t="str">
            <v>Mansfield QLD 4122</v>
          </cell>
        </row>
        <row r="559">
          <cell r="A559" t="str">
            <v>AEPL0558</v>
          </cell>
          <cell r="D559" t="e">
            <v>#N/A</v>
          </cell>
          <cell r="E559" t="e">
            <v>#N/A</v>
          </cell>
          <cell r="F559" t="e">
            <v>#N/A</v>
          </cell>
          <cell r="G559" t="e">
            <v>#N/A</v>
          </cell>
          <cell r="AB559" t="e">
            <v>#N/A</v>
          </cell>
          <cell r="AC559" t="e">
            <v>#N/A</v>
          </cell>
          <cell r="AD559" t="e">
            <v>#N/A</v>
          </cell>
          <cell r="AE559" t="str">
            <v>11 Dividend Street</v>
          </cell>
          <cell r="AF559" t="str">
            <v>Mansfield QLD 4122</v>
          </cell>
        </row>
        <row r="560">
          <cell r="A560" t="str">
            <v>AEPL0559</v>
          </cell>
          <cell r="D560" t="e">
            <v>#N/A</v>
          </cell>
          <cell r="E560" t="e">
            <v>#N/A</v>
          </cell>
          <cell r="F560" t="e">
            <v>#N/A</v>
          </cell>
          <cell r="G560" t="e">
            <v>#N/A</v>
          </cell>
          <cell r="AB560" t="e">
            <v>#N/A</v>
          </cell>
          <cell r="AC560" t="e">
            <v>#N/A</v>
          </cell>
          <cell r="AD560" t="e">
            <v>#N/A</v>
          </cell>
          <cell r="AE560" t="str">
            <v>11 Dividend Street</v>
          </cell>
          <cell r="AF560" t="str">
            <v>Mansfield QLD 4122</v>
          </cell>
        </row>
        <row r="561">
          <cell r="A561" t="str">
            <v>AEPL0560</v>
          </cell>
          <cell r="D561" t="e">
            <v>#N/A</v>
          </cell>
          <cell r="E561" t="e">
            <v>#N/A</v>
          </cell>
          <cell r="F561" t="e">
            <v>#N/A</v>
          </cell>
          <cell r="G561" t="e">
            <v>#N/A</v>
          </cell>
          <cell r="AB561" t="e">
            <v>#N/A</v>
          </cell>
          <cell r="AC561" t="e">
            <v>#N/A</v>
          </cell>
          <cell r="AD561" t="e">
            <v>#N/A</v>
          </cell>
          <cell r="AE561" t="str">
            <v>11 Dividend Street</v>
          </cell>
          <cell r="AF561" t="str">
            <v>Mansfield QLD 4122</v>
          </cell>
        </row>
        <row r="562">
          <cell r="A562" t="str">
            <v>AEPL0561</v>
          </cell>
          <cell r="D562" t="e">
            <v>#N/A</v>
          </cell>
          <cell r="E562" t="e">
            <v>#N/A</v>
          </cell>
          <cell r="F562" t="e">
            <v>#N/A</v>
          </cell>
          <cell r="G562" t="e">
            <v>#N/A</v>
          </cell>
          <cell r="AB562" t="e">
            <v>#N/A</v>
          </cell>
          <cell r="AC562" t="e">
            <v>#N/A</v>
          </cell>
          <cell r="AD562" t="e">
            <v>#N/A</v>
          </cell>
          <cell r="AE562" t="str">
            <v>11 Dividend Street</v>
          </cell>
          <cell r="AF562" t="str">
            <v>Mansfield QLD 4122</v>
          </cell>
        </row>
        <row r="563">
          <cell r="A563" t="str">
            <v>AEPL0562</v>
          </cell>
          <cell r="D563" t="e">
            <v>#N/A</v>
          </cell>
          <cell r="E563" t="e">
            <v>#N/A</v>
          </cell>
          <cell r="F563" t="e">
            <v>#N/A</v>
          </cell>
          <cell r="G563" t="e">
            <v>#N/A</v>
          </cell>
          <cell r="AB563" t="e">
            <v>#N/A</v>
          </cell>
          <cell r="AC563" t="e">
            <v>#N/A</v>
          </cell>
          <cell r="AD563" t="e">
            <v>#N/A</v>
          </cell>
          <cell r="AE563" t="str">
            <v>11 Dividend Street</v>
          </cell>
          <cell r="AF563" t="str">
            <v>Mansfield QLD 4122</v>
          </cell>
        </row>
        <row r="564">
          <cell r="A564" t="str">
            <v>AEPL0563</v>
          </cell>
          <cell r="D564" t="e">
            <v>#N/A</v>
          </cell>
          <cell r="E564" t="e">
            <v>#N/A</v>
          </cell>
          <cell r="F564" t="e">
            <v>#N/A</v>
          </cell>
          <cell r="G564" t="e">
            <v>#N/A</v>
          </cell>
          <cell r="AB564" t="e">
            <v>#N/A</v>
          </cell>
          <cell r="AC564" t="e">
            <v>#N/A</v>
          </cell>
          <cell r="AD564" t="e">
            <v>#N/A</v>
          </cell>
          <cell r="AE564" t="str">
            <v>11 Dividend Street</v>
          </cell>
          <cell r="AF564" t="str">
            <v>Mansfield QLD 4122</v>
          </cell>
        </row>
        <row r="565">
          <cell r="A565" t="str">
            <v>AEPL0564</v>
          </cell>
          <cell r="D565" t="e">
            <v>#N/A</v>
          </cell>
          <cell r="E565" t="e">
            <v>#N/A</v>
          </cell>
          <cell r="F565" t="e">
            <v>#N/A</v>
          </cell>
          <cell r="G565" t="e">
            <v>#N/A</v>
          </cell>
          <cell r="AB565" t="e">
            <v>#N/A</v>
          </cell>
          <cell r="AC565" t="e">
            <v>#N/A</v>
          </cell>
          <cell r="AD565" t="e">
            <v>#N/A</v>
          </cell>
          <cell r="AE565" t="str">
            <v>11 Dividend Street</v>
          </cell>
          <cell r="AF565" t="str">
            <v>Mansfield QLD 4122</v>
          </cell>
        </row>
        <row r="566">
          <cell r="A566" t="str">
            <v>AEPL0565</v>
          </cell>
          <cell r="D566" t="e">
            <v>#N/A</v>
          </cell>
          <cell r="E566" t="e">
            <v>#N/A</v>
          </cell>
          <cell r="F566" t="e">
            <v>#N/A</v>
          </cell>
          <cell r="G566" t="e">
            <v>#N/A</v>
          </cell>
          <cell r="AB566" t="e">
            <v>#N/A</v>
          </cell>
          <cell r="AC566" t="e">
            <v>#N/A</v>
          </cell>
          <cell r="AD566" t="e">
            <v>#N/A</v>
          </cell>
          <cell r="AE566" t="str">
            <v>11 Dividend Street</v>
          </cell>
          <cell r="AF566" t="str">
            <v>Mansfield QLD 4122</v>
          </cell>
        </row>
        <row r="567">
          <cell r="A567" t="str">
            <v>AEPL0566</v>
          </cell>
          <cell r="D567" t="e">
            <v>#N/A</v>
          </cell>
          <cell r="E567" t="e">
            <v>#N/A</v>
          </cell>
          <cell r="F567" t="e">
            <v>#N/A</v>
          </cell>
          <cell r="G567" t="e">
            <v>#N/A</v>
          </cell>
          <cell r="AB567" t="e">
            <v>#N/A</v>
          </cell>
          <cell r="AC567" t="e">
            <v>#N/A</v>
          </cell>
          <cell r="AD567" t="e">
            <v>#N/A</v>
          </cell>
          <cell r="AE567" t="str">
            <v>11 Dividend Street</v>
          </cell>
          <cell r="AF567" t="str">
            <v>Mansfield QLD 4122</v>
          </cell>
        </row>
        <row r="568">
          <cell r="A568" t="str">
            <v>AEPL0567</v>
          </cell>
          <cell r="D568" t="e">
            <v>#N/A</v>
          </cell>
          <cell r="E568" t="e">
            <v>#N/A</v>
          </cell>
          <cell r="F568" t="e">
            <v>#N/A</v>
          </cell>
          <cell r="G568" t="e">
            <v>#N/A</v>
          </cell>
          <cell r="AB568" t="e">
            <v>#N/A</v>
          </cell>
          <cell r="AC568" t="e">
            <v>#N/A</v>
          </cell>
          <cell r="AD568" t="e">
            <v>#N/A</v>
          </cell>
          <cell r="AE568" t="str">
            <v>11 Dividend Street</v>
          </cell>
          <cell r="AF568" t="str">
            <v>Mansfield QLD 4122</v>
          </cell>
        </row>
        <row r="569">
          <cell r="A569" t="str">
            <v>AEPL0568</v>
          </cell>
          <cell r="D569" t="e">
            <v>#N/A</v>
          </cell>
          <cell r="E569" t="e">
            <v>#N/A</v>
          </cell>
          <cell r="F569" t="e">
            <v>#N/A</v>
          </cell>
          <cell r="G569" t="e">
            <v>#N/A</v>
          </cell>
          <cell r="AB569" t="e">
            <v>#N/A</v>
          </cell>
          <cell r="AC569" t="e">
            <v>#N/A</v>
          </cell>
          <cell r="AD569" t="e">
            <v>#N/A</v>
          </cell>
          <cell r="AE569" t="str">
            <v>11 Dividend Street</v>
          </cell>
          <cell r="AF569" t="str">
            <v>Mansfield QLD 4122</v>
          </cell>
        </row>
        <row r="570">
          <cell r="A570" t="str">
            <v>AEPL0569</v>
          </cell>
          <cell r="D570" t="e">
            <v>#N/A</v>
          </cell>
          <cell r="E570" t="e">
            <v>#N/A</v>
          </cell>
          <cell r="F570" t="e">
            <v>#N/A</v>
          </cell>
          <cell r="G570" t="e">
            <v>#N/A</v>
          </cell>
          <cell r="AB570" t="e">
            <v>#N/A</v>
          </cell>
          <cell r="AC570" t="e">
            <v>#N/A</v>
          </cell>
          <cell r="AD570" t="e">
            <v>#N/A</v>
          </cell>
          <cell r="AE570" t="str">
            <v>11 Dividend Street</v>
          </cell>
          <cell r="AF570" t="str">
            <v>Mansfield QLD 4122</v>
          </cell>
        </row>
        <row r="571">
          <cell r="A571" t="str">
            <v>AEPL0570</v>
          </cell>
          <cell r="D571" t="e">
            <v>#N/A</v>
          </cell>
          <cell r="E571" t="e">
            <v>#N/A</v>
          </cell>
          <cell r="F571" t="e">
            <v>#N/A</v>
          </cell>
          <cell r="G571" t="e">
            <v>#N/A</v>
          </cell>
          <cell r="AB571" t="e">
            <v>#N/A</v>
          </cell>
          <cell r="AC571" t="e">
            <v>#N/A</v>
          </cell>
          <cell r="AD571" t="e">
            <v>#N/A</v>
          </cell>
          <cell r="AE571" t="str">
            <v>11 Dividend Street</v>
          </cell>
          <cell r="AF571" t="str">
            <v>Mansfield QLD 4122</v>
          </cell>
        </row>
        <row r="572">
          <cell r="A572" t="str">
            <v>AEPL0571</v>
          </cell>
          <cell r="D572" t="e">
            <v>#N/A</v>
          </cell>
          <cell r="E572" t="e">
            <v>#N/A</v>
          </cell>
          <cell r="F572" t="e">
            <v>#N/A</v>
          </cell>
          <cell r="G572" t="e">
            <v>#N/A</v>
          </cell>
          <cell r="AB572" t="e">
            <v>#N/A</v>
          </cell>
          <cell r="AC572" t="e">
            <v>#N/A</v>
          </cell>
          <cell r="AD572" t="e">
            <v>#N/A</v>
          </cell>
          <cell r="AE572" t="str">
            <v>11 Dividend Street</v>
          </cell>
          <cell r="AF572" t="str">
            <v>Mansfield QLD 4122</v>
          </cell>
        </row>
        <row r="573">
          <cell r="A573" t="str">
            <v>AEPL0572</v>
          </cell>
          <cell r="D573" t="e">
            <v>#N/A</v>
          </cell>
          <cell r="E573" t="e">
            <v>#N/A</v>
          </cell>
          <cell r="F573" t="e">
            <v>#N/A</v>
          </cell>
          <cell r="G573" t="e">
            <v>#N/A</v>
          </cell>
          <cell r="AB573" t="e">
            <v>#N/A</v>
          </cell>
          <cell r="AC573" t="e">
            <v>#N/A</v>
          </cell>
          <cell r="AD573" t="e">
            <v>#N/A</v>
          </cell>
          <cell r="AE573" t="str">
            <v>11 Dividend Street</v>
          </cell>
          <cell r="AF573" t="str">
            <v>Mansfield QLD 4122</v>
          </cell>
        </row>
        <row r="574">
          <cell r="A574" t="str">
            <v>AEPL0573</v>
          </cell>
          <cell r="D574" t="e">
            <v>#N/A</v>
          </cell>
          <cell r="E574" t="e">
            <v>#N/A</v>
          </cell>
          <cell r="F574" t="e">
            <v>#N/A</v>
          </cell>
          <cell r="G574" t="e">
            <v>#N/A</v>
          </cell>
          <cell r="AB574" t="e">
            <v>#N/A</v>
          </cell>
          <cell r="AC574" t="e">
            <v>#N/A</v>
          </cell>
          <cell r="AD574" t="e">
            <v>#N/A</v>
          </cell>
          <cell r="AE574" t="str">
            <v>11 Dividend Street</v>
          </cell>
          <cell r="AF574" t="str">
            <v>Mansfield QLD 4122</v>
          </cell>
        </row>
        <row r="575">
          <cell r="A575" t="str">
            <v>AEPL0574</v>
          </cell>
          <cell r="D575" t="e">
            <v>#N/A</v>
          </cell>
          <cell r="E575" t="e">
            <v>#N/A</v>
          </cell>
          <cell r="F575" t="e">
            <v>#N/A</v>
          </cell>
          <cell r="G575" t="e">
            <v>#N/A</v>
          </cell>
          <cell r="AB575" t="e">
            <v>#N/A</v>
          </cell>
          <cell r="AC575" t="e">
            <v>#N/A</v>
          </cell>
          <cell r="AD575" t="e">
            <v>#N/A</v>
          </cell>
          <cell r="AE575" t="str">
            <v>11 Dividend Street</v>
          </cell>
          <cell r="AF575" t="str">
            <v>Mansfield QLD 4122</v>
          </cell>
        </row>
        <row r="576">
          <cell r="A576" t="str">
            <v>AEPL0575</v>
          </cell>
          <cell r="D576" t="e">
            <v>#N/A</v>
          </cell>
          <cell r="E576" t="e">
            <v>#N/A</v>
          </cell>
          <cell r="F576" t="e">
            <v>#N/A</v>
          </cell>
          <cell r="G576" t="e">
            <v>#N/A</v>
          </cell>
          <cell r="AB576" t="e">
            <v>#N/A</v>
          </cell>
          <cell r="AC576" t="e">
            <v>#N/A</v>
          </cell>
          <cell r="AD576" t="e">
            <v>#N/A</v>
          </cell>
          <cell r="AE576" t="str">
            <v>11 Dividend Street</v>
          </cell>
          <cell r="AF576" t="str">
            <v>Mansfield QLD 4122</v>
          </cell>
        </row>
        <row r="577">
          <cell r="A577" t="str">
            <v>AEPL0576</v>
          </cell>
          <cell r="D577" t="e">
            <v>#N/A</v>
          </cell>
          <cell r="E577" t="e">
            <v>#N/A</v>
          </cell>
          <cell r="F577" t="e">
            <v>#N/A</v>
          </cell>
          <cell r="G577" t="e">
            <v>#N/A</v>
          </cell>
          <cell r="AB577" t="e">
            <v>#N/A</v>
          </cell>
          <cell r="AC577" t="e">
            <v>#N/A</v>
          </cell>
          <cell r="AD577" t="e">
            <v>#N/A</v>
          </cell>
          <cell r="AE577" t="str">
            <v>11 Dividend Street</v>
          </cell>
          <cell r="AF577" t="str">
            <v>Mansfield QLD 4122</v>
          </cell>
        </row>
        <row r="578">
          <cell r="A578" t="str">
            <v>AEPL0577</v>
          </cell>
          <cell r="D578" t="e">
            <v>#N/A</v>
          </cell>
          <cell r="E578" t="e">
            <v>#N/A</v>
          </cell>
          <cell r="F578" t="e">
            <v>#N/A</v>
          </cell>
          <cell r="G578" t="e">
            <v>#N/A</v>
          </cell>
          <cell r="AB578" t="e">
            <v>#N/A</v>
          </cell>
          <cell r="AC578" t="e">
            <v>#N/A</v>
          </cell>
          <cell r="AD578" t="e">
            <v>#N/A</v>
          </cell>
          <cell r="AE578" t="str">
            <v>11 Dividend Street</v>
          </cell>
          <cell r="AF578" t="str">
            <v>Mansfield QLD 4122</v>
          </cell>
        </row>
        <row r="579">
          <cell r="A579" t="str">
            <v>AEPL0578</v>
          </cell>
          <cell r="D579" t="e">
            <v>#N/A</v>
          </cell>
          <cell r="E579" t="e">
            <v>#N/A</v>
          </cell>
          <cell r="F579" t="e">
            <v>#N/A</v>
          </cell>
          <cell r="G579" t="e">
            <v>#N/A</v>
          </cell>
          <cell r="AB579" t="e">
            <v>#N/A</v>
          </cell>
          <cell r="AC579" t="e">
            <v>#N/A</v>
          </cell>
          <cell r="AD579" t="e">
            <v>#N/A</v>
          </cell>
          <cell r="AE579" t="str">
            <v>11 Dividend Street</v>
          </cell>
          <cell r="AF579" t="str">
            <v>Mansfield QLD 4122</v>
          </cell>
        </row>
        <row r="580">
          <cell r="A580" t="str">
            <v>AEPL0579</v>
          </cell>
          <cell r="D580" t="e">
            <v>#N/A</v>
          </cell>
          <cell r="E580" t="e">
            <v>#N/A</v>
          </cell>
          <cell r="F580" t="e">
            <v>#N/A</v>
          </cell>
          <cell r="G580" t="e">
            <v>#N/A</v>
          </cell>
          <cell r="AB580" t="e">
            <v>#N/A</v>
          </cell>
          <cell r="AC580" t="e">
            <v>#N/A</v>
          </cell>
          <cell r="AD580" t="e">
            <v>#N/A</v>
          </cell>
          <cell r="AE580" t="str">
            <v>11 Dividend Street</v>
          </cell>
          <cell r="AF580" t="str">
            <v>Mansfield QLD 4122</v>
          </cell>
        </row>
        <row r="581">
          <cell r="A581" t="str">
            <v>AEPL0580</v>
          </cell>
          <cell r="D581" t="e">
            <v>#N/A</v>
          </cell>
          <cell r="E581" t="e">
            <v>#N/A</v>
          </cell>
          <cell r="F581" t="e">
            <v>#N/A</v>
          </cell>
          <cell r="G581" t="e">
            <v>#N/A</v>
          </cell>
          <cell r="AB581" t="e">
            <v>#N/A</v>
          </cell>
          <cell r="AC581" t="e">
            <v>#N/A</v>
          </cell>
          <cell r="AD581" t="e">
            <v>#N/A</v>
          </cell>
          <cell r="AE581" t="str">
            <v>11 Dividend Street</v>
          </cell>
          <cell r="AF581" t="str">
            <v>Mansfield QLD 4122</v>
          </cell>
        </row>
        <row r="582">
          <cell r="A582" t="str">
            <v>AEPL0581</v>
          </cell>
          <cell r="D582" t="e">
            <v>#N/A</v>
          </cell>
          <cell r="E582" t="e">
            <v>#N/A</v>
          </cell>
          <cell r="F582" t="e">
            <v>#N/A</v>
          </cell>
          <cell r="G582" t="e">
            <v>#N/A</v>
          </cell>
          <cell r="AB582" t="e">
            <v>#N/A</v>
          </cell>
          <cell r="AC582" t="e">
            <v>#N/A</v>
          </cell>
          <cell r="AD582" t="e">
            <v>#N/A</v>
          </cell>
          <cell r="AE582" t="str">
            <v>11 Dividend Street</v>
          </cell>
          <cell r="AF582" t="str">
            <v>Mansfield QLD 4122</v>
          </cell>
        </row>
        <row r="583">
          <cell r="A583" t="str">
            <v>AEPL0582</v>
          </cell>
          <cell r="D583" t="e">
            <v>#N/A</v>
          </cell>
          <cell r="E583" t="e">
            <v>#N/A</v>
          </cell>
          <cell r="F583" t="e">
            <v>#N/A</v>
          </cell>
          <cell r="G583" t="e">
            <v>#N/A</v>
          </cell>
          <cell r="AB583" t="e">
            <v>#N/A</v>
          </cell>
          <cell r="AC583" t="e">
            <v>#N/A</v>
          </cell>
          <cell r="AD583" t="e">
            <v>#N/A</v>
          </cell>
          <cell r="AE583" t="str">
            <v>11 Dividend Street</v>
          </cell>
          <cell r="AF583" t="str">
            <v>Mansfield QLD 4122</v>
          </cell>
        </row>
        <row r="584">
          <cell r="A584" t="str">
            <v>AEPL0583</v>
          </cell>
          <cell r="D584" t="e">
            <v>#N/A</v>
          </cell>
          <cell r="E584" t="e">
            <v>#N/A</v>
          </cell>
          <cell r="F584" t="e">
            <v>#N/A</v>
          </cell>
          <cell r="G584" t="e">
            <v>#N/A</v>
          </cell>
          <cell r="AB584" t="e">
            <v>#N/A</v>
          </cell>
          <cell r="AC584" t="e">
            <v>#N/A</v>
          </cell>
          <cell r="AD584" t="e">
            <v>#N/A</v>
          </cell>
          <cell r="AE584" t="str">
            <v>11 Dividend Street</v>
          </cell>
          <cell r="AF584" t="str">
            <v>Mansfield QLD 4122</v>
          </cell>
        </row>
        <row r="585">
          <cell r="A585" t="str">
            <v>AEPL0584</v>
          </cell>
          <cell r="D585" t="e">
            <v>#N/A</v>
          </cell>
          <cell r="E585" t="e">
            <v>#N/A</v>
          </cell>
          <cell r="F585" t="e">
            <v>#N/A</v>
          </cell>
          <cell r="G585" t="e">
            <v>#N/A</v>
          </cell>
          <cell r="AB585" t="e">
            <v>#N/A</v>
          </cell>
          <cell r="AC585" t="e">
            <v>#N/A</v>
          </cell>
          <cell r="AD585" t="e">
            <v>#N/A</v>
          </cell>
          <cell r="AE585" t="str">
            <v>11 Dividend Street</v>
          </cell>
          <cell r="AF585" t="str">
            <v>Mansfield QLD 4122</v>
          </cell>
        </row>
        <row r="586">
          <cell r="A586" t="str">
            <v>AEPL0585</v>
          </cell>
          <cell r="D586" t="e">
            <v>#N/A</v>
          </cell>
          <cell r="E586" t="e">
            <v>#N/A</v>
          </cell>
          <cell r="F586" t="e">
            <v>#N/A</v>
          </cell>
          <cell r="G586" t="e">
            <v>#N/A</v>
          </cell>
          <cell r="AB586" t="e">
            <v>#N/A</v>
          </cell>
          <cell r="AC586" t="e">
            <v>#N/A</v>
          </cell>
          <cell r="AD586" t="e">
            <v>#N/A</v>
          </cell>
          <cell r="AE586" t="str">
            <v>11 Dividend Street</v>
          </cell>
          <cell r="AF586" t="str">
            <v>Mansfield QLD 4122</v>
          </cell>
        </row>
        <row r="587">
          <cell r="A587" t="str">
            <v>AEPL0586</v>
          </cell>
          <cell r="D587" t="e">
            <v>#N/A</v>
          </cell>
          <cell r="E587" t="e">
            <v>#N/A</v>
          </cell>
          <cell r="F587" t="e">
            <v>#N/A</v>
          </cell>
          <cell r="G587" t="e">
            <v>#N/A</v>
          </cell>
          <cell r="AB587" t="e">
            <v>#N/A</v>
          </cell>
          <cell r="AC587" t="e">
            <v>#N/A</v>
          </cell>
          <cell r="AD587" t="e">
            <v>#N/A</v>
          </cell>
          <cell r="AE587" t="str">
            <v>11 Dividend Street</v>
          </cell>
          <cell r="AF587" t="str">
            <v>Mansfield QLD 4122</v>
          </cell>
        </row>
        <row r="588">
          <cell r="A588" t="str">
            <v>AEPL0587</v>
          </cell>
          <cell r="D588" t="e">
            <v>#N/A</v>
          </cell>
          <cell r="E588" t="e">
            <v>#N/A</v>
          </cell>
          <cell r="F588" t="e">
            <v>#N/A</v>
          </cell>
          <cell r="G588" t="e">
            <v>#N/A</v>
          </cell>
          <cell r="AB588" t="e">
            <v>#N/A</v>
          </cell>
          <cell r="AC588" t="e">
            <v>#N/A</v>
          </cell>
          <cell r="AD588" t="e">
            <v>#N/A</v>
          </cell>
          <cell r="AE588" t="str">
            <v>11 Dividend Street</v>
          </cell>
          <cell r="AF588" t="str">
            <v>Mansfield QLD 4122</v>
          </cell>
        </row>
        <row r="589">
          <cell r="A589" t="str">
            <v>AEPL0588</v>
          </cell>
          <cell r="D589" t="e">
            <v>#N/A</v>
          </cell>
          <cell r="E589" t="e">
            <v>#N/A</v>
          </cell>
          <cell r="F589" t="e">
            <v>#N/A</v>
          </cell>
          <cell r="G589" t="e">
            <v>#N/A</v>
          </cell>
          <cell r="AB589" t="e">
            <v>#N/A</v>
          </cell>
          <cell r="AC589" t="e">
            <v>#N/A</v>
          </cell>
          <cell r="AD589" t="e">
            <v>#N/A</v>
          </cell>
          <cell r="AE589" t="str">
            <v>11 Dividend Street</v>
          </cell>
          <cell r="AF589" t="str">
            <v>Mansfield QLD 4122</v>
          </cell>
        </row>
        <row r="590">
          <cell r="A590" t="str">
            <v>AEPL0589</v>
          </cell>
          <cell r="D590" t="e">
            <v>#N/A</v>
          </cell>
          <cell r="E590" t="e">
            <v>#N/A</v>
          </cell>
          <cell r="F590" t="e">
            <v>#N/A</v>
          </cell>
          <cell r="G590" t="e">
            <v>#N/A</v>
          </cell>
          <cell r="AB590" t="e">
            <v>#N/A</v>
          </cell>
          <cell r="AC590" t="e">
            <v>#N/A</v>
          </cell>
          <cell r="AD590" t="e">
            <v>#N/A</v>
          </cell>
          <cell r="AE590" t="str">
            <v>11 Dividend Street</v>
          </cell>
          <cell r="AF590" t="str">
            <v>Mansfield QLD 4122</v>
          </cell>
        </row>
        <row r="591">
          <cell r="A591" t="str">
            <v>AEPL0590</v>
          </cell>
          <cell r="D591" t="e">
            <v>#N/A</v>
          </cell>
          <cell r="E591" t="e">
            <v>#N/A</v>
          </cell>
          <cell r="F591" t="e">
            <v>#N/A</v>
          </cell>
          <cell r="G591" t="e">
            <v>#N/A</v>
          </cell>
          <cell r="AB591" t="e">
            <v>#N/A</v>
          </cell>
          <cell r="AC591" t="e">
            <v>#N/A</v>
          </cell>
          <cell r="AD591" t="e">
            <v>#N/A</v>
          </cell>
          <cell r="AE591" t="str">
            <v>11 Dividend Street</v>
          </cell>
          <cell r="AF591" t="str">
            <v>Mansfield QLD 4122</v>
          </cell>
        </row>
        <row r="592">
          <cell r="A592" t="str">
            <v>AEPL0591</v>
          </cell>
          <cell r="D592" t="e">
            <v>#N/A</v>
          </cell>
          <cell r="E592" t="e">
            <v>#N/A</v>
          </cell>
          <cell r="F592" t="e">
            <v>#N/A</v>
          </cell>
          <cell r="G592" t="e">
            <v>#N/A</v>
          </cell>
          <cell r="AB592" t="e">
            <v>#N/A</v>
          </cell>
          <cell r="AC592" t="e">
            <v>#N/A</v>
          </cell>
          <cell r="AD592" t="e">
            <v>#N/A</v>
          </cell>
          <cell r="AE592" t="str">
            <v>11 Dividend Street</v>
          </cell>
          <cell r="AF592" t="str">
            <v>Mansfield QLD 4122</v>
          </cell>
        </row>
        <row r="593">
          <cell r="A593" t="str">
            <v>AEPL0592</v>
          </cell>
          <cell r="D593" t="e">
            <v>#N/A</v>
          </cell>
          <cell r="E593" t="e">
            <v>#N/A</v>
          </cell>
          <cell r="F593" t="e">
            <v>#N/A</v>
          </cell>
          <cell r="G593" t="e">
            <v>#N/A</v>
          </cell>
          <cell r="AB593" t="e">
            <v>#N/A</v>
          </cell>
          <cell r="AC593" t="e">
            <v>#N/A</v>
          </cell>
          <cell r="AD593" t="e">
            <v>#N/A</v>
          </cell>
          <cell r="AE593" t="str">
            <v>11 Dividend Street</v>
          </cell>
          <cell r="AF593" t="str">
            <v>Mansfield QLD 4122</v>
          </cell>
        </row>
        <row r="594">
          <cell r="A594" t="str">
            <v>AEPL0593</v>
          </cell>
          <cell r="D594" t="e">
            <v>#N/A</v>
          </cell>
          <cell r="E594" t="e">
            <v>#N/A</v>
          </cell>
          <cell r="F594" t="e">
            <v>#N/A</v>
          </cell>
          <cell r="G594" t="e">
            <v>#N/A</v>
          </cell>
          <cell r="AB594" t="e">
            <v>#N/A</v>
          </cell>
          <cell r="AC594" t="e">
            <v>#N/A</v>
          </cell>
          <cell r="AD594" t="e">
            <v>#N/A</v>
          </cell>
          <cell r="AE594" t="str">
            <v>11 Dividend Street</v>
          </cell>
          <cell r="AF594" t="str">
            <v>Mansfield QLD 4122</v>
          </cell>
        </row>
        <row r="595">
          <cell r="A595" t="str">
            <v>AEPL0594</v>
          </cell>
          <cell r="D595" t="e">
            <v>#N/A</v>
          </cell>
          <cell r="E595" t="e">
            <v>#N/A</v>
          </cell>
          <cell r="F595" t="e">
            <v>#N/A</v>
          </cell>
          <cell r="G595" t="e">
            <v>#N/A</v>
          </cell>
          <cell r="AB595" t="e">
            <v>#N/A</v>
          </cell>
          <cell r="AC595" t="e">
            <v>#N/A</v>
          </cell>
          <cell r="AD595" t="e">
            <v>#N/A</v>
          </cell>
          <cell r="AE595" t="str">
            <v>11 Dividend Street</v>
          </cell>
          <cell r="AF595" t="str">
            <v>Mansfield QLD 4122</v>
          </cell>
        </row>
        <row r="596">
          <cell r="A596" t="str">
            <v>AEPL0595</v>
          </cell>
          <cell r="D596" t="e">
            <v>#N/A</v>
          </cell>
          <cell r="E596" t="e">
            <v>#N/A</v>
          </cell>
          <cell r="F596" t="e">
            <v>#N/A</v>
          </cell>
          <cell r="G596" t="e">
            <v>#N/A</v>
          </cell>
          <cell r="AB596" t="e">
            <v>#N/A</v>
          </cell>
          <cell r="AC596" t="e">
            <v>#N/A</v>
          </cell>
          <cell r="AD596" t="e">
            <v>#N/A</v>
          </cell>
          <cell r="AE596" t="str">
            <v>11 Dividend Street</v>
          </cell>
          <cell r="AF596" t="str">
            <v>Mansfield QLD 4122</v>
          </cell>
        </row>
        <row r="597">
          <cell r="A597" t="str">
            <v>AEPL0596</v>
          </cell>
          <cell r="D597" t="e">
            <v>#N/A</v>
          </cell>
          <cell r="E597" t="e">
            <v>#N/A</v>
          </cell>
          <cell r="F597" t="e">
            <v>#N/A</v>
          </cell>
          <cell r="G597" t="e">
            <v>#N/A</v>
          </cell>
          <cell r="AB597" t="e">
            <v>#N/A</v>
          </cell>
          <cell r="AC597" t="e">
            <v>#N/A</v>
          </cell>
          <cell r="AD597" t="e">
            <v>#N/A</v>
          </cell>
          <cell r="AE597" t="str">
            <v>11 Dividend Street</v>
          </cell>
          <cell r="AF597" t="str">
            <v>Mansfield QLD 4122</v>
          </cell>
        </row>
        <row r="598">
          <cell r="A598" t="str">
            <v>AEPL0597</v>
          </cell>
          <cell r="D598" t="e">
            <v>#N/A</v>
          </cell>
          <cell r="E598" t="e">
            <v>#N/A</v>
          </cell>
          <cell r="F598" t="e">
            <v>#N/A</v>
          </cell>
          <cell r="G598" t="e">
            <v>#N/A</v>
          </cell>
          <cell r="AB598" t="e">
            <v>#N/A</v>
          </cell>
          <cell r="AC598" t="e">
            <v>#N/A</v>
          </cell>
          <cell r="AD598" t="e">
            <v>#N/A</v>
          </cell>
          <cell r="AE598" t="str">
            <v>11 Dividend Street</v>
          </cell>
          <cell r="AF598" t="str">
            <v>Mansfield QLD 4122</v>
          </cell>
        </row>
        <row r="599">
          <cell r="A599" t="str">
            <v>AEPL0598</v>
          </cell>
          <cell r="D599" t="e">
            <v>#N/A</v>
          </cell>
          <cell r="E599" t="e">
            <v>#N/A</v>
          </cell>
          <cell r="F599" t="e">
            <v>#N/A</v>
          </cell>
          <cell r="G599" t="e">
            <v>#N/A</v>
          </cell>
          <cell r="AB599" t="e">
            <v>#N/A</v>
          </cell>
          <cell r="AC599" t="e">
            <v>#N/A</v>
          </cell>
          <cell r="AD599" t="e">
            <v>#N/A</v>
          </cell>
          <cell r="AE599" t="str">
            <v>11 Dividend Street</v>
          </cell>
          <cell r="AF599" t="str">
            <v>Mansfield QLD 4122</v>
          </cell>
        </row>
        <row r="600">
          <cell r="A600" t="str">
            <v>AEPL0599</v>
          </cell>
          <cell r="D600" t="e">
            <v>#N/A</v>
          </cell>
          <cell r="E600" t="e">
            <v>#N/A</v>
          </cell>
          <cell r="F600" t="e">
            <v>#N/A</v>
          </cell>
          <cell r="G600" t="e">
            <v>#N/A</v>
          </cell>
          <cell r="AB600" t="e">
            <v>#N/A</v>
          </cell>
          <cell r="AC600" t="e">
            <v>#N/A</v>
          </cell>
          <cell r="AD600" t="e">
            <v>#N/A</v>
          </cell>
          <cell r="AE600" t="str">
            <v>11 Dividend Street</v>
          </cell>
          <cell r="AF600" t="str">
            <v>Mansfield QLD 4122</v>
          </cell>
        </row>
        <row r="601">
          <cell r="A601" t="str">
            <v>AEPL0600</v>
          </cell>
          <cell r="D601" t="e">
            <v>#N/A</v>
          </cell>
          <cell r="E601" t="e">
            <v>#N/A</v>
          </cell>
          <cell r="F601" t="e">
            <v>#N/A</v>
          </cell>
          <cell r="G601" t="e">
            <v>#N/A</v>
          </cell>
          <cell r="AB601" t="e">
            <v>#N/A</v>
          </cell>
          <cell r="AC601" t="e">
            <v>#N/A</v>
          </cell>
          <cell r="AD601" t="e">
            <v>#N/A</v>
          </cell>
          <cell r="AE601" t="str">
            <v>11 Dividend Street</v>
          </cell>
          <cell r="AF601" t="str">
            <v>Mansfield QLD 4122</v>
          </cell>
        </row>
        <row r="602">
          <cell r="A602" t="str">
            <v>AEPL0601</v>
          </cell>
          <cell r="D602" t="e">
            <v>#N/A</v>
          </cell>
          <cell r="E602" t="e">
            <v>#N/A</v>
          </cell>
          <cell r="F602" t="e">
            <v>#N/A</v>
          </cell>
          <cell r="G602" t="e">
            <v>#N/A</v>
          </cell>
          <cell r="AB602" t="e">
            <v>#N/A</v>
          </cell>
          <cell r="AC602" t="e">
            <v>#N/A</v>
          </cell>
          <cell r="AD602" t="e">
            <v>#N/A</v>
          </cell>
          <cell r="AE602" t="str">
            <v>11 Dividend Street</v>
          </cell>
          <cell r="AF602" t="str">
            <v>Mansfield QLD 4122</v>
          </cell>
        </row>
        <row r="603">
          <cell r="A603" t="str">
            <v>AEPL0602</v>
          </cell>
          <cell r="D603" t="e">
            <v>#N/A</v>
          </cell>
          <cell r="E603" t="e">
            <v>#N/A</v>
          </cell>
          <cell r="F603" t="e">
            <v>#N/A</v>
          </cell>
          <cell r="G603" t="e">
            <v>#N/A</v>
          </cell>
          <cell r="AB603" t="e">
            <v>#N/A</v>
          </cell>
          <cell r="AC603" t="e">
            <v>#N/A</v>
          </cell>
          <cell r="AD603" t="e">
            <v>#N/A</v>
          </cell>
          <cell r="AE603" t="str">
            <v>11 Dividend Street</v>
          </cell>
          <cell r="AF603" t="str">
            <v>Mansfield QLD 4122</v>
          </cell>
        </row>
        <row r="604">
          <cell r="A604" t="str">
            <v>AEPL0603</v>
          </cell>
          <cell r="D604" t="e">
            <v>#N/A</v>
          </cell>
          <cell r="E604" t="e">
            <v>#N/A</v>
          </cell>
          <cell r="F604" t="e">
            <v>#N/A</v>
          </cell>
          <cell r="G604" t="e">
            <v>#N/A</v>
          </cell>
          <cell r="AB604" t="e">
            <v>#N/A</v>
          </cell>
          <cell r="AC604" t="e">
            <v>#N/A</v>
          </cell>
          <cell r="AD604" t="e">
            <v>#N/A</v>
          </cell>
          <cell r="AE604" t="str">
            <v>11 Dividend Street</v>
          </cell>
          <cell r="AF604" t="str">
            <v>Mansfield QLD 4122</v>
          </cell>
        </row>
        <row r="605">
          <cell r="A605" t="str">
            <v>AEPL0604</v>
          </cell>
          <cell r="D605" t="e">
            <v>#N/A</v>
          </cell>
          <cell r="E605" t="e">
            <v>#N/A</v>
          </cell>
          <cell r="F605" t="e">
            <v>#N/A</v>
          </cell>
          <cell r="G605" t="e">
            <v>#N/A</v>
          </cell>
          <cell r="AB605" t="e">
            <v>#N/A</v>
          </cell>
          <cell r="AC605" t="e">
            <v>#N/A</v>
          </cell>
          <cell r="AD605" t="e">
            <v>#N/A</v>
          </cell>
          <cell r="AE605" t="str">
            <v>11 Dividend Street</v>
          </cell>
          <cell r="AF605" t="str">
            <v>Mansfield QLD 4122</v>
          </cell>
        </row>
        <row r="606">
          <cell r="A606" t="str">
            <v>AEPL0605</v>
          </cell>
          <cell r="D606" t="e">
            <v>#N/A</v>
          </cell>
          <cell r="E606" t="e">
            <v>#N/A</v>
          </cell>
          <cell r="F606" t="e">
            <v>#N/A</v>
          </cell>
          <cell r="G606" t="e">
            <v>#N/A</v>
          </cell>
          <cell r="AB606" t="e">
            <v>#N/A</v>
          </cell>
          <cell r="AC606" t="e">
            <v>#N/A</v>
          </cell>
          <cell r="AD606" t="e">
            <v>#N/A</v>
          </cell>
          <cell r="AE606" t="str">
            <v>11 Dividend Street</v>
          </cell>
          <cell r="AF606" t="str">
            <v>Mansfield QLD 4122</v>
          </cell>
        </row>
        <row r="607">
          <cell r="A607" t="str">
            <v>AEPL0606</v>
          </cell>
          <cell r="D607" t="e">
            <v>#N/A</v>
          </cell>
          <cell r="E607" t="e">
            <v>#N/A</v>
          </cell>
          <cell r="F607" t="e">
            <v>#N/A</v>
          </cell>
          <cell r="G607" t="e">
            <v>#N/A</v>
          </cell>
          <cell r="AB607" t="e">
            <v>#N/A</v>
          </cell>
          <cell r="AC607" t="e">
            <v>#N/A</v>
          </cell>
          <cell r="AD607" t="e">
            <v>#N/A</v>
          </cell>
          <cell r="AE607" t="str">
            <v>11 Dividend Street</v>
          </cell>
          <cell r="AF607" t="str">
            <v>Mansfield QLD 4122</v>
          </cell>
        </row>
        <row r="608">
          <cell r="A608" t="str">
            <v>AEPL0607</v>
          </cell>
          <cell r="D608" t="e">
            <v>#N/A</v>
          </cell>
          <cell r="E608" t="e">
            <v>#N/A</v>
          </cell>
          <cell r="F608" t="e">
            <v>#N/A</v>
          </cell>
          <cell r="G608" t="e">
            <v>#N/A</v>
          </cell>
          <cell r="AB608" t="e">
            <v>#N/A</v>
          </cell>
          <cell r="AC608" t="e">
            <v>#N/A</v>
          </cell>
          <cell r="AD608" t="e">
            <v>#N/A</v>
          </cell>
          <cell r="AE608" t="str">
            <v>11 Dividend Street</v>
          </cell>
          <cell r="AF608" t="str">
            <v>Mansfield QLD 4122</v>
          </cell>
        </row>
        <row r="609">
          <cell r="A609" t="str">
            <v>AEPL0608</v>
          </cell>
          <cell r="D609" t="e">
            <v>#N/A</v>
          </cell>
          <cell r="E609" t="e">
            <v>#N/A</v>
          </cell>
          <cell r="F609" t="e">
            <v>#N/A</v>
          </cell>
          <cell r="G609" t="e">
            <v>#N/A</v>
          </cell>
          <cell r="AB609" t="e">
            <v>#N/A</v>
          </cell>
          <cell r="AC609" t="e">
            <v>#N/A</v>
          </cell>
          <cell r="AD609" t="e">
            <v>#N/A</v>
          </cell>
          <cell r="AE609" t="str">
            <v>11 Dividend Street</v>
          </cell>
          <cell r="AF609" t="str">
            <v>Mansfield QLD 4122</v>
          </cell>
        </row>
        <row r="610">
          <cell r="A610" t="str">
            <v>AEPL0609</v>
          </cell>
          <cell r="D610" t="e">
            <v>#N/A</v>
          </cell>
          <cell r="E610" t="e">
            <v>#N/A</v>
          </cell>
          <cell r="F610" t="e">
            <v>#N/A</v>
          </cell>
          <cell r="G610" t="e">
            <v>#N/A</v>
          </cell>
          <cell r="AB610" t="e">
            <v>#N/A</v>
          </cell>
          <cell r="AC610" t="e">
            <v>#N/A</v>
          </cell>
          <cell r="AD610" t="e">
            <v>#N/A</v>
          </cell>
          <cell r="AE610" t="str">
            <v>11 Dividend Street</v>
          </cell>
          <cell r="AF610" t="str">
            <v>Mansfield QLD 4122</v>
          </cell>
        </row>
        <row r="611">
          <cell r="A611" t="str">
            <v>AEPL0610</v>
          </cell>
          <cell r="D611" t="e">
            <v>#N/A</v>
          </cell>
          <cell r="E611" t="e">
            <v>#N/A</v>
          </cell>
          <cell r="F611" t="e">
            <v>#N/A</v>
          </cell>
          <cell r="G611" t="e">
            <v>#N/A</v>
          </cell>
          <cell r="AB611" t="e">
            <v>#N/A</v>
          </cell>
          <cell r="AC611" t="e">
            <v>#N/A</v>
          </cell>
          <cell r="AD611" t="e">
            <v>#N/A</v>
          </cell>
          <cell r="AE611" t="str">
            <v>11 Dividend Street</v>
          </cell>
          <cell r="AF611" t="str">
            <v>Mansfield QLD 4122</v>
          </cell>
        </row>
        <row r="612">
          <cell r="A612" t="str">
            <v>AEPL0611</v>
          </cell>
          <cell r="D612" t="e">
            <v>#N/A</v>
          </cell>
          <cell r="E612" t="e">
            <v>#N/A</v>
          </cell>
          <cell r="F612" t="e">
            <v>#N/A</v>
          </cell>
          <cell r="G612" t="e">
            <v>#N/A</v>
          </cell>
          <cell r="AB612" t="e">
            <v>#N/A</v>
          </cell>
          <cell r="AC612" t="e">
            <v>#N/A</v>
          </cell>
          <cell r="AD612" t="e">
            <v>#N/A</v>
          </cell>
          <cell r="AE612" t="str">
            <v>11 Dividend Street</v>
          </cell>
          <cell r="AF612" t="str">
            <v>Mansfield QLD 4122</v>
          </cell>
        </row>
        <row r="613">
          <cell r="A613" t="str">
            <v>AEPL0612</v>
          </cell>
          <cell r="D613" t="e">
            <v>#N/A</v>
          </cell>
          <cell r="E613" t="e">
            <v>#N/A</v>
          </cell>
          <cell r="F613" t="e">
            <v>#N/A</v>
          </cell>
          <cell r="G613" t="e">
            <v>#N/A</v>
          </cell>
          <cell r="AB613" t="e">
            <v>#N/A</v>
          </cell>
          <cell r="AC613" t="e">
            <v>#N/A</v>
          </cell>
          <cell r="AD613" t="e">
            <v>#N/A</v>
          </cell>
          <cell r="AE613" t="str">
            <v>11 Dividend Street</v>
          </cell>
          <cell r="AF613" t="str">
            <v>Mansfield QLD 4122</v>
          </cell>
        </row>
        <row r="614">
          <cell r="A614" t="str">
            <v>AEPL0613</v>
          </cell>
          <cell r="D614" t="e">
            <v>#N/A</v>
          </cell>
          <cell r="E614" t="e">
            <v>#N/A</v>
          </cell>
          <cell r="F614" t="e">
            <v>#N/A</v>
          </cell>
          <cell r="G614" t="e">
            <v>#N/A</v>
          </cell>
          <cell r="AB614" t="e">
            <v>#N/A</v>
          </cell>
          <cell r="AC614" t="e">
            <v>#N/A</v>
          </cell>
          <cell r="AD614" t="e">
            <v>#N/A</v>
          </cell>
          <cell r="AE614" t="str">
            <v>11 Dividend Street</v>
          </cell>
          <cell r="AF614" t="str">
            <v>Mansfield QLD 4122</v>
          </cell>
        </row>
        <row r="615">
          <cell r="A615" t="str">
            <v>AEPL0614</v>
          </cell>
          <cell r="D615" t="e">
            <v>#N/A</v>
          </cell>
          <cell r="E615" t="e">
            <v>#N/A</v>
          </cell>
          <cell r="F615" t="e">
            <v>#N/A</v>
          </cell>
          <cell r="G615" t="e">
            <v>#N/A</v>
          </cell>
          <cell r="AB615" t="e">
            <v>#N/A</v>
          </cell>
          <cell r="AC615" t="e">
            <v>#N/A</v>
          </cell>
          <cell r="AD615" t="e">
            <v>#N/A</v>
          </cell>
          <cell r="AE615" t="str">
            <v>11 Dividend Street</v>
          </cell>
          <cell r="AF615" t="str">
            <v>Mansfield QLD 4122</v>
          </cell>
        </row>
        <row r="616">
          <cell r="A616" t="str">
            <v>AEPL0615</v>
          </cell>
          <cell r="D616" t="e">
            <v>#N/A</v>
          </cell>
          <cell r="E616" t="e">
            <v>#N/A</v>
          </cell>
          <cell r="F616" t="e">
            <v>#N/A</v>
          </cell>
          <cell r="G616" t="e">
            <v>#N/A</v>
          </cell>
          <cell r="AB616" t="e">
            <v>#N/A</v>
          </cell>
          <cell r="AC616" t="e">
            <v>#N/A</v>
          </cell>
          <cell r="AD616" t="e">
            <v>#N/A</v>
          </cell>
          <cell r="AE616" t="str">
            <v>11 Dividend Street</v>
          </cell>
          <cell r="AF616" t="str">
            <v>Mansfield QLD 4122</v>
          </cell>
        </row>
        <row r="617">
          <cell r="A617" t="str">
            <v>AEPL0616</v>
          </cell>
          <cell r="D617" t="e">
            <v>#N/A</v>
          </cell>
          <cell r="E617" t="e">
            <v>#N/A</v>
          </cell>
          <cell r="F617" t="e">
            <v>#N/A</v>
          </cell>
          <cell r="G617" t="e">
            <v>#N/A</v>
          </cell>
          <cell r="AB617" t="e">
            <v>#N/A</v>
          </cell>
          <cell r="AC617" t="e">
            <v>#N/A</v>
          </cell>
          <cell r="AD617" t="e">
            <v>#N/A</v>
          </cell>
          <cell r="AE617" t="str">
            <v>11 Dividend Street</v>
          </cell>
          <cell r="AF617" t="str">
            <v>Mansfield QLD 4122</v>
          </cell>
        </row>
        <row r="618">
          <cell r="A618" t="str">
            <v>AEPL0617</v>
          </cell>
          <cell r="D618" t="e">
            <v>#N/A</v>
          </cell>
          <cell r="E618" t="e">
            <v>#N/A</v>
          </cell>
          <cell r="F618" t="e">
            <v>#N/A</v>
          </cell>
          <cell r="G618" t="e">
            <v>#N/A</v>
          </cell>
          <cell r="AB618" t="e">
            <v>#N/A</v>
          </cell>
          <cell r="AC618" t="e">
            <v>#N/A</v>
          </cell>
          <cell r="AD618" t="e">
            <v>#N/A</v>
          </cell>
          <cell r="AE618" t="str">
            <v>11 Dividend Street</v>
          </cell>
          <cell r="AF618" t="str">
            <v>Mansfield QLD 4122</v>
          </cell>
        </row>
        <row r="619">
          <cell r="A619" t="str">
            <v>AEPL0618</v>
          </cell>
          <cell r="D619" t="e">
            <v>#N/A</v>
          </cell>
          <cell r="E619" t="e">
            <v>#N/A</v>
          </cell>
          <cell r="F619" t="e">
            <v>#N/A</v>
          </cell>
          <cell r="G619" t="e">
            <v>#N/A</v>
          </cell>
          <cell r="AB619" t="e">
            <v>#N/A</v>
          </cell>
          <cell r="AC619" t="e">
            <v>#N/A</v>
          </cell>
          <cell r="AD619" t="e">
            <v>#N/A</v>
          </cell>
          <cell r="AE619" t="str">
            <v>11 Dividend Street</v>
          </cell>
          <cell r="AF619" t="str">
            <v>Mansfield QLD 4122</v>
          </cell>
        </row>
        <row r="620">
          <cell r="A620" t="str">
            <v>AEPL0619</v>
          </cell>
          <cell r="D620" t="e">
            <v>#N/A</v>
          </cell>
          <cell r="E620" t="e">
            <v>#N/A</v>
          </cell>
          <cell r="F620" t="e">
            <v>#N/A</v>
          </cell>
          <cell r="G620" t="e">
            <v>#N/A</v>
          </cell>
          <cell r="AB620" t="e">
            <v>#N/A</v>
          </cell>
          <cell r="AC620" t="e">
            <v>#N/A</v>
          </cell>
          <cell r="AD620" t="e">
            <v>#N/A</v>
          </cell>
          <cell r="AE620" t="str">
            <v>11 Dividend Street</v>
          </cell>
          <cell r="AF620" t="str">
            <v>Mansfield QLD 4122</v>
          </cell>
        </row>
        <row r="621">
          <cell r="A621" t="str">
            <v>AEPL0620</v>
          </cell>
          <cell r="D621" t="e">
            <v>#N/A</v>
          </cell>
          <cell r="E621" t="e">
            <v>#N/A</v>
          </cell>
          <cell r="F621" t="e">
            <v>#N/A</v>
          </cell>
          <cell r="G621" t="e">
            <v>#N/A</v>
          </cell>
          <cell r="AB621" t="e">
            <v>#N/A</v>
          </cell>
          <cell r="AC621" t="e">
            <v>#N/A</v>
          </cell>
          <cell r="AD621" t="e">
            <v>#N/A</v>
          </cell>
          <cell r="AE621" t="str">
            <v>11 Dividend Street</v>
          </cell>
          <cell r="AF621" t="str">
            <v>Mansfield QLD 4122</v>
          </cell>
        </row>
        <row r="622">
          <cell r="A622" t="str">
            <v>AEPL0621</v>
          </cell>
          <cell r="D622" t="e">
            <v>#N/A</v>
          </cell>
          <cell r="E622" t="e">
            <v>#N/A</v>
          </cell>
          <cell r="F622" t="e">
            <v>#N/A</v>
          </cell>
          <cell r="G622" t="e">
            <v>#N/A</v>
          </cell>
          <cell r="AB622" t="e">
            <v>#N/A</v>
          </cell>
          <cell r="AC622" t="e">
            <v>#N/A</v>
          </cell>
          <cell r="AD622" t="e">
            <v>#N/A</v>
          </cell>
          <cell r="AE622" t="str">
            <v>11 Dividend Street</v>
          </cell>
          <cell r="AF622" t="str">
            <v>Mansfield QLD 4122</v>
          </cell>
        </row>
        <row r="623">
          <cell r="A623" t="str">
            <v>AEPL0622</v>
          </cell>
          <cell r="D623" t="e">
            <v>#N/A</v>
          </cell>
          <cell r="E623" t="e">
            <v>#N/A</v>
          </cell>
          <cell r="F623" t="e">
            <v>#N/A</v>
          </cell>
          <cell r="G623" t="e">
            <v>#N/A</v>
          </cell>
          <cell r="AB623" t="e">
            <v>#N/A</v>
          </cell>
          <cell r="AC623" t="e">
            <v>#N/A</v>
          </cell>
          <cell r="AD623" t="e">
            <v>#N/A</v>
          </cell>
          <cell r="AE623" t="str">
            <v>11 Dividend Street</v>
          </cell>
          <cell r="AF623" t="str">
            <v>Mansfield QLD 4122</v>
          </cell>
        </row>
        <row r="624">
          <cell r="A624" t="str">
            <v>AEPL0623</v>
          </cell>
          <cell r="D624" t="e">
            <v>#N/A</v>
          </cell>
          <cell r="E624" t="e">
            <v>#N/A</v>
          </cell>
          <cell r="F624" t="e">
            <v>#N/A</v>
          </cell>
          <cell r="G624" t="e">
            <v>#N/A</v>
          </cell>
          <cell r="AB624" t="e">
            <v>#N/A</v>
          </cell>
          <cell r="AC624" t="e">
            <v>#N/A</v>
          </cell>
          <cell r="AD624" t="e">
            <v>#N/A</v>
          </cell>
          <cell r="AE624" t="str">
            <v>11 Dividend Street</v>
          </cell>
          <cell r="AF624" t="str">
            <v>Mansfield QLD 4122</v>
          </cell>
        </row>
        <row r="625">
          <cell r="A625" t="str">
            <v>AEPL0624</v>
          </cell>
          <cell r="D625" t="e">
            <v>#N/A</v>
          </cell>
          <cell r="E625" t="e">
            <v>#N/A</v>
          </cell>
          <cell r="F625" t="e">
            <v>#N/A</v>
          </cell>
          <cell r="G625" t="e">
            <v>#N/A</v>
          </cell>
          <cell r="AB625" t="e">
            <v>#N/A</v>
          </cell>
          <cell r="AC625" t="e">
            <v>#N/A</v>
          </cell>
          <cell r="AD625" t="e">
            <v>#N/A</v>
          </cell>
          <cell r="AE625" t="str">
            <v>11 Dividend Street</v>
          </cell>
          <cell r="AF625" t="str">
            <v>Mansfield QLD 4122</v>
          </cell>
        </row>
        <row r="626">
          <cell r="A626" t="str">
            <v>AEPL0625</v>
          </cell>
          <cell r="D626" t="e">
            <v>#N/A</v>
          </cell>
          <cell r="E626" t="e">
            <v>#N/A</v>
          </cell>
          <cell r="F626" t="e">
            <v>#N/A</v>
          </cell>
          <cell r="G626" t="e">
            <v>#N/A</v>
          </cell>
          <cell r="AB626" t="e">
            <v>#N/A</v>
          </cell>
          <cell r="AC626" t="e">
            <v>#N/A</v>
          </cell>
          <cell r="AD626" t="e">
            <v>#N/A</v>
          </cell>
          <cell r="AE626" t="str">
            <v>11 Dividend Street</v>
          </cell>
          <cell r="AF626" t="str">
            <v>Mansfield QLD 4122</v>
          </cell>
        </row>
        <row r="627">
          <cell r="A627" t="str">
            <v>AEPL0626</v>
          </cell>
          <cell r="D627" t="e">
            <v>#N/A</v>
          </cell>
          <cell r="E627" t="e">
            <v>#N/A</v>
          </cell>
          <cell r="F627" t="e">
            <v>#N/A</v>
          </cell>
          <cell r="G627" t="e">
            <v>#N/A</v>
          </cell>
          <cell r="AB627" t="e">
            <v>#N/A</v>
          </cell>
          <cell r="AC627" t="e">
            <v>#N/A</v>
          </cell>
          <cell r="AD627" t="e">
            <v>#N/A</v>
          </cell>
          <cell r="AE627" t="str">
            <v>11 Dividend Street</v>
          </cell>
          <cell r="AF627" t="str">
            <v>Mansfield QLD 4122</v>
          </cell>
        </row>
        <row r="628">
          <cell r="A628" t="str">
            <v>AEPL0627</v>
          </cell>
          <cell r="D628" t="e">
            <v>#N/A</v>
          </cell>
          <cell r="E628" t="e">
            <v>#N/A</v>
          </cell>
          <cell r="F628" t="e">
            <v>#N/A</v>
          </cell>
          <cell r="G628" t="e">
            <v>#N/A</v>
          </cell>
          <cell r="AB628" t="e">
            <v>#N/A</v>
          </cell>
          <cell r="AC628" t="e">
            <v>#N/A</v>
          </cell>
          <cell r="AD628" t="e">
            <v>#N/A</v>
          </cell>
          <cell r="AE628" t="str">
            <v>11 Dividend Street</v>
          </cell>
          <cell r="AF628" t="str">
            <v>Mansfield QLD 4122</v>
          </cell>
        </row>
        <row r="629">
          <cell r="A629" t="str">
            <v>AEPL0628</v>
          </cell>
          <cell r="D629" t="e">
            <v>#N/A</v>
          </cell>
          <cell r="E629" t="e">
            <v>#N/A</v>
          </cell>
          <cell r="F629" t="e">
            <v>#N/A</v>
          </cell>
          <cell r="G629" t="e">
            <v>#N/A</v>
          </cell>
          <cell r="AB629" t="e">
            <v>#N/A</v>
          </cell>
          <cell r="AC629" t="e">
            <v>#N/A</v>
          </cell>
          <cell r="AD629" t="e">
            <v>#N/A</v>
          </cell>
          <cell r="AE629" t="str">
            <v>11 Dividend Street</v>
          </cell>
          <cell r="AF629" t="str">
            <v>Mansfield QLD 4122</v>
          </cell>
        </row>
        <row r="630">
          <cell r="A630" t="str">
            <v>AEPL0629</v>
          </cell>
          <cell r="D630" t="e">
            <v>#N/A</v>
          </cell>
          <cell r="E630" t="e">
            <v>#N/A</v>
          </cell>
          <cell r="F630" t="e">
            <v>#N/A</v>
          </cell>
          <cell r="G630" t="e">
            <v>#N/A</v>
          </cell>
          <cell r="AB630" t="e">
            <v>#N/A</v>
          </cell>
          <cell r="AC630" t="e">
            <v>#N/A</v>
          </cell>
          <cell r="AD630" t="e">
            <v>#N/A</v>
          </cell>
          <cell r="AE630" t="str">
            <v>11 Dividend Street</v>
          </cell>
          <cell r="AF630" t="str">
            <v>Mansfield QLD 4122</v>
          </cell>
        </row>
        <row r="631">
          <cell r="A631" t="str">
            <v>AEPL0630</v>
          </cell>
          <cell r="D631" t="e">
            <v>#N/A</v>
          </cell>
          <cell r="E631" t="e">
            <v>#N/A</v>
          </cell>
          <cell r="F631" t="e">
            <v>#N/A</v>
          </cell>
          <cell r="G631" t="e">
            <v>#N/A</v>
          </cell>
          <cell r="AB631" t="e">
            <v>#N/A</v>
          </cell>
          <cell r="AC631" t="e">
            <v>#N/A</v>
          </cell>
          <cell r="AD631" t="e">
            <v>#N/A</v>
          </cell>
          <cell r="AE631" t="str">
            <v>11 Dividend Street</v>
          </cell>
          <cell r="AF631" t="str">
            <v>Mansfield QLD 4122</v>
          </cell>
        </row>
        <row r="632">
          <cell r="A632" t="str">
            <v>AEPL0631</v>
          </cell>
          <cell r="D632" t="e">
            <v>#N/A</v>
          </cell>
          <cell r="E632" t="e">
            <v>#N/A</v>
          </cell>
          <cell r="F632" t="e">
            <v>#N/A</v>
          </cell>
          <cell r="G632" t="e">
            <v>#N/A</v>
          </cell>
          <cell r="AB632" t="e">
            <v>#N/A</v>
          </cell>
          <cell r="AC632" t="e">
            <v>#N/A</v>
          </cell>
          <cell r="AD632" t="e">
            <v>#N/A</v>
          </cell>
          <cell r="AE632" t="str">
            <v>11 Dividend Street</v>
          </cell>
          <cell r="AF632" t="str">
            <v>Mansfield QLD 4122</v>
          </cell>
        </row>
        <row r="633">
          <cell r="A633" t="str">
            <v>AEPL0632</v>
          </cell>
          <cell r="D633" t="e">
            <v>#N/A</v>
          </cell>
          <cell r="E633" t="e">
            <v>#N/A</v>
          </cell>
          <cell r="F633" t="e">
            <v>#N/A</v>
          </cell>
          <cell r="G633" t="e">
            <v>#N/A</v>
          </cell>
          <cell r="AB633" t="e">
            <v>#N/A</v>
          </cell>
          <cell r="AC633" t="e">
            <v>#N/A</v>
          </cell>
          <cell r="AD633" t="e">
            <v>#N/A</v>
          </cell>
          <cell r="AE633" t="str">
            <v>11 Dividend Street</v>
          </cell>
          <cell r="AF633" t="str">
            <v>Mansfield QLD 4122</v>
          </cell>
        </row>
        <row r="634">
          <cell r="A634" t="str">
            <v>AEPL0633</v>
          </cell>
          <cell r="D634" t="e">
            <v>#N/A</v>
          </cell>
          <cell r="E634" t="e">
            <v>#N/A</v>
          </cell>
          <cell r="F634" t="e">
            <v>#N/A</v>
          </cell>
          <cell r="G634" t="e">
            <v>#N/A</v>
          </cell>
          <cell r="AB634" t="e">
            <v>#N/A</v>
          </cell>
          <cell r="AC634" t="e">
            <v>#N/A</v>
          </cell>
          <cell r="AD634" t="e">
            <v>#N/A</v>
          </cell>
          <cell r="AE634" t="str">
            <v>11 Dividend Street</v>
          </cell>
          <cell r="AF634" t="str">
            <v>Mansfield QLD 4122</v>
          </cell>
        </row>
        <row r="635">
          <cell r="A635" t="str">
            <v>AEPL0634</v>
          </cell>
          <cell r="D635" t="e">
            <v>#N/A</v>
          </cell>
          <cell r="E635" t="e">
            <v>#N/A</v>
          </cell>
          <cell r="F635" t="e">
            <v>#N/A</v>
          </cell>
          <cell r="G635" t="e">
            <v>#N/A</v>
          </cell>
          <cell r="AB635" t="e">
            <v>#N/A</v>
          </cell>
          <cell r="AC635" t="e">
            <v>#N/A</v>
          </cell>
          <cell r="AD635" t="e">
            <v>#N/A</v>
          </cell>
          <cell r="AE635" t="str">
            <v>11 Dividend Street</v>
          </cell>
          <cell r="AF635" t="str">
            <v>Mansfield QLD 4122</v>
          </cell>
        </row>
        <row r="636">
          <cell r="A636" t="str">
            <v>AEPL0635</v>
          </cell>
          <cell r="D636" t="e">
            <v>#N/A</v>
          </cell>
          <cell r="E636" t="e">
            <v>#N/A</v>
          </cell>
          <cell r="F636" t="e">
            <v>#N/A</v>
          </cell>
          <cell r="G636" t="e">
            <v>#N/A</v>
          </cell>
          <cell r="AB636" t="e">
            <v>#N/A</v>
          </cell>
          <cell r="AC636" t="e">
            <v>#N/A</v>
          </cell>
          <cell r="AD636" t="e">
            <v>#N/A</v>
          </cell>
          <cell r="AE636" t="str">
            <v>11 Dividend Street</v>
          </cell>
          <cell r="AF636" t="str">
            <v>Mansfield QLD 4122</v>
          </cell>
        </row>
        <row r="637">
          <cell r="A637" t="str">
            <v>AEPL0636</v>
          </cell>
          <cell r="D637" t="e">
            <v>#N/A</v>
          </cell>
          <cell r="E637" t="e">
            <v>#N/A</v>
          </cell>
          <cell r="F637" t="e">
            <v>#N/A</v>
          </cell>
          <cell r="G637" t="e">
            <v>#N/A</v>
          </cell>
          <cell r="AB637" t="e">
            <v>#N/A</v>
          </cell>
          <cell r="AC637" t="e">
            <v>#N/A</v>
          </cell>
          <cell r="AD637" t="e">
            <v>#N/A</v>
          </cell>
          <cell r="AE637" t="str">
            <v>11 Dividend Street</v>
          </cell>
          <cell r="AF637" t="str">
            <v>Mansfield QLD 4122</v>
          </cell>
        </row>
        <row r="638">
          <cell r="A638" t="str">
            <v>AEPL0637</v>
          </cell>
          <cell r="D638" t="e">
            <v>#N/A</v>
          </cell>
          <cell r="E638" t="e">
            <v>#N/A</v>
          </cell>
          <cell r="F638" t="e">
            <v>#N/A</v>
          </cell>
          <cell r="G638" t="e">
            <v>#N/A</v>
          </cell>
          <cell r="AB638" t="e">
            <v>#N/A</v>
          </cell>
          <cell r="AC638" t="e">
            <v>#N/A</v>
          </cell>
          <cell r="AD638" t="e">
            <v>#N/A</v>
          </cell>
          <cell r="AE638" t="str">
            <v>11 Dividend Street</v>
          </cell>
          <cell r="AF638" t="str">
            <v>Mansfield QLD 4122</v>
          </cell>
        </row>
        <row r="639">
          <cell r="A639" t="str">
            <v>AEPL0638</v>
          </cell>
          <cell r="D639" t="e">
            <v>#N/A</v>
          </cell>
          <cell r="E639" t="e">
            <v>#N/A</v>
          </cell>
          <cell r="F639" t="e">
            <v>#N/A</v>
          </cell>
          <cell r="G639" t="e">
            <v>#N/A</v>
          </cell>
          <cell r="AB639" t="e">
            <v>#N/A</v>
          </cell>
          <cell r="AC639" t="e">
            <v>#N/A</v>
          </cell>
          <cell r="AD639" t="e">
            <v>#N/A</v>
          </cell>
          <cell r="AE639" t="str">
            <v>11 Dividend Street</v>
          </cell>
          <cell r="AF639" t="str">
            <v>Mansfield QLD 4122</v>
          </cell>
        </row>
        <row r="640">
          <cell r="A640" t="str">
            <v>AEPL0639</v>
          </cell>
          <cell r="D640" t="e">
            <v>#N/A</v>
          </cell>
          <cell r="E640" t="e">
            <v>#N/A</v>
          </cell>
          <cell r="F640" t="e">
            <v>#N/A</v>
          </cell>
          <cell r="G640" t="e">
            <v>#N/A</v>
          </cell>
          <cell r="AB640" t="e">
            <v>#N/A</v>
          </cell>
          <cell r="AC640" t="e">
            <v>#N/A</v>
          </cell>
          <cell r="AD640" t="e">
            <v>#N/A</v>
          </cell>
          <cell r="AE640" t="str">
            <v>11 Dividend Street</v>
          </cell>
          <cell r="AF640" t="str">
            <v>Mansfield QLD 4122</v>
          </cell>
        </row>
        <row r="641">
          <cell r="A641" t="str">
            <v>AEPL0640</v>
          </cell>
          <cell r="D641" t="e">
            <v>#N/A</v>
          </cell>
          <cell r="E641" t="e">
            <v>#N/A</v>
          </cell>
          <cell r="F641" t="e">
            <v>#N/A</v>
          </cell>
          <cell r="G641" t="e">
            <v>#N/A</v>
          </cell>
          <cell r="AB641" t="e">
            <v>#N/A</v>
          </cell>
          <cell r="AC641" t="e">
            <v>#N/A</v>
          </cell>
          <cell r="AD641" t="e">
            <v>#N/A</v>
          </cell>
          <cell r="AE641" t="str">
            <v>11 Dividend Street</v>
          </cell>
          <cell r="AF641" t="str">
            <v>Mansfield QLD 4122</v>
          </cell>
        </row>
        <row r="642">
          <cell r="A642" t="str">
            <v>AEPL0641</v>
          </cell>
          <cell r="D642" t="e">
            <v>#N/A</v>
          </cell>
          <cell r="E642" t="e">
            <v>#N/A</v>
          </cell>
          <cell r="F642" t="e">
            <v>#N/A</v>
          </cell>
          <cell r="G642" t="e">
            <v>#N/A</v>
          </cell>
          <cell r="AB642" t="e">
            <v>#N/A</v>
          </cell>
          <cell r="AC642" t="e">
            <v>#N/A</v>
          </cell>
          <cell r="AD642" t="e">
            <v>#N/A</v>
          </cell>
          <cell r="AE642" t="str">
            <v>11 Dividend Street</v>
          </cell>
          <cell r="AF642" t="str">
            <v>Mansfield QLD 4122</v>
          </cell>
        </row>
        <row r="643">
          <cell r="A643" t="str">
            <v>AEPL0642</v>
          </cell>
          <cell r="D643" t="e">
            <v>#N/A</v>
          </cell>
          <cell r="E643" t="e">
            <v>#N/A</v>
          </cell>
          <cell r="F643" t="e">
            <v>#N/A</v>
          </cell>
          <cell r="G643" t="e">
            <v>#N/A</v>
          </cell>
          <cell r="AB643" t="e">
            <v>#N/A</v>
          </cell>
          <cell r="AC643" t="e">
            <v>#N/A</v>
          </cell>
          <cell r="AD643" t="e">
            <v>#N/A</v>
          </cell>
          <cell r="AE643" t="str">
            <v>11 Dividend Street</v>
          </cell>
          <cell r="AF643" t="str">
            <v>Mansfield QLD 4122</v>
          </cell>
        </row>
        <row r="644">
          <cell r="A644" t="str">
            <v>AEPL0643</v>
          </cell>
          <cell r="D644" t="e">
            <v>#N/A</v>
          </cell>
          <cell r="E644" t="e">
            <v>#N/A</v>
          </cell>
          <cell r="F644" t="e">
            <v>#N/A</v>
          </cell>
          <cell r="G644" t="e">
            <v>#N/A</v>
          </cell>
          <cell r="AB644" t="e">
            <v>#N/A</v>
          </cell>
          <cell r="AC644" t="e">
            <v>#N/A</v>
          </cell>
          <cell r="AD644" t="e">
            <v>#N/A</v>
          </cell>
          <cell r="AE644" t="str">
            <v>11 Dividend Street</v>
          </cell>
          <cell r="AF644" t="str">
            <v>Mansfield QLD 4122</v>
          </cell>
        </row>
        <row r="645">
          <cell r="A645" t="str">
            <v>AEPL0644</v>
          </cell>
          <cell r="D645" t="e">
            <v>#N/A</v>
          </cell>
          <cell r="E645" t="e">
            <v>#N/A</v>
          </cell>
          <cell r="F645" t="e">
            <v>#N/A</v>
          </cell>
          <cell r="G645" t="e">
            <v>#N/A</v>
          </cell>
          <cell r="AB645" t="e">
            <v>#N/A</v>
          </cell>
          <cell r="AC645" t="e">
            <v>#N/A</v>
          </cell>
          <cell r="AD645" t="e">
            <v>#N/A</v>
          </cell>
          <cell r="AE645" t="str">
            <v>11 Dividend Street</v>
          </cell>
          <cell r="AF645" t="str">
            <v>Mansfield QLD 4122</v>
          </cell>
        </row>
        <row r="646">
          <cell r="A646" t="str">
            <v>AEPL0645</v>
          </cell>
          <cell r="D646" t="e">
            <v>#N/A</v>
          </cell>
          <cell r="E646" t="e">
            <v>#N/A</v>
          </cell>
          <cell r="F646" t="e">
            <v>#N/A</v>
          </cell>
          <cell r="G646" t="e">
            <v>#N/A</v>
          </cell>
          <cell r="AB646" t="e">
            <v>#N/A</v>
          </cell>
          <cell r="AC646" t="e">
            <v>#N/A</v>
          </cell>
          <cell r="AD646" t="e">
            <v>#N/A</v>
          </cell>
          <cell r="AE646" t="str">
            <v>11 Dividend Street</v>
          </cell>
          <cell r="AF646" t="str">
            <v>Mansfield QLD 4122</v>
          </cell>
        </row>
        <row r="647">
          <cell r="A647" t="str">
            <v>AEPL0646</v>
          </cell>
          <cell r="D647" t="e">
            <v>#N/A</v>
          </cell>
          <cell r="E647" t="e">
            <v>#N/A</v>
          </cell>
          <cell r="F647" t="e">
            <v>#N/A</v>
          </cell>
          <cell r="G647" t="e">
            <v>#N/A</v>
          </cell>
          <cell r="AB647" t="e">
            <v>#N/A</v>
          </cell>
          <cell r="AC647" t="e">
            <v>#N/A</v>
          </cell>
          <cell r="AD647" t="e">
            <v>#N/A</v>
          </cell>
          <cell r="AE647" t="str">
            <v>11 Dividend Street</v>
          </cell>
          <cell r="AF647" t="str">
            <v>Mansfield QLD 4122</v>
          </cell>
        </row>
        <row r="648">
          <cell r="A648" t="str">
            <v>AEPL0647</v>
          </cell>
          <cell r="D648" t="e">
            <v>#N/A</v>
          </cell>
          <cell r="E648" t="e">
            <v>#N/A</v>
          </cell>
          <cell r="F648" t="e">
            <v>#N/A</v>
          </cell>
          <cell r="G648" t="e">
            <v>#N/A</v>
          </cell>
          <cell r="AB648" t="e">
            <v>#N/A</v>
          </cell>
          <cell r="AC648" t="e">
            <v>#N/A</v>
          </cell>
          <cell r="AD648" t="e">
            <v>#N/A</v>
          </cell>
          <cell r="AE648" t="str">
            <v>11 Dividend Street</v>
          </cell>
          <cell r="AF648" t="str">
            <v>Mansfield QLD 4122</v>
          </cell>
        </row>
        <row r="649">
          <cell r="A649" t="str">
            <v>AEPL0648</v>
          </cell>
          <cell r="D649" t="e">
            <v>#N/A</v>
          </cell>
          <cell r="E649" t="e">
            <v>#N/A</v>
          </cell>
          <cell r="F649" t="e">
            <v>#N/A</v>
          </cell>
          <cell r="G649" t="e">
            <v>#N/A</v>
          </cell>
          <cell r="AB649" t="e">
            <v>#N/A</v>
          </cell>
          <cell r="AC649" t="e">
            <v>#N/A</v>
          </cell>
          <cell r="AD649" t="e">
            <v>#N/A</v>
          </cell>
          <cell r="AE649" t="str">
            <v>11 Dividend Street</v>
          </cell>
          <cell r="AF649" t="str">
            <v>Mansfield QLD 4122</v>
          </cell>
        </row>
        <row r="650">
          <cell r="A650" t="str">
            <v>AEPL0649</v>
          </cell>
          <cell r="D650" t="e">
            <v>#N/A</v>
          </cell>
          <cell r="E650" t="e">
            <v>#N/A</v>
          </cell>
          <cell r="F650" t="e">
            <v>#N/A</v>
          </cell>
          <cell r="G650" t="e">
            <v>#N/A</v>
          </cell>
          <cell r="AB650" t="e">
            <v>#N/A</v>
          </cell>
          <cell r="AC650" t="e">
            <v>#N/A</v>
          </cell>
          <cell r="AD650" t="e">
            <v>#N/A</v>
          </cell>
          <cell r="AE650" t="str">
            <v>11 Dividend Street</v>
          </cell>
          <cell r="AF650" t="str">
            <v>Mansfield QLD 4122</v>
          </cell>
        </row>
        <row r="651">
          <cell r="A651" t="str">
            <v>AEPL0650</v>
          </cell>
          <cell r="D651" t="e">
            <v>#N/A</v>
          </cell>
          <cell r="E651" t="e">
            <v>#N/A</v>
          </cell>
          <cell r="F651" t="e">
            <v>#N/A</v>
          </cell>
          <cell r="G651" t="e">
            <v>#N/A</v>
          </cell>
          <cell r="AB651" t="e">
            <v>#N/A</v>
          </cell>
          <cell r="AC651" t="e">
            <v>#N/A</v>
          </cell>
          <cell r="AD651" t="e">
            <v>#N/A</v>
          </cell>
          <cell r="AE651" t="str">
            <v>11 Dividend Street</v>
          </cell>
          <cell r="AF651" t="str">
            <v>Mansfield QLD 4122</v>
          </cell>
        </row>
        <row r="652">
          <cell r="A652" t="str">
            <v>AEPL0651</v>
          </cell>
          <cell r="D652" t="e">
            <v>#N/A</v>
          </cell>
          <cell r="E652" t="e">
            <v>#N/A</v>
          </cell>
          <cell r="F652" t="e">
            <v>#N/A</v>
          </cell>
          <cell r="G652" t="e">
            <v>#N/A</v>
          </cell>
          <cell r="AB652" t="e">
            <v>#N/A</v>
          </cell>
          <cell r="AC652" t="e">
            <v>#N/A</v>
          </cell>
          <cell r="AD652" t="e">
            <v>#N/A</v>
          </cell>
          <cell r="AE652" t="str">
            <v>11 Dividend Street</v>
          </cell>
          <cell r="AF652" t="str">
            <v>Mansfield QLD 4122</v>
          </cell>
        </row>
        <row r="653">
          <cell r="A653" t="str">
            <v>AEPL0652</v>
          </cell>
          <cell r="D653" t="e">
            <v>#N/A</v>
          </cell>
          <cell r="E653" t="e">
            <v>#N/A</v>
          </cell>
          <cell r="F653" t="e">
            <v>#N/A</v>
          </cell>
          <cell r="G653" t="e">
            <v>#N/A</v>
          </cell>
          <cell r="AB653" t="e">
            <v>#N/A</v>
          </cell>
          <cell r="AC653" t="e">
            <v>#N/A</v>
          </cell>
          <cell r="AD653" t="e">
            <v>#N/A</v>
          </cell>
          <cell r="AE653" t="str">
            <v>11 Dividend Street</v>
          </cell>
          <cell r="AF653" t="str">
            <v>Mansfield QLD 4122</v>
          </cell>
        </row>
        <row r="654">
          <cell r="A654" t="str">
            <v>AEPL0653</v>
          </cell>
          <cell r="D654" t="e">
            <v>#N/A</v>
          </cell>
          <cell r="E654" t="e">
            <v>#N/A</v>
          </cell>
          <cell r="F654" t="e">
            <v>#N/A</v>
          </cell>
          <cell r="G654" t="e">
            <v>#N/A</v>
          </cell>
          <cell r="AB654" t="e">
            <v>#N/A</v>
          </cell>
          <cell r="AC654" t="e">
            <v>#N/A</v>
          </cell>
          <cell r="AD654" t="e">
            <v>#N/A</v>
          </cell>
          <cell r="AE654" t="str">
            <v>11 Dividend Street</v>
          </cell>
          <cell r="AF654" t="str">
            <v>Mansfield QLD 4122</v>
          </cell>
        </row>
        <row r="655">
          <cell r="A655" t="str">
            <v>AEPL0654</v>
          </cell>
          <cell r="D655" t="e">
            <v>#N/A</v>
          </cell>
          <cell r="E655" t="e">
            <v>#N/A</v>
          </cell>
          <cell r="F655" t="e">
            <v>#N/A</v>
          </cell>
          <cell r="G655" t="e">
            <v>#N/A</v>
          </cell>
          <cell r="AB655" t="e">
            <v>#N/A</v>
          </cell>
          <cell r="AC655" t="e">
            <v>#N/A</v>
          </cell>
          <cell r="AD655" t="e">
            <v>#N/A</v>
          </cell>
          <cell r="AE655" t="str">
            <v>11 Dividend Street</v>
          </cell>
          <cell r="AF655" t="str">
            <v>Mansfield QLD 4122</v>
          </cell>
        </row>
        <row r="656">
          <cell r="A656" t="str">
            <v>AEPL0655</v>
          </cell>
          <cell r="D656" t="e">
            <v>#N/A</v>
          </cell>
          <cell r="E656" t="e">
            <v>#N/A</v>
          </cell>
          <cell r="F656" t="e">
            <v>#N/A</v>
          </cell>
          <cell r="G656" t="e">
            <v>#N/A</v>
          </cell>
          <cell r="AB656" t="e">
            <v>#N/A</v>
          </cell>
          <cell r="AC656" t="e">
            <v>#N/A</v>
          </cell>
          <cell r="AD656" t="e">
            <v>#N/A</v>
          </cell>
          <cell r="AE656" t="str">
            <v>11 Dividend Street</v>
          </cell>
          <cell r="AF656" t="str">
            <v>Mansfield QLD 4122</v>
          </cell>
        </row>
        <row r="657">
          <cell r="A657" t="str">
            <v>AEPL0656</v>
          </cell>
          <cell r="D657" t="e">
            <v>#N/A</v>
          </cell>
          <cell r="E657" t="e">
            <v>#N/A</v>
          </cell>
          <cell r="F657" t="e">
            <v>#N/A</v>
          </cell>
          <cell r="G657" t="e">
            <v>#N/A</v>
          </cell>
          <cell r="AB657" t="e">
            <v>#N/A</v>
          </cell>
          <cell r="AC657" t="e">
            <v>#N/A</v>
          </cell>
          <cell r="AD657" t="e">
            <v>#N/A</v>
          </cell>
          <cell r="AE657" t="str">
            <v>11 Dividend Street</v>
          </cell>
          <cell r="AF657" t="str">
            <v>Mansfield QLD 4122</v>
          </cell>
        </row>
        <row r="658">
          <cell r="A658" t="str">
            <v>AEPL0657</v>
          </cell>
          <cell r="D658" t="e">
            <v>#N/A</v>
          </cell>
          <cell r="E658" t="e">
            <v>#N/A</v>
          </cell>
          <cell r="F658" t="e">
            <v>#N/A</v>
          </cell>
          <cell r="G658" t="e">
            <v>#N/A</v>
          </cell>
          <cell r="AB658" t="e">
            <v>#N/A</v>
          </cell>
          <cell r="AC658" t="e">
            <v>#N/A</v>
          </cell>
          <cell r="AD658" t="e">
            <v>#N/A</v>
          </cell>
          <cell r="AE658" t="str">
            <v>11 Dividend Street</v>
          </cell>
          <cell r="AF658" t="str">
            <v>Mansfield QLD 4122</v>
          </cell>
        </row>
        <row r="659">
          <cell r="A659" t="str">
            <v>AEPL0658</v>
          </cell>
          <cell r="D659" t="e">
            <v>#N/A</v>
          </cell>
          <cell r="E659" t="e">
            <v>#N/A</v>
          </cell>
          <cell r="F659" t="e">
            <v>#N/A</v>
          </cell>
          <cell r="G659" t="e">
            <v>#N/A</v>
          </cell>
          <cell r="AB659" t="e">
            <v>#N/A</v>
          </cell>
          <cell r="AC659" t="e">
            <v>#N/A</v>
          </cell>
          <cell r="AD659" t="e">
            <v>#N/A</v>
          </cell>
          <cell r="AE659" t="str">
            <v>11 Dividend Street</v>
          </cell>
          <cell r="AF659" t="str">
            <v>Mansfield QLD 4122</v>
          </cell>
        </row>
        <row r="660">
          <cell r="A660" t="str">
            <v>AEPL0659</v>
          </cell>
          <cell r="D660" t="e">
            <v>#N/A</v>
          </cell>
          <cell r="E660" t="e">
            <v>#N/A</v>
          </cell>
          <cell r="F660" t="e">
            <v>#N/A</v>
          </cell>
          <cell r="G660" t="e">
            <v>#N/A</v>
          </cell>
          <cell r="AB660" t="e">
            <v>#N/A</v>
          </cell>
          <cell r="AC660" t="e">
            <v>#N/A</v>
          </cell>
          <cell r="AD660" t="e">
            <v>#N/A</v>
          </cell>
          <cell r="AE660" t="str">
            <v>11 Dividend Street</v>
          </cell>
          <cell r="AF660" t="str">
            <v>Mansfield QLD 4122</v>
          </cell>
        </row>
        <row r="661">
          <cell r="A661" t="str">
            <v>AEPL0660</v>
          </cell>
          <cell r="D661" t="e">
            <v>#N/A</v>
          </cell>
          <cell r="E661" t="e">
            <v>#N/A</v>
          </cell>
          <cell r="F661" t="e">
            <v>#N/A</v>
          </cell>
          <cell r="G661" t="e">
            <v>#N/A</v>
          </cell>
          <cell r="AB661" t="e">
            <v>#N/A</v>
          </cell>
          <cell r="AC661" t="e">
            <v>#N/A</v>
          </cell>
          <cell r="AD661" t="e">
            <v>#N/A</v>
          </cell>
          <cell r="AE661" t="str">
            <v>11 Dividend Street</v>
          </cell>
          <cell r="AF661" t="str">
            <v>Mansfield QLD 4122</v>
          </cell>
        </row>
        <row r="662">
          <cell r="A662" t="str">
            <v>AEPL0661</v>
          </cell>
          <cell r="D662" t="e">
            <v>#N/A</v>
          </cell>
          <cell r="E662" t="e">
            <v>#N/A</v>
          </cell>
          <cell r="F662" t="e">
            <v>#N/A</v>
          </cell>
          <cell r="G662" t="e">
            <v>#N/A</v>
          </cell>
          <cell r="AB662" t="e">
            <v>#N/A</v>
          </cell>
          <cell r="AC662" t="e">
            <v>#N/A</v>
          </cell>
          <cell r="AD662" t="e">
            <v>#N/A</v>
          </cell>
          <cell r="AE662" t="str">
            <v>11 Dividend Street</v>
          </cell>
          <cell r="AF662" t="str">
            <v>Mansfield QLD 4122</v>
          </cell>
        </row>
        <row r="663">
          <cell r="A663" t="str">
            <v>AEPL0662</v>
          </cell>
          <cell r="D663" t="e">
            <v>#N/A</v>
          </cell>
          <cell r="E663" t="e">
            <v>#N/A</v>
          </cell>
          <cell r="F663" t="e">
            <v>#N/A</v>
          </cell>
          <cell r="G663" t="e">
            <v>#N/A</v>
          </cell>
          <cell r="AB663" t="e">
            <v>#N/A</v>
          </cell>
          <cell r="AC663" t="e">
            <v>#N/A</v>
          </cell>
          <cell r="AD663" t="e">
            <v>#N/A</v>
          </cell>
          <cell r="AE663" t="str">
            <v>11 Dividend Street</v>
          </cell>
          <cell r="AF663" t="str">
            <v>Mansfield QLD 4122</v>
          </cell>
        </row>
        <row r="664">
          <cell r="A664" t="str">
            <v>AEPL0663</v>
          </cell>
          <cell r="D664" t="e">
            <v>#N/A</v>
          </cell>
          <cell r="E664" t="e">
            <v>#N/A</v>
          </cell>
          <cell r="F664" t="e">
            <v>#N/A</v>
          </cell>
          <cell r="G664" t="e">
            <v>#N/A</v>
          </cell>
          <cell r="AB664" t="e">
            <v>#N/A</v>
          </cell>
          <cell r="AC664" t="e">
            <v>#N/A</v>
          </cell>
          <cell r="AD664" t="e">
            <v>#N/A</v>
          </cell>
          <cell r="AE664" t="str">
            <v>11 Dividend Street</v>
          </cell>
          <cell r="AF664" t="str">
            <v>Mansfield QLD 4122</v>
          </cell>
        </row>
        <row r="665">
          <cell r="A665" t="str">
            <v>AEPL0664</v>
          </cell>
          <cell r="D665" t="e">
            <v>#N/A</v>
          </cell>
          <cell r="E665" t="e">
            <v>#N/A</v>
          </cell>
          <cell r="F665" t="e">
            <v>#N/A</v>
          </cell>
          <cell r="G665" t="e">
            <v>#N/A</v>
          </cell>
          <cell r="AB665" t="e">
            <v>#N/A</v>
          </cell>
          <cell r="AC665" t="e">
            <v>#N/A</v>
          </cell>
          <cell r="AD665" t="e">
            <v>#N/A</v>
          </cell>
          <cell r="AE665" t="str">
            <v>11 Dividend Street</v>
          </cell>
          <cell r="AF665" t="str">
            <v>Mansfield QLD 4122</v>
          </cell>
        </row>
        <row r="666">
          <cell r="A666" t="str">
            <v>AEPL0665</v>
          </cell>
          <cell r="D666" t="e">
            <v>#N/A</v>
          </cell>
          <cell r="E666" t="e">
            <v>#N/A</v>
          </cell>
          <cell r="F666" t="e">
            <v>#N/A</v>
          </cell>
          <cell r="G666" t="e">
            <v>#N/A</v>
          </cell>
          <cell r="AB666" t="e">
            <v>#N/A</v>
          </cell>
          <cell r="AC666" t="e">
            <v>#N/A</v>
          </cell>
          <cell r="AD666" t="e">
            <v>#N/A</v>
          </cell>
          <cell r="AE666" t="str">
            <v>11 Dividend Street</v>
          </cell>
          <cell r="AF666" t="str">
            <v>Mansfield QLD 4122</v>
          </cell>
        </row>
        <row r="667">
          <cell r="A667" t="str">
            <v>AEPL0666</v>
          </cell>
          <cell r="D667" t="e">
            <v>#N/A</v>
          </cell>
          <cell r="E667" t="e">
            <v>#N/A</v>
          </cell>
          <cell r="F667" t="e">
            <v>#N/A</v>
          </cell>
          <cell r="G667" t="e">
            <v>#N/A</v>
          </cell>
          <cell r="AB667" t="e">
            <v>#N/A</v>
          </cell>
          <cell r="AC667" t="e">
            <v>#N/A</v>
          </cell>
          <cell r="AD667" t="e">
            <v>#N/A</v>
          </cell>
          <cell r="AE667" t="str">
            <v>11 Dividend Street</v>
          </cell>
          <cell r="AF667" t="str">
            <v>Mansfield QLD 4122</v>
          </cell>
        </row>
        <row r="668">
          <cell r="A668" t="str">
            <v>AEPL0667</v>
          </cell>
          <cell r="D668" t="e">
            <v>#N/A</v>
          </cell>
          <cell r="E668" t="e">
            <v>#N/A</v>
          </cell>
          <cell r="F668" t="e">
            <v>#N/A</v>
          </cell>
          <cell r="G668" t="e">
            <v>#N/A</v>
          </cell>
          <cell r="AB668" t="e">
            <v>#N/A</v>
          </cell>
          <cell r="AC668" t="e">
            <v>#N/A</v>
          </cell>
          <cell r="AD668" t="e">
            <v>#N/A</v>
          </cell>
          <cell r="AE668" t="str">
            <v>11 Dividend Street</v>
          </cell>
          <cell r="AF668" t="str">
            <v>Mansfield QLD 4122</v>
          </cell>
        </row>
        <row r="669">
          <cell r="A669" t="str">
            <v>AEPL0668</v>
          </cell>
          <cell r="D669" t="e">
            <v>#N/A</v>
          </cell>
          <cell r="E669" t="e">
            <v>#N/A</v>
          </cell>
          <cell r="F669" t="e">
            <v>#N/A</v>
          </cell>
          <cell r="G669" t="e">
            <v>#N/A</v>
          </cell>
          <cell r="AB669" t="e">
            <v>#N/A</v>
          </cell>
          <cell r="AC669" t="e">
            <v>#N/A</v>
          </cell>
          <cell r="AD669" t="e">
            <v>#N/A</v>
          </cell>
          <cell r="AE669" t="str">
            <v>11 Dividend Street</v>
          </cell>
          <cell r="AF669" t="str">
            <v>Mansfield QLD 4122</v>
          </cell>
        </row>
        <row r="670">
          <cell r="A670" t="str">
            <v>AEPL0669</v>
          </cell>
          <cell r="D670" t="e">
            <v>#N/A</v>
          </cell>
          <cell r="E670" t="e">
            <v>#N/A</v>
          </cell>
          <cell r="F670" t="e">
            <v>#N/A</v>
          </cell>
          <cell r="G670" t="e">
            <v>#N/A</v>
          </cell>
          <cell r="AB670" t="e">
            <v>#N/A</v>
          </cell>
          <cell r="AC670" t="e">
            <v>#N/A</v>
          </cell>
          <cell r="AD670" t="e">
            <v>#N/A</v>
          </cell>
          <cell r="AE670" t="str">
            <v>11 Dividend Street</v>
          </cell>
          <cell r="AF670" t="str">
            <v>Mansfield QLD 4122</v>
          </cell>
        </row>
        <row r="671">
          <cell r="A671" t="str">
            <v>AEPL0670</v>
          </cell>
          <cell r="D671" t="e">
            <v>#N/A</v>
          </cell>
          <cell r="E671" t="e">
            <v>#N/A</v>
          </cell>
          <cell r="F671" t="e">
            <v>#N/A</v>
          </cell>
          <cell r="G671" t="e">
            <v>#N/A</v>
          </cell>
          <cell r="AB671" t="e">
            <v>#N/A</v>
          </cell>
          <cell r="AC671" t="e">
            <v>#N/A</v>
          </cell>
          <cell r="AD671" t="e">
            <v>#N/A</v>
          </cell>
          <cell r="AE671" t="str">
            <v>11 Dividend Street</v>
          </cell>
          <cell r="AF671" t="str">
            <v>Mansfield QLD 4122</v>
          </cell>
        </row>
        <row r="672">
          <cell r="A672" t="str">
            <v>AEPL0671</v>
          </cell>
          <cell r="D672" t="e">
            <v>#N/A</v>
          </cell>
          <cell r="E672" t="e">
            <v>#N/A</v>
          </cell>
          <cell r="F672" t="e">
            <v>#N/A</v>
          </cell>
          <cell r="G672" t="e">
            <v>#N/A</v>
          </cell>
          <cell r="AB672" t="e">
            <v>#N/A</v>
          </cell>
          <cell r="AC672" t="e">
            <v>#N/A</v>
          </cell>
          <cell r="AD672" t="e">
            <v>#N/A</v>
          </cell>
          <cell r="AE672" t="str">
            <v>11 Dividend Street</v>
          </cell>
          <cell r="AF672" t="str">
            <v>Mansfield QLD 4122</v>
          </cell>
        </row>
        <row r="673">
          <cell r="A673" t="str">
            <v>AEPL0672</v>
          </cell>
          <cell r="D673" t="e">
            <v>#N/A</v>
          </cell>
          <cell r="E673" t="e">
            <v>#N/A</v>
          </cell>
          <cell r="F673" t="e">
            <v>#N/A</v>
          </cell>
          <cell r="G673" t="e">
            <v>#N/A</v>
          </cell>
          <cell r="AB673" t="e">
            <v>#N/A</v>
          </cell>
          <cell r="AC673" t="e">
            <v>#N/A</v>
          </cell>
          <cell r="AD673" t="e">
            <v>#N/A</v>
          </cell>
          <cell r="AE673" t="str">
            <v>11 Dividend Street</v>
          </cell>
          <cell r="AF673" t="str">
            <v>Mansfield QLD 4122</v>
          </cell>
        </row>
        <row r="674">
          <cell r="A674" t="str">
            <v>AEPL0673</v>
          </cell>
          <cell r="D674" t="e">
            <v>#N/A</v>
          </cell>
          <cell r="E674" t="e">
            <v>#N/A</v>
          </cell>
          <cell r="F674" t="e">
            <v>#N/A</v>
          </cell>
          <cell r="G674" t="e">
            <v>#N/A</v>
          </cell>
          <cell r="AB674" t="e">
            <v>#N/A</v>
          </cell>
          <cell r="AC674" t="e">
            <v>#N/A</v>
          </cell>
          <cell r="AD674" t="e">
            <v>#N/A</v>
          </cell>
          <cell r="AE674" t="str">
            <v>11 Dividend Street</v>
          </cell>
          <cell r="AF674" t="str">
            <v>Mansfield QLD 4122</v>
          </cell>
        </row>
        <row r="675">
          <cell r="A675" t="str">
            <v>AEPL0674</v>
          </cell>
          <cell r="D675" t="e">
            <v>#N/A</v>
          </cell>
          <cell r="E675" t="e">
            <v>#N/A</v>
          </cell>
          <cell r="F675" t="e">
            <v>#N/A</v>
          </cell>
          <cell r="G675" t="e">
            <v>#N/A</v>
          </cell>
          <cell r="AB675" t="e">
            <v>#N/A</v>
          </cell>
          <cell r="AC675" t="e">
            <v>#N/A</v>
          </cell>
          <cell r="AD675" t="e">
            <v>#N/A</v>
          </cell>
          <cell r="AE675" t="str">
            <v>11 Dividend Street</v>
          </cell>
          <cell r="AF675" t="str">
            <v>Mansfield QLD 4122</v>
          </cell>
        </row>
        <row r="676">
          <cell r="A676" t="str">
            <v>AEPL0675</v>
          </cell>
          <cell r="D676" t="e">
            <v>#N/A</v>
          </cell>
          <cell r="E676" t="e">
            <v>#N/A</v>
          </cell>
          <cell r="F676" t="e">
            <v>#N/A</v>
          </cell>
          <cell r="G676" t="e">
            <v>#N/A</v>
          </cell>
          <cell r="AB676" t="e">
            <v>#N/A</v>
          </cell>
          <cell r="AC676" t="e">
            <v>#N/A</v>
          </cell>
          <cell r="AD676" t="e">
            <v>#N/A</v>
          </cell>
          <cell r="AE676" t="str">
            <v>11 Dividend Street</v>
          </cell>
          <cell r="AF676" t="str">
            <v>Mansfield QLD 4122</v>
          </cell>
        </row>
        <row r="677">
          <cell r="A677" t="str">
            <v>AEPL0676</v>
          </cell>
          <cell r="D677" t="e">
            <v>#N/A</v>
          </cell>
          <cell r="E677" t="e">
            <v>#N/A</v>
          </cell>
          <cell r="F677" t="e">
            <v>#N/A</v>
          </cell>
          <cell r="G677" t="e">
            <v>#N/A</v>
          </cell>
          <cell r="AB677" t="e">
            <v>#N/A</v>
          </cell>
          <cell r="AC677" t="e">
            <v>#N/A</v>
          </cell>
          <cell r="AD677" t="e">
            <v>#N/A</v>
          </cell>
          <cell r="AE677" t="str">
            <v>11 Dividend Street</v>
          </cell>
          <cell r="AF677" t="str">
            <v>Mansfield QLD 4122</v>
          </cell>
        </row>
        <row r="678">
          <cell r="A678" t="str">
            <v>AEPL0677</v>
          </cell>
          <cell r="D678" t="e">
            <v>#N/A</v>
          </cell>
          <cell r="E678" t="e">
            <v>#N/A</v>
          </cell>
          <cell r="F678" t="e">
            <v>#N/A</v>
          </cell>
          <cell r="G678" t="e">
            <v>#N/A</v>
          </cell>
          <cell r="AB678" t="e">
            <v>#N/A</v>
          </cell>
          <cell r="AC678" t="e">
            <v>#N/A</v>
          </cell>
          <cell r="AD678" t="e">
            <v>#N/A</v>
          </cell>
          <cell r="AE678" t="str">
            <v>11 Dividend Street</v>
          </cell>
          <cell r="AF678" t="str">
            <v>Mansfield QLD 4122</v>
          </cell>
        </row>
        <row r="679">
          <cell r="A679" t="str">
            <v>AEPL0678</v>
          </cell>
          <cell r="D679" t="e">
            <v>#N/A</v>
          </cell>
          <cell r="E679" t="e">
            <v>#N/A</v>
          </cell>
          <cell r="F679" t="e">
            <v>#N/A</v>
          </cell>
          <cell r="G679" t="e">
            <v>#N/A</v>
          </cell>
          <cell r="AB679" t="e">
            <v>#N/A</v>
          </cell>
          <cell r="AC679" t="e">
            <v>#N/A</v>
          </cell>
          <cell r="AD679" t="e">
            <v>#N/A</v>
          </cell>
          <cell r="AE679" t="str">
            <v>11 Dividend Street</v>
          </cell>
          <cell r="AF679" t="str">
            <v>Mansfield QLD 4122</v>
          </cell>
        </row>
        <row r="680">
          <cell r="A680" t="str">
            <v>AEPL0679</v>
          </cell>
          <cell r="D680" t="e">
            <v>#N/A</v>
          </cell>
          <cell r="E680" t="e">
            <v>#N/A</v>
          </cell>
          <cell r="F680" t="e">
            <v>#N/A</v>
          </cell>
          <cell r="G680" t="e">
            <v>#N/A</v>
          </cell>
          <cell r="AB680" t="e">
            <v>#N/A</v>
          </cell>
          <cell r="AC680" t="e">
            <v>#N/A</v>
          </cell>
          <cell r="AD680" t="e">
            <v>#N/A</v>
          </cell>
          <cell r="AE680" t="str">
            <v>11 Dividend Street</v>
          </cell>
          <cell r="AF680" t="str">
            <v>Mansfield QLD 4122</v>
          </cell>
        </row>
        <row r="681">
          <cell r="A681" t="str">
            <v>AEPL0680</v>
          </cell>
          <cell r="D681" t="e">
            <v>#N/A</v>
          </cell>
          <cell r="E681" t="e">
            <v>#N/A</v>
          </cell>
          <cell r="F681" t="e">
            <v>#N/A</v>
          </cell>
          <cell r="G681" t="e">
            <v>#N/A</v>
          </cell>
          <cell r="AB681" t="e">
            <v>#N/A</v>
          </cell>
          <cell r="AC681" t="e">
            <v>#N/A</v>
          </cell>
          <cell r="AD681" t="e">
            <v>#N/A</v>
          </cell>
          <cell r="AE681" t="str">
            <v>11 Dividend Street</v>
          </cell>
          <cell r="AF681" t="str">
            <v>Mansfield QLD 4122</v>
          </cell>
        </row>
        <row r="682">
          <cell r="A682" t="str">
            <v>AEPL0681</v>
          </cell>
          <cell r="D682" t="e">
            <v>#N/A</v>
          </cell>
          <cell r="E682" t="e">
            <v>#N/A</v>
          </cell>
          <cell r="F682" t="e">
            <v>#N/A</v>
          </cell>
          <cell r="G682" t="e">
            <v>#N/A</v>
          </cell>
          <cell r="AB682" t="e">
            <v>#N/A</v>
          </cell>
          <cell r="AC682" t="e">
            <v>#N/A</v>
          </cell>
          <cell r="AD682" t="e">
            <v>#N/A</v>
          </cell>
          <cell r="AE682" t="str">
            <v>11 Dividend Street</v>
          </cell>
          <cell r="AF682" t="str">
            <v>Mansfield QLD 4122</v>
          </cell>
        </row>
        <row r="683">
          <cell r="A683" t="str">
            <v>AEPL0682</v>
          </cell>
          <cell r="D683" t="e">
            <v>#N/A</v>
          </cell>
          <cell r="E683" t="e">
            <v>#N/A</v>
          </cell>
          <cell r="F683" t="e">
            <v>#N/A</v>
          </cell>
          <cell r="G683" t="e">
            <v>#N/A</v>
          </cell>
          <cell r="AB683" t="e">
            <v>#N/A</v>
          </cell>
          <cell r="AC683" t="e">
            <v>#N/A</v>
          </cell>
          <cell r="AD683" t="e">
            <v>#N/A</v>
          </cell>
          <cell r="AE683" t="str">
            <v>11 Dividend Street</v>
          </cell>
          <cell r="AF683" t="str">
            <v>Mansfield QLD 4122</v>
          </cell>
        </row>
        <row r="684">
          <cell r="A684" t="str">
            <v>AEPL0683</v>
          </cell>
          <cell r="D684" t="e">
            <v>#N/A</v>
          </cell>
          <cell r="E684" t="e">
            <v>#N/A</v>
          </cell>
          <cell r="F684" t="e">
            <v>#N/A</v>
          </cell>
          <cell r="G684" t="e">
            <v>#N/A</v>
          </cell>
          <cell r="AB684" t="e">
            <v>#N/A</v>
          </cell>
          <cell r="AC684" t="e">
            <v>#N/A</v>
          </cell>
          <cell r="AD684" t="e">
            <v>#N/A</v>
          </cell>
          <cell r="AE684" t="str">
            <v>11 Dividend Street</v>
          </cell>
          <cell r="AF684" t="str">
            <v>Mansfield QLD 4122</v>
          </cell>
        </row>
        <row r="685">
          <cell r="A685" t="str">
            <v>AEPL0684</v>
          </cell>
          <cell r="D685" t="e">
            <v>#N/A</v>
          </cell>
          <cell r="E685" t="e">
            <v>#N/A</v>
          </cell>
          <cell r="F685" t="e">
            <v>#N/A</v>
          </cell>
          <cell r="G685" t="e">
            <v>#N/A</v>
          </cell>
          <cell r="AB685" t="e">
            <v>#N/A</v>
          </cell>
          <cell r="AC685" t="e">
            <v>#N/A</v>
          </cell>
          <cell r="AD685" t="e">
            <v>#N/A</v>
          </cell>
          <cell r="AE685" t="str">
            <v>11 Dividend Street</v>
          </cell>
          <cell r="AF685" t="str">
            <v>Mansfield QLD 4122</v>
          </cell>
        </row>
        <row r="686">
          <cell r="A686" t="str">
            <v>AEPL0685</v>
          </cell>
          <cell r="D686" t="e">
            <v>#N/A</v>
          </cell>
          <cell r="E686" t="e">
            <v>#N/A</v>
          </cell>
          <cell r="F686" t="e">
            <v>#N/A</v>
          </cell>
          <cell r="G686" t="e">
            <v>#N/A</v>
          </cell>
          <cell r="AB686" t="e">
            <v>#N/A</v>
          </cell>
          <cell r="AC686" t="e">
            <v>#N/A</v>
          </cell>
          <cell r="AD686" t="e">
            <v>#N/A</v>
          </cell>
          <cell r="AE686" t="str">
            <v>11 Dividend Street</v>
          </cell>
          <cell r="AF686" t="str">
            <v>Mansfield QLD 4122</v>
          </cell>
        </row>
        <row r="687">
          <cell r="A687" t="str">
            <v>AEPL0686</v>
          </cell>
          <cell r="D687" t="e">
            <v>#N/A</v>
          </cell>
          <cell r="E687" t="e">
            <v>#N/A</v>
          </cell>
          <cell r="F687" t="e">
            <v>#N/A</v>
          </cell>
          <cell r="G687" t="e">
            <v>#N/A</v>
          </cell>
          <cell r="AB687" t="e">
            <v>#N/A</v>
          </cell>
          <cell r="AC687" t="e">
            <v>#N/A</v>
          </cell>
          <cell r="AD687" t="e">
            <v>#N/A</v>
          </cell>
          <cell r="AE687" t="str">
            <v>11 Dividend Street</v>
          </cell>
          <cell r="AF687" t="str">
            <v>Mansfield QLD 4122</v>
          </cell>
        </row>
        <row r="688">
          <cell r="A688" t="str">
            <v>AEPL0687</v>
          </cell>
          <cell r="D688" t="e">
            <v>#N/A</v>
          </cell>
          <cell r="E688" t="e">
            <v>#N/A</v>
          </cell>
          <cell r="F688" t="e">
            <v>#N/A</v>
          </cell>
          <cell r="G688" t="e">
            <v>#N/A</v>
          </cell>
          <cell r="AB688" t="e">
            <v>#N/A</v>
          </cell>
          <cell r="AC688" t="e">
            <v>#N/A</v>
          </cell>
          <cell r="AD688" t="e">
            <v>#N/A</v>
          </cell>
          <cell r="AE688" t="str">
            <v>11 Dividend Street</v>
          </cell>
          <cell r="AF688" t="str">
            <v>Mansfield QLD 4122</v>
          </cell>
        </row>
        <row r="689">
          <cell r="A689" t="str">
            <v>AEPL0688</v>
          </cell>
          <cell r="D689" t="e">
            <v>#N/A</v>
          </cell>
          <cell r="E689" t="e">
            <v>#N/A</v>
          </cell>
          <cell r="F689" t="e">
            <v>#N/A</v>
          </cell>
          <cell r="G689" t="e">
            <v>#N/A</v>
          </cell>
          <cell r="AB689" t="e">
            <v>#N/A</v>
          </cell>
          <cell r="AC689" t="e">
            <v>#N/A</v>
          </cell>
          <cell r="AD689" t="e">
            <v>#N/A</v>
          </cell>
          <cell r="AE689" t="str">
            <v>11 Dividend Street</v>
          </cell>
          <cell r="AF689" t="str">
            <v>Mansfield QLD 4122</v>
          </cell>
        </row>
        <row r="690">
          <cell r="A690" t="str">
            <v>AEPL0689</v>
          </cell>
          <cell r="D690" t="e">
            <v>#N/A</v>
          </cell>
          <cell r="E690" t="e">
            <v>#N/A</v>
          </cell>
          <cell r="F690" t="e">
            <v>#N/A</v>
          </cell>
          <cell r="G690" t="e">
            <v>#N/A</v>
          </cell>
          <cell r="AB690" t="e">
            <v>#N/A</v>
          </cell>
          <cell r="AC690" t="e">
            <v>#N/A</v>
          </cell>
          <cell r="AD690" t="e">
            <v>#N/A</v>
          </cell>
          <cell r="AE690" t="str">
            <v>11 Dividend Street</v>
          </cell>
          <cell r="AF690" t="str">
            <v>Mansfield QLD 4122</v>
          </cell>
        </row>
        <row r="691">
          <cell r="A691" t="str">
            <v>AEPL0690</v>
          </cell>
          <cell r="D691" t="e">
            <v>#N/A</v>
          </cell>
          <cell r="E691" t="e">
            <v>#N/A</v>
          </cell>
          <cell r="F691" t="e">
            <v>#N/A</v>
          </cell>
          <cell r="G691" t="e">
            <v>#N/A</v>
          </cell>
          <cell r="AB691" t="e">
            <v>#N/A</v>
          </cell>
          <cell r="AC691" t="e">
            <v>#N/A</v>
          </cell>
          <cell r="AD691" t="e">
            <v>#N/A</v>
          </cell>
          <cell r="AE691" t="str">
            <v>11 Dividend Street</v>
          </cell>
          <cell r="AF691" t="str">
            <v>Mansfield QLD 4122</v>
          </cell>
        </row>
        <row r="692">
          <cell r="A692" t="str">
            <v>AEPL0691</v>
          </cell>
          <cell r="D692" t="e">
            <v>#N/A</v>
          </cell>
          <cell r="E692" t="e">
            <v>#N/A</v>
          </cell>
          <cell r="F692" t="e">
            <v>#N/A</v>
          </cell>
          <cell r="G692" t="e">
            <v>#N/A</v>
          </cell>
          <cell r="AB692" t="e">
            <v>#N/A</v>
          </cell>
          <cell r="AC692" t="e">
            <v>#N/A</v>
          </cell>
          <cell r="AD692" t="e">
            <v>#N/A</v>
          </cell>
          <cell r="AE692" t="str">
            <v>11 Dividend Street</v>
          </cell>
          <cell r="AF692" t="str">
            <v>Mansfield QLD 4122</v>
          </cell>
        </row>
        <row r="693">
          <cell r="A693" t="str">
            <v>AEPL0692</v>
          </cell>
          <cell r="D693" t="e">
            <v>#N/A</v>
          </cell>
          <cell r="E693" t="e">
            <v>#N/A</v>
          </cell>
          <cell r="F693" t="e">
            <v>#N/A</v>
          </cell>
          <cell r="G693" t="e">
            <v>#N/A</v>
          </cell>
          <cell r="AB693" t="e">
            <v>#N/A</v>
          </cell>
          <cell r="AC693" t="e">
            <v>#N/A</v>
          </cell>
          <cell r="AD693" t="e">
            <v>#N/A</v>
          </cell>
          <cell r="AE693" t="str">
            <v>11 Dividend Street</v>
          </cell>
          <cell r="AF693" t="str">
            <v>Mansfield QLD 4122</v>
          </cell>
        </row>
        <row r="694">
          <cell r="A694" t="str">
            <v>AEPL0693</v>
          </cell>
          <cell r="D694" t="e">
            <v>#N/A</v>
          </cell>
          <cell r="E694" t="e">
            <v>#N/A</v>
          </cell>
          <cell r="F694" t="e">
            <v>#N/A</v>
          </cell>
          <cell r="G694" t="e">
            <v>#N/A</v>
          </cell>
          <cell r="AB694" t="e">
            <v>#N/A</v>
          </cell>
          <cell r="AC694" t="e">
            <v>#N/A</v>
          </cell>
          <cell r="AD694" t="e">
            <v>#N/A</v>
          </cell>
          <cell r="AE694" t="str">
            <v>11 Dividend Street</v>
          </cell>
          <cell r="AF694" t="str">
            <v>Mansfield QLD 4122</v>
          </cell>
        </row>
        <row r="695">
          <cell r="A695" t="str">
            <v>AEPL0694</v>
          </cell>
          <cell r="D695" t="e">
            <v>#N/A</v>
          </cell>
          <cell r="E695" t="e">
            <v>#N/A</v>
          </cell>
          <cell r="F695" t="e">
            <v>#N/A</v>
          </cell>
          <cell r="G695" t="e">
            <v>#N/A</v>
          </cell>
          <cell r="AB695" t="e">
            <v>#N/A</v>
          </cell>
          <cell r="AC695" t="e">
            <v>#N/A</v>
          </cell>
          <cell r="AD695" t="e">
            <v>#N/A</v>
          </cell>
          <cell r="AE695" t="str">
            <v>11 Dividend Street</v>
          </cell>
          <cell r="AF695" t="str">
            <v>Mansfield QLD 4122</v>
          </cell>
        </row>
        <row r="696">
          <cell r="A696" t="str">
            <v>AEPL0695</v>
          </cell>
          <cell r="D696" t="e">
            <v>#N/A</v>
          </cell>
          <cell r="E696" t="e">
            <v>#N/A</v>
          </cell>
          <cell r="F696" t="e">
            <v>#N/A</v>
          </cell>
          <cell r="G696" t="e">
            <v>#N/A</v>
          </cell>
          <cell r="AB696" t="e">
            <v>#N/A</v>
          </cell>
          <cell r="AC696" t="e">
            <v>#N/A</v>
          </cell>
          <cell r="AD696" t="e">
            <v>#N/A</v>
          </cell>
          <cell r="AE696" t="str">
            <v>11 Dividend Street</v>
          </cell>
          <cell r="AF696" t="str">
            <v>Mansfield QLD 4122</v>
          </cell>
        </row>
        <row r="697">
          <cell r="A697" t="str">
            <v>AEPL0696</v>
          </cell>
          <cell r="D697" t="e">
            <v>#N/A</v>
          </cell>
          <cell r="E697" t="e">
            <v>#N/A</v>
          </cell>
          <cell r="F697" t="e">
            <v>#N/A</v>
          </cell>
          <cell r="G697" t="e">
            <v>#N/A</v>
          </cell>
          <cell r="AB697" t="e">
            <v>#N/A</v>
          </cell>
          <cell r="AC697" t="e">
            <v>#N/A</v>
          </cell>
          <cell r="AD697" t="e">
            <v>#N/A</v>
          </cell>
          <cell r="AE697" t="str">
            <v>11 Dividend Street</v>
          </cell>
          <cell r="AF697" t="str">
            <v>Mansfield QLD 4122</v>
          </cell>
        </row>
        <row r="698">
          <cell r="A698" t="str">
            <v>AEPL0697</v>
          </cell>
          <cell r="D698" t="e">
            <v>#N/A</v>
          </cell>
          <cell r="E698" t="e">
            <v>#N/A</v>
          </cell>
          <cell r="F698" t="e">
            <v>#N/A</v>
          </cell>
          <cell r="G698" t="e">
            <v>#N/A</v>
          </cell>
          <cell r="AB698" t="e">
            <v>#N/A</v>
          </cell>
          <cell r="AC698" t="e">
            <v>#N/A</v>
          </cell>
          <cell r="AD698" t="e">
            <v>#N/A</v>
          </cell>
          <cell r="AE698" t="str">
            <v>11 Dividend Street</v>
          </cell>
          <cell r="AF698" t="str">
            <v>Mansfield QLD 4122</v>
          </cell>
        </row>
        <row r="699">
          <cell r="A699" t="str">
            <v>AEPL0698</v>
          </cell>
          <cell r="D699" t="e">
            <v>#N/A</v>
          </cell>
          <cell r="E699" t="e">
            <v>#N/A</v>
          </cell>
          <cell r="F699" t="e">
            <v>#N/A</v>
          </cell>
          <cell r="G699" t="e">
            <v>#N/A</v>
          </cell>
          <cell r="AB699" t="e">
            <v>#N/A</v>
          </cell>
          <cell r="AC699" t="e">
            <v>#N/A</v>
          </cell>
          <cell r="AD699" t="e">
            <v>#N/A</v>
          </cell>
          <cell r="AE699" t="str">
            <v>11 Dividend Street</v>
          </cell>
          <cell r="AF699" t="str">
            <v>Mansfield QLD 4122</v>
          </cell>
        </row>
        <row r="700">
          <cell r="A700" t="str">
            <v>AEPL0699</v>
          </cell>
          <cell r="D700" t="e">
            <v>#N/A</v>
          </cell>
          <cell r="E700" t="e">
            <v>#N/A</v>
          </cell>
          <cell r="F700" t="e">
            <v>#N/A</v>
          </cell>
          <cell r="G700" t="e">
            <v>#N/A</v>
          </cell>
          <cell r="AB700" t="e">
            <v>#N/A</v>
          </cell>
          <cell r="AC700" t="e">
            <v>#N/A</v>
          </cell>
          <cell r="AD700" t="e">
            <v>#N/A</v>
          </cell>
          <cell r="AE700" t="str">
            <v>11 Dividend Street</v>
          </cell>
          <cell r="AF700" t="str">
            <v>Mansfield QLD 4122</v>
          </cell>
        </row>
        <row r="701">
          <cell r="A701" t="str">
            <v>AEPL0700</v>
          </cell>
          <cell r="D701" t="e">
            <v>#N/A</v>
          </cell>
          <cell r="E701" t="e">
            <v>#N/A</v>
          </cell>
          <cell r="F701" t="e">
            <v>#N/A</v>
          </cell>
          <cell r="G701" t="e">
            <v>#N/A</v>
          </cell>
          <cell r="AB701" t="e">
            <v>#N/A</v>
          </cell>
          <cell r="AC701" t="e">
            <v>#N/A</v>
          </cell>
          <cell r="AD701" t="e">
            <v>#N/A</v>
          </cell>
          <cell r="AE701" t="str">
            <v>11 Dividend Street</v>
          </cell>
          <cell r="AF701" t="str">
            <v>Mansfield QLD 4122</v>
          </cell>
        </row>
        <row r="702">
          <cell r="A702" t="str">
            <v>AEPL0701</v>
          </cell>
          <cell r="D702" t="e">
            <v>#N/A</v>
          </cell>
          <cell r="E702" t="e">
            <v>#N/A</v>
          </cell>
          <cell r="F702" t="e">
            <v>#N/A</v>
          </cell>
          <cell r="G702" t="e">
            <v>#N/A</v>
          </cell>
          <cell r="AB702" t="e">
            <v>#N/A</v>
          </cell>
          <cell r="AC702" t="e">
            <v>#N/A</v>
          </cell>
          <cell r="AD702" t="e">
            <v>#N/A</v>
          </cell>
          <cell r="AE702" t="str">
            <v>11 Dividend Street</v>
          </cell>
          <cell r="AF702" t="str">
            <v>Mansfield QLD 4122</v>
          </cell>
        </row>
        <row r="703">
          <cell r="A703" t="str">
            <v>AEPL0702</v>
          </cell>
          <cell r="D703" t="e">
            <v>#N/A</v>
          </cell>
          <cell r="E703" t="e">
            <v>#N/A</v>
          </cell>
          <cell r="F703" t="e">
            <v>#N/A</v>
          </cell>
          <cell r="G703" t="e">
            <v>#N/A</v>
          </cell>
          <cell r="AB703" t="e">
            <v>#N/A</v>
          </cell>
          <cell r="AC703" t="e">
            <v>#N/A</v>
          </cell>
          <cell r="AD703" t="e">
            <v>#N/A</v>
          </cell>
          <cell r="AE703" t="str">
            <v>11 Dividend Street</v>
          </cell>
          <cell r="AF703" t="str">
            <v>Mansfield QLD 4122</v>
          </cell>
        </row>
        <row r="704">
          <cell r="A704" t="str">
            <v>AEPL0703</v>
          </cell>
          <cell r="D704" t="e">
            <v>#N/A</v>
          </cell>
          <cell r="E704" t="e">
            <v>#N/A</v>
          </cell>
          <cell r="F704" t="e">
            <v>#N/A</v>
          </cell>
          <cell r="G704" t="e">
            <v>#N/A</v>
          </cell>
          <cell r="AB704" t="e">
            <v>#N/A</v>
          </cell>
          <cell r="AC704" t="e">
            <v>#N/A</v>
          </cell>
          <cell r="AD704" t="e">
            <v>#N/A</v>
          </cell>
          <cell r="AE704" t="str">
            <v>11 Dividend Street</v>
          </cell>
          <cell r="AF704" t="str">
            <v>Mansfield QLD 4122</v>
          </cell>
        </row>
        <row r="705">
          <cell r="A705" t="str">
            <v>AEPL0704</v>
          </cell>
          <cell r="D705" t="e">
            <v>#N/A</v>
          </cell>
          <cell r="E705" t="e">
            <v>#N/A</v>
          </cell>
          <cell r="F705" t="e">
            <v>#N/A</v>
          </cell>
          <cell r="G705" t="e">
            <v>#N/A</v>
          </cell>
          <cell r="AB705" t="e">
            <v>#N/A</v>
          </cell>
          <cell r="AC705" t="e">
            <v>#N/A</v>
          </cell>
          <cell r="AD705" t="e">
            <v>#N/A</v>
          </cell>
          <cell r="AE705" t="str">
            <v>11 Dividend Street</v>
          </cell>
          <cell r="AF705" t="str">
            <v>Mansfield QLD 4122</v>
          </cell>
        </row>
        <row r="706">
          <cell r="A706" t="str">
            <v>AEPL0705</v>
          </cell>
          <cell r="D706" t="e">
            <v>#N/A</v>
          </cell>
          <cell r="E706" t="e">
            <v>#N/A</v>
          </cell>
          <cell r="F706" t="e">
            <v>#N/A</v>
          </cell>
          <cell r="G706" t="e">
            <v>#N/A</v>
          </cell>
          <cell r="AB706" t="e">
            <v>#N/A</v>
          </cell>
          <cell r="AC706" t="e">
            <v>#N/A</v>
          </cell>
          <cell r="AD706" t="e">
            <v>#N/A</v>
          </cell>
          <cell r="AE706" t="str">
            <v>11 Dividend Street</v>
          </cell>
          <cell r="AF706" t="str">
            <v>Mansfield QLD 4122</v>
          </cell>
        </row>
        <row r="707">
          <cell r="A707" t="str">
            <v>AEPL0706</v>
          </cell>
          <cell r="D707" t="e">
            <v>#N/A</v>
          </cell>
          <cell r="E707" t="e">
            <v>#N/A</v>
          </cell>
          <cell r="F707" t="e">
            <v>#N/A</v>
          </cell>
          <cell r="G707" t="e">
            <v>#N/A</v>
          </cell>
          <cell r="AB707" t="e">
            <v>#N/A</v>
          </cell>
          <cell r="AC707" t="e">
            <v>#N/A</v>
          </cell>
          <cell r="AD707" t="e">
            <v>#N/A</v>
          </cell>
          <cell r="AE707" t="str">
            <v>11 Dividend Street</v>
          </cell>
          <cell r="AF707" t="str">
            <v>Mansfield QLD 4122</v>
          </cell>
        </row>
        <row r="708">
          <cell r="A708" t="str">
            <v>AEPL0707</v>
          </cell>
          <cell r="D708" t="e">
            <v>#N/A</v>
          </cell>
          <cell r="E708" t="e">
            <v>#N/A</v>
          </cell>
          <cell r="F708" t="e">
            <v>#N/A</v>
          </cell>
          <cell r="G708" t="e">
            <v>#N/A</v>
          </cell>
          <cell r="AB708" t="e">
            <v>#N/A</v>
          </cell>
          <cell r="AC708" t="e">
            <v>#N/A</v>
          </cell>
          <cell r="AD708" t="e">
            <v>#N/A</v>
          </cell>
          <cell r="AE708" t="str">
            <v>11 Dividend Street</v>
          </cell>
          <cell r="AF708" t="str">
            <v>Mansfield QLD 4122</v>
          </cell>
        </row>
        <row r="709">
          <cell r="A709" t="str">
            <v>AEPL0708</v>
          </cell>
          <cell r="D709" t="e">
            <v>#N/A</v>
          </cell>
          <cell r="E709" t="e">
            <v>#N/A</v>
          </cell>
          <cell r="F709" t="e">
            <v>#N/A</v>
          </cell>
          <cell r="G709" t="e">
            <v>#N/A</v>
          </cell>
          <cell r="AB709" t="e">
            <v>#N/A</v>
          </cell>
          <cell r="AC709" t="e">
            <v>#N/A</v>
          </cell>
          <cell r="AD709" t="e">
            <v>#N/A</v>
          </cell>
          <cell r="AE709" t="str">
            <v>11 Dividend Street</v>
          </cell>
          <cell r="AF709" t="str">
            <v>Mansfield QLD 4122</v>
          </cell>
        </row>
        <row r="710">
          <cell r="A710" t="str">
            <v>AEPL0709</v>
          </cell>
          <cell r="D710" t="e">
            <v>#N/A</v>
          </cell>
          <cell r="E710" t="e">
            <v>#N/A</v>
          </cell>
          <cell r="F710" t="e">
            <v>#N/A</v>
          </cell>
          <cell r="G710" t="e">
            <v>#N/A</v>
          </cell>
          <cell r="AB710" t="e">
            <v>#N/A</v>
          </cell>
          <cell r="AC710" t="e">
            <v>#N/A</v>
          </cell>
          <cell r="AD710" t="e">
            <v>#N/A</v>
          </cell>
          <cell r="AE710" t="str">
            <v>11 Dividend Street</v>
          </cell>
          <cell r="AF710" t="str">
            <v>Mansfield QLD 4122</v>
          </cell>
        </row>
        <row r="711">
          <cell r="A711" t="str">
            <v>AEPL0710</v>
          </cell>
          <cell r="D711" t="e">
            <v>#N/A</v>
          </cell>
          <cell r="E711" t="e">
            <v>#N/A</v>
          </cell>
          <cell r="F711" t="e">
            <v>#N/A</v>
          </cell>
          <cell r="G711" t="e">
            <v>#N/A</v>
          </cell>
          <cell r="AB711" t="e">
            <v>#N/A</v>
          </cell>
          <cell r="AC711" t="e">
            <v>#N/A</v>
          </cell>
          <cell r="AD711" t="e">
            <v>#N/A</v>
          </cell>
          <cell r="AE711" t="str">
            <v>11 Dividend Street</v>
          </cell>
          <cell r="AF711" t="str">
            <v>Mansfield QLD 4122</v>
          </cell>
        </row>
        <row r="712">
          <cell r="A712" t="str">
            <v>AEPL0711</v>
          </cell>
          <cell r="D712" t="e">
            <v>#N/A</v>
          </cell>
          <cell r="E712" t="e">
            <v>#N/A</v>
          </cell>
          <cell r="F712" t="e">
            <v>#N/A</v>
          </cell>
          <cell r="G712" t="e">
            <v>#N/A</v>
          </cell>
          <cell r="AB712" t="e">
            <v>#N/A</v>
          </cell>
          <cell r="AC712" t="e">
            <v>#N/A</v>
          </cell>
          <cell r="AD712" t="e">
            <v>#N/A</v>
          </cell>
          <cell r="AE712" t="str">
            <v>11 Dividend Street</v>
          </cell>
          <cell r="AF712" t="str">
            <v>Mansfield QLD 4122</v>
          </cell>
        </row>
        <row r="713">
          <cell r="A713" t="str">
            <v>AEPL0712</v>
          </cell>
          <cell r="D713" t="e">
            <v>#N/A</v>
          </cell>
          <cell r="E713" t="e">
            <v>#N/A</v>
          </cell>
          <cell r="F713" t="e">
            <v>#N/A</v>
          </cell>
          <cell r="G713" t="e">
            <v>#N/A</v>
          </cell>
          <cell r="AB713" t="e">
            <v>#N/A</v>
          </cell>
          <cell r="AC713" t="e">
            <v>#N/A</v>
          </cell>
          <cell r="AD713" t="e">
            <v>#N/A</v>
          </cell>
          <cell r="AE713" t="str">
            <v>11 Dividend Street</v>
          </cell>
          <cell r="AF713" t="str">
            <v>Mansfield QLD 4122</v>
          </cell>
        </row>
        <row r="714">
          <cell r="A714" t="str">
            <v>AEPL0713</v>
          </cell>
          <cell r="D714" t="e">
            <v>#N/A</v>
          </cell>
          <cell r="E714" t="e">
            <v>#N/A</v>
          </cell>
          <cell r="F714" t="e">
            <v>#N/A</v>
          </cell>
          <cell r="G714" t="e">
            <v>#N/A</v>
          </cell>
          <cell r="AB714" t="e">
            <v>#N/A</v>
          </cell>
          <cell r="AC714" t="e">
            <v>#N/A</v>
          </cell>
          <cell r="AD714" t="e">
            <v>#N/A</v>
          </cell>
          <cell r="AE714" t="str">
            <v>11 Dividend Street</v>
          </cell>
          <cell r="AF714" t="str">
            <v>Mansfield QLD 4122</v>
          </cell>
        </row>
        <row r="715">
          <cell r="A715" t="str">
            <v>AEPL0714</v>
          </cell>
          <cell r="D715" t="e">
            <v>#N/A</v>
          </cell>
          <cell r="E715" t="e">
            <v>#N/A</v>
          </cell>
          <cell r="F715" t="e">
            <v>#N/A</v>
          </cell>
          <cell r="G715" t="e">
            <v>#N/A</v>
          </cell>
          <cell r="AB715" t="e">
            <v>#N/A</v>
          </cell>
          <cell r="AC715" t="e">
            <v>#N/A</v>
          </cell>
          <cell r="AD715" t="e">
            <v>#N/A</v>
          </cell>
          <cell r="AE715" t="str">
            <v>11 Dividend Street</v>
          </cell>
          <cell r="AF715" t="str">
            <v>Mansfield QLD 4122</v>
          </cell>
        </row>
        <row r="716">
          <cell r="A716" t="str">
            <v>AEPL0715</v>
          </cell>
          <cell r="D716" t="e">
            <v>#N/A</v>
          </cell>
          <cell r="E716" t="e">
            <v>#N/A</v>
          </cell>
          <cell r="F716" t="e">
            <v>#N/A</v>
          </cell>
          <cell r="G716" t="e">
            <v>#N/A</v>
          </cell>
          <cell r="AB716" t="e">
            <v>#N/A</v>
          </cell>
          <cell r="AC716" t="e">
            <v>#N/A</v>
          </cell>
          <cell r="AD716" t="e">
            <v>#N/A</v>
          </cell>
          <cell r="AE716" t="str">
            <v>11 Dividend Street</v>
          </cell>
          <cell r="AF716" t="str">
            <v>Mansfield QLD 4122</v>
          </cell>
        </row>
        <row r="717">
          <cell r="A717" t="str">
            <v>AEPL0716</v>
          </cell>
          <cell r="D717" t="e">
            <v>#N/A</v>
          </cell>
          <cell r="E717" t="e">
            <v>#N/A</v>
          </cell>
          <cell r="F717" t="e">
            <v>#N/A</v>
          </cell>
          <cell r="G717" t="e">
            <v>#N/A</v>
          </cell>
          <cell r="AB717" t="e">
            <v>#N/A</v>
          </cell>
          <cell r="AC717" t="e">
            <v>#N/A</v>
          </cell>
          <cell r="AD717" t="e">
            <v>#N/A</v>
          </cell>
          <cell r="AE717" t="str">
            <v>11 Dividend Street</v>
          </cell>
          <cell r="AF717" t="str">
            <v>Mansfield QLD 4122</v>
          </cell>
        </row>
        <row r="718">
          <cell r="A718" t="str">
            <v>AEPL0717</v>
          </cell>
          <cell r="D718" t="e">
            <v>#N/A</v>
          </cell>
          <cell r="E718" t="e">
            <v>#N/A</v>
          </cell>
          <cell r="F718" t="e">
            <v>#N/A</v>
          </cell>
          <cell r="G718" t="e">
            <v>#N/A</v>
          </cell>
          <cell r="AB718" t="e">
            <v>#N/A</v>
          </cell>
          <cell r="AC718" t="e">
            <v>#N/A</v>
          </cell>
          <cell r="AD718" t="e">
            <v>#N/A</v>
          </cell>
          <cell r="AE718" t="str">
            <v>11 Dividend Street</v>
          </cell>
          <cell r="AF718" t="str">
            <v>Mansfield QLD 4122</v>
          </cell>
        </row>
        <row r="719">
          <cell r="A719" t="str">
            <v>AEPL0718</v>
          </cell>
          <cell r="D719" t="e">
            <v>#N/A</v>
          </cell>
          <cell r="E719" t="e">
            <v>#N/A</v>
          </cell>
          <cell r="F719" t="e">
            <v>#N/A</v>
          </cell>
          <cell r="G719" t="e">
            <v>#N/A</v>
          </cell>
          <cell r="AB719" t="e">
            <v>#N/A</v>
          </cell>
          <cell r="AC719" t="e">
            <v>#N/A</v>
          </cell>
          <cell r="AD719" t="e">
            <v>#N/A</v>
          </cell>
          <cell r="AE719" t="str">
            <v>11 Dividend Street</v>
          </cell>
          <cell r="AF719" t="str">
            <v>Mansfield QLD 4122</v>
          </cell>
        </row>
        <row r="720">
          <cell r="A720" t="str">
            <v>AEPL0719</v>
          </cell>
          <cell r="D720" t="e">
            <v>#N/A</v>
          </cell>
          <cell r="E720" t="e">
            <v>#N/A</v>
          </cell>
          <cell r="F720" t="e">
            <v>#N/A</v>
          </cell>
          <cell r="G720" t="e">
            <v>#N/A</v>
          </cell>
          <cell r="AB720" t="e">
            <v>#N/A</v>
          </cell>
          <cell r="AC720" t="e">
            <v>#N/A</v>
          </cell>
          <cell r="AD720" t="e">
            <v>#N/A</v>
          </cell>
          <cell r="AE720" t="str">
            <v>11 Dividend Street</v>
          </cell>
          <cell r="AF720" t="str">
            <v>Mansfield QLD 4122</v>
          </cell>
        </row>
        <row r="721">
          <cell r="A721" t="str">
            <v>AEPL0720</v>
          </cell>
          <cell r="D721" t="e">
            <v>#N/A</v>
          </cell>
          <cell r="E721" t="e">
            <v>#N/A</v>
          </cell>
          <cell r="F721" t="e">
            <v>#N/A</v>
          </cell>
          <cell r="G721" t="e">
            <v>#N/A</v>
          </cell>
          <cell r="AB721" t="e">
            <v>#N/A</v>
          </cell>
          <cell r="AC721" t="e">
            <v>#N/A</v>
          </cell>
          <cell r="AD721" t="e">
            <v>#N/A</v>
          </cell>
          <cell r="AE721" t="str">
            <v>11 Dividend Street</v>
          </cell>
          <cell r="AF721" t="str">
            <v>Mansfield QLD 4122</v>
          </cell>
        </row>
        <row r="722">
          <cell r="A722" t="str">
            <v>AEPL0721</v>
          </cell>
          <cell r="D722" t="e">
            <v>#N/A</v>
          </cell>
          <cell r="E722" t="e">
            <v>#N/A</v>
          </cell>
          <cell r="F722" t="e">
            <v>#N/A</v>
          </cell>
          <cell r="G722" t="e">
            <v>#N/A</v>
          </cell>
          <cell r="AB722" t="e">
            <v>#N/A</v>
          </cell>
          <cell r="AC722" t="e">
            <v>#N/A</v>
          </cell>
          <cell r="AD722" t="e">
            <v>#N/A</v>
          </cell>
          <cell r="AE722" t="str">
            <v>11 Dividend Street</v>
          </cell>
          <cell r="AF722" t="str">
            <v>Mansfield QLD 4122</v>
          </cell>
        </row>
        <row r="723">
          <cell r="A723" t="str">
            <v>AEPL0722</v>
          </cell>
          <cell r="D723" t="e">
            <v>#N/A</v>
          </cell>
          <cell r="E723" t="e">
            <v>#N/A</v>
          </cell>
          <cell r="F723" t="e">
            <v>#N/A</v>
          </cell>
          <cell r="G723" t="e">
            <v>#N/A</v>
          </cell>
          <cell r="AB723" t="e">
            <v>#N/A</v>
          </cell>
          <cell r="AC723" t="e">
            <v>#N/A</v>
          </cell>
          <cell r="AD723" t="e">
            <v>#N/A</v>
          </cell>
          <cell r="AE723" t="str">
            <v>11 Dividend Street</v>
          </cell>
          <cell r="AF723" t="str">
            <v>Mansfield QLD 4122</v>
          </cell>
        </row>
        <row r="724">
          <cell r="A724" t="str">
            <v>AEPL0723</v>
          </cell>
          <cell r="D724" t="e">
            <v>#N/A</v>
          </cell>
          <cell r="E724" t="e">
            <v>#N/A</v>
          </cell>
          <cell r="F724" t="e">
            <v>#N/A</v>
          </cell>
          <cell r="G724" t="e">
            <v>#N/A</v>
          </cell>
          <cell r="AB724" t="e">
            <v>#N/A</v>
          </cell>
          <cell r="AC724" t="e">
            <v>#N/A</v>
          </cell>
          <cell r="AD724" t="e">
            <v>#N/A</v>
          </cell>
          <cell r="AE724" t="str">
            <v>11 Dividend Street</v>
          </cell>
          <cell r="AF724" t="str">
            <v>Mansfield QLD 4122</v>
          </cell>
        </row>
        <row r="725">
          <cell r="A725" t="str">
            <v>AEPL0724</v>
          </cell>
          <cell r="D725" t="e">
            <v>#N/A</v>
          </cell>
          <cell r="E725" t="e">
            <v>#N/A</v>
          </cell>
          <cell r="F725" t="e">
            <v>#N/A</v>
          </cell>
          <cell r="G725" t="e">
            <v>#N/A</v>
          </cell>
          <cell r="AB725" t="e">
            <v>#N/A</v>
          </cell>
          <cell r="AC725" t="e">
            <v>#N/A</v>
          </cell>
          <cell r="AD725" t="e">
            <v>#N/A</v>
          </cell>
          <cell r="AE725" t="str">
            <v>11 Dividend Street</v>
          </cell>
          <cell r="AF725" t="str">
            <v>Mansfield QLD 4122</v>
          </cell>
        </row>
        <row r="726">
          <cell r="A726" t="str">
            <v>AEPL0725</v>
          </cell>
          <cell r="D726" t="e">
            <v>#N/A</v>
          </cell>
          <cell r="E726" t="e">
            <v>#N/A</v>
          </cell>
          <cell r="F726" t="e">
            <v>#N/A</v>
          </cell>
          <cell r="G726" t="e">
            <v>#N/A</v>
          </cell>
          <cell r="AB726" t="e">
            <v>#N/A</v>
          </cell>
          <cell r="AC726" t="e">
            <v>#N/A</v>
          </cell>
          <cell r="AD726" t="e">
            <v>#N/A</v>
          </cell>
          <cell r="AE726" t="str">
            <v>11 Dividend Street</v>
          </cell>
          <cell r="AF726" t="str">
            <v>Mansfield QLD 4122</v>
          </cell>
        </row>
        <row r="727">
          <cell r="A727" t="str">
            <v>AEPL0726</v>
          </cell>
          <cell r="D727" t="e">
            <v>#N/A</v>
          </cell>
          <cell r="E727" t="e">
            <v>#N/A</v>
          </cell>
          <cell r="F727" t="e">
            <v>#N/A</v>
          </cell>
          <cell r="G727" t="e">
            <v>#N/A</v>
          </cell>
          <cell r="AB727" t="e">
            <v>#N/A</v>
          </cell>
          <cell r="AC727" t="e">
            <v>#N/A</v>
          </cell>
          <cell r="AD727" t="e">
            <v>#N/A</v>
          </cell>
          <cell r="AE727" t="str">
            <v>11 Dividend Street</v>
          </cell>
          <cell r="AF727" t="str">
            <v>Mansfield QLD 4122</v>
          </cell>
        </row>
        <row r="728">
          <cell r="A728" t="str">
            <v>AEPL0727</v>
          </cell>
          <cell r="D728" t="e">
            <v>#N/A</v>
          </cell>
          <cell r="E728" t="e">
            <v>#N/A</v>
          </cell>
          <cell r="F728" t="e">
            <v>#N/A</v>
          </cell>
          <cell r="G728" t="e">
            <v>#N/A</v>
          </cell>
          <cell r="AB728" t="e">
            <v>#N/A</v>
          </cell>
          <cell r="AC728" t="e">
            <v>#N/A</v>
          </cell>
          <cell r="AD728" t="e">
            <v>#N/A</v>
          </cell>
          <cell r="AE728" t="str">
            <v>11 Dividend Street</v>
          </cell>
          <cell r="AF728" t="str">
            <v>Mansfield QLD 4122</v>
          </cell>
        </row>
        <row r="729">
          <cell r="A729" t="str">
            <v>AEPL0728</v>
          </cell>
          <cell r="D729" t="e">
            <v>#N/A</v>
          </cell>
          <cell r="E729" t="e">
            <v>#N/A</v>
          </cell>
          <cell r="F729" t="e">
            <v>#N/A</v>
          </cell>
          <cell r="G729" t="e">
            <v>#N/A</v>
          </cell>
          <cell r="AB729" t="e">
            <v>#N/A</v>
          </cell>
          <cell r="AC729" t="e">
            <v>#N/A</v>
          </cell>
          <cell r="AD729" t="e">
            <v>#N/A</v>
          </cell>
          <cell r="AE729" t="str">
            <v>11 Dividend Street</v>
          </cell>
          <cell r="AF729" t="str">
            <v>Mansfield QLD 4122</v>
          </cell>
        </row>
        <row r="730">
          <cell r="A730" t="str">
            <v>AEPL0729</v>
          </cell>
          <cell r="D730" t="e">
            <v>#N/A</v>
          </cell>
          <cell r="E730" t="e">
            <v>#N/A</v>
          </cell>
          <cell r="F730" t="e">
            <v>#N/A</v>
          </cell>
          <cell r="G730" t="e">
            <v>#N/A</v>
          </cell>
          <cell r="AB730" t="e">
            <v>#N/A</v>
          </cell>
          <cell r="AC730" t="e">
            <v>#N/A</v>
          </cell>
          <cell r="AD730" t="e">
            <v>#N/A</v>
          </cell>
          <cell r="AE730" t="str">
            <v>11 Dividend Street</v>
          </cell>
          <cell r="AF730" t="str">
            <v>Mansfield QLD 4122</v>
          </cell>
        </row>
        <row r="731">
          <cell r="A731" t="str">
            <v>AEPL0730</v>
          </cell>
          <cell r="D731" t="e">
            <v>#N/A</v>
          </cell>
          <cell r="E731" t="e">
            <v>#N/A</v>
          </cell>
          <cell r="F731" t="e">
            <v>#N/A</v>
          </cell>
          <cell r="G731" t="e">
            <v>#N/A</v>
          </cell>
          <cell r="AB731" t="e">
            <v>#N/A</v>
          </cell>
          <cell r="AC731" t="e">
            <v>#N/A</v>
          </cell>
          <cell r="AD731" t="e">
            <v>#N/A</v>
          </cell>
          <cell r="AE731" t="str">
            <v>11 Dividend Street</v>
          </cell>
          <cell r="AF731" t="str">
            <v>Mansfield QLD 4122</v>
          </cell>
        </row>
        <row r="732">
          <cell r="A732" t="str">
            <v>AEPL0731</v>
          </cell>
          <cell r="D732" t="e">
            <v>#N/A</v>
          </cell>
          <cell r="E732" t="e">
            <v>#N/A</v>
          </cell>
          <cell r="F732" t="e">
            <v>#N/A</v>
          </cell>
          <cell r="G732" t="e">
            <v>#N/A</v>
          </cell>
          <cell r="AB732" t="e">
            <v>#N/A</v>
          </cell>
          <cell r="AC732" t="e">
            <v>#N/A</v>
          </cell>
          <cell r="AD732" t="e">
            <v>#N/A</v>
          </cell>
          <cell r="AE732" t="str">
            <v>11 Dividend Street</v>
          </cell>
          <cell r="AF732" t="str">
            <v>Mansfield QLD 4122</v>
          </cell>
        </row>
        <row r="733">
          <cell r="A733" t="str">
            <v>AEPL0732</v>
          </cell>
          <cell r="D733" t="e">
            <v>#N/A</v>
          </cell>
          <cell r="E733" t="e">
            <v>#N/A</v>
          </cell>
          <cell r="F733" t="e">
            <v>#N/A</v>
          </cell>
          <cell r="G733" t="e">
            <v>#N/A</v>
          </cell>
          <cell r="AB733" t="e">
            <v>#N/A</v>
          </cell>
          <cell r="AC733" t="e">
            <v>#N/A</v>
          </cell>
          <cell r="AD733" t="e">
            <v>#N/A</v>
          </cell>
          <cell r="AE733" t="str">
            <v>11 Dividend Street</v>
          </cell>
          <cell r="AF733" t="str">
            <v>Mansfield QLD 4122</v>
          </cell>
        </row>
        <row r="734">
          <cell r="A734" t="str">
            <v>AEPL0733</v>
          </cell>
          <cell r="D734" t="e">
            <v>#N/A</v>
          </cell>
          <cell r="E734" t="e">
            <v>#N/A</v>
          </cell>
          <cell r="F734" t="e">
            <v>#N/A</v>
          </cell>
          <cell r="G734" t="e">
            <v>#N/A</v>
          </cell>
          <cell r="AB734" t="e">
            <v>#N/A</v>
          </cell>
          <cell r="AC734" t="e">
            <v>#N/A</v>
          </cell>
          <cell r="AD734" t="e">
            <v>#N/A</v>
          </cell>
          <cell r="AE734" t="str">
            <v>11 Dividend Street</v>
          </cell>
          <cell r="AF734" t="str">
            <v>Mansfield QLD 4122</v>
          </cell>
        </row>
        <row r="735">
          <cell r="A735" t="str">
            <v>AEPL0734</v>
          </cell>
          <cell r="D735" t="e">
            <v>#N/A</v>
          </cell>
          <cell r="E735" t="e">
            <v>#N/A</v>
          </cell>
          <cell r="F735" t="e">
            <v>#N/A</v>
          </cell>
          <cell r="G735" t="e">
            <v>#N/A</v>
          </cell>
          <cell r="AB735" t="e">
            <v>#N/A</v>
          </cell>
          <cell r="AC735" t="e">
            <v>#N/A</v>
          </cell>
          <cell r="AD735" t="e">
            <v>#N/A</v>
          </cell>
          <cell r="AE735" t="str">
            <v>11 Dividend Street</v>
          </cell>
          <cell r="AF735" t="str">
            <v>Mansfield QLD 4122</v>
          </cell>
        </row>
        <row r="736">
          <cell r="A736" t="str">
            <v>AEPL0735</v>
          </cell>
          <cell r="D736" t="e">
            <v>#N/A</v>
          </cell>
          <cell r="E736" t="e">
            <v>#N/A</v>
          </cell>
          <cell r="F736" t="e">
            <v>#N/A</v>
          </cell>
          <cell r="G736" t="e">
            <v>#N/A</v>
          </cell>
          <cell r="AB736" t="e">
            <v>#N/A</v>
          </cell>
          <cell r="AC736" t="e">
            <v>#N/A</v>
          </cell>
          <cell r="AD736" t="e">
            <v>#N/A</v>
          </cell>
          <cell r="AE736" t="str">
            <v>11 Dividend Street</v>
          </cell>
          <cell r="AF736" t="str">
            <v>Mansfield QLD 4122</v>
          </cell>
        </row>
        <row r="737">
          <cell r="A737" t="str">
            <v>AEPL0736</v>
          </cell>
          <cell r="D737" t="e">
            <v>#N/A</v>
          </cell>
          <cell r="E737" t="e">
            <v>#N/A</v>
          </cell>
          <cell r="F737" t="e">
            <v>#N/A</v>
          </cell>
          <cell r="G737" t="e">
            <v>#N/A</v>
          </cell>
          <cell r="AB737" t="e">
            <v>#N/A</v>
          </cell>
          <cell r="AC737" t="e">
            <v>#N/A</v>
          </cell>
          <cell r="AD737" t="e">
            <v>#N/A</v>
          </cell>
          <cell r="AE737" t="str">
            <v>11 Dividend Street</v>
          </cell>
          <cell r="AF737" t="str">
            <v>Mansfield QLD 4122</v>
          </cell>
        </row>
        <row r="738">
          <cell r="A738" t="str">
            <v>AEPL0737</v>
          </cell>
          <cell r="D738" t="e">
            <v>#N/A</v>
          </cell>
          <cell r="E738" t="e">
            <v>#N/A</v>
          </cell>
          <cell r="F738" t="e">
            <v>#N/A</v>
          </cell>
          <cell r="G738" t="e">
            <v>#N/A</v>
          </cell>
          <cell r="AB738" t="e">
            <v>#N/A</v>
          </cell>
          <cell r="AC738" t="e">
            <v>#N/A</v>
          </cell>
          <cell r="AD738" t="e">
            <v>#N/A</v>
          </cell>
          <cell r="AE738" t="str">
            <v>11 Dividend Street</v>
          </cell>
          <cell r="AF738" t="str">
            <v>Mansfield QLD 4122</v>
          </cell>
        </row>
        <row r="739">
          <cell r="A739" t="str">
            <v>AEPL0738</v>
          </cell>
          <cell r="D739" t="e">
            <v>#N/A</v>
          </cell>
          <cell r="E739" t="e">
            <v>#N/A</v>
          </cell>
          <cell r="F739" t="e">
            <v>#N/A</v>
          </cell>
          <cell r="G739" t="e">
            <v>#N/A</v>
          </cell>
          <cell r="AB739" t="e">
            <v>#N/A</v>
          </cell>
          <cell r="AC739" t="e">
            <v>#N/A</v>
          </cell>
          <cell r="AD739" t="e">
            <v>#N/A</v>
          </cell>
          <cell r="AE739" t="str">
            <v>11 Dividend Street</v>
          </cell>
          <cell r="AF739" t="str">
            <v>Mansfield QLD 4122</v>
          </cell>
        </row>
        <row r="740">
          <cell r="A740" t="str">
            <v>AEPL0739</v>
          </cell>
          <cell r="D740" t="e">
            <v>#N/A</v>
          </cell>
          <cell r="E740" t="e">
            <v>#N/A</v>
          </cell>
          <cell r="F740" t="e">
            <v>#N/A</v>
          </cell>
          <cell r="G740" t="e">
            <v>#N/A</v>
          </cell>
          <cell r="AB740" t="e">
            <v>#N/A</v>
          </cell>
          <cell r="AC740" t="e">
            <v>#N/A</v>
          </cell>
          <cell r="AD740" t="e">
            <v>#N/A</v>
          </cell>
          <cell r="AE740" t="str">
            <v>11 Dividend Street</v>
          </cell>
          <cell r="AF740" t="str">
            <v>Mansfield QLD 4122</v>
          </cell>
        </row>
        <row r="741">
          <cell r="A741" t="str">
            <v>AEPL0740</v>
          </cell>
          <cell r="D741" t="e">
            <v>#N/A</v>
          </cell>
          <cell r="E741" t="e">
            <v>#N/A</v>
          </cell>
          <cell r="F741" t="e">
            <v>#N/A</v>
          </cell>
          <cell r="G741" t="e">
            <v>#N/A</v>
          </cell>
          <cell r="AB741" t="e">
            <v>#N/A</v>
          </cell>
          <cell r="AC741" t="e">
            <v>#N/A</v>
          </cell>
          <cell r="AD741" t="e">
            <v>#N/A</v>
          </cell>
          <cell r="AE741" t="str">
            <v>11 Dividend Street</v>
          </cell>
          <cell r="AF741" t="str">
            <v>Mansfield QLD 4122</v>
          </cell>
        </row>
        <row r="742">
          <cell r="A742" t="str">
            <v>AEPL0741</v>
          </cell>
          <cell r="D742" t="e">
            <v>#N/A</v>
          </cell>
          <cell r="E742" t="e">
            <v>#N/A</v>
          </cell>
          <cell r="F742" t="e">
            <v>#N/A</v>
          </cell>
          <cell r="G742" t="e">
            <v>#N/A</v>
          </cell>
          <cell r="AB742" t="e">
            <v>#N/A</v>
          </cell>
          <cell r="AC742" t="e">
            <v>#N/A</v>
          </cell>
          <cell r="AD742" t="e">
            <v>#N/A</v>
          </cell>
          <cell r="AE742" t="str">
            <v>11 Dividend Street</v>
          </cell>
          <cell r="AF742" t="str">
            <v>Mansfield QLD 4122</v>
          </cell>
        </row>
        <row r="743">
          <cell r="A743" t="str">
            <v>AEPL0742</v>
          </cell>
          <cell r="D743" t="e">
            <v>#N/A</v>
          </cell>
          <cell r="E743" t="e">
            <v>#N/A</v>
          </cell>
          <cell r="F743" t="e">
            <v>#N/A</v>
          </cell>
          <cell r="G743" t="e">
            <v>#N/A</v>
          </cell>
          <cell r="AB743" t="e">
            <v>#N/A</v>
          </cell>
          <cell r="AC743" t="e">
            <v>#N/A</v>
          </cell>
          <cell r="AD743" t="e">
            <v>#N/A</v>
          </cell>
          <cell r="AE743" t="str">
            <v>11 Dividend Street</v>
          </cell>
          <cell r="AF743" t="str">
            <v>Mansfield QLD 4122</v>
          </cell>
        </row>
        <row r="744">
          <cell r="A744" t="str">
            <v>AEPL0743</v>
          </cell>
          <cell r="D744" t="e">
            <v>#N/A</v>
          </cell>
          <cell r="E744" t="e">
            <v>#N/A</v>
          </cell>
          <cell r="F744" t="e">
            <v>#N/A</v>
          </cell>
          <cell r="G744" t="e">
            <v>#N/A</v>
          </cell>
          <cell r="AB744" t="e">
            <v>#N/A</v>
          </cell>
          <cell r="AC744" t="e">
            <v>#N/A</v>
          </cell>
          <cell r="AD744" t="e">
            <v>#N/A</v>
          </cell>
          <cell r="AE744" t="str">
            <v>11 Dividend Street</v>
          </cell>
          <cell r="AF744" t="str">
            <v>Mansfield QLD 4122</v>
          </cell>
        </row>
        <row r="745">
          <cell r="A745" t="str">
            <v>AEPL0744</v>
          </cell>
          <cell r="D745" t="e">
            <v>#N/A</v>
          </cell>
          <cell r="E745" t="e">
            <v>#N/A</v>
          </cell>
          <cell r="F745" t="e">
            <v>#N/A</v>
          </cell>
          <cell r="G745" t="e">
            <v>#N/A</v>
          </cell>
          <cell r="AB745" t="e">
            <v>#N/A</v>
          </cell>
          <cell r="AC745" t="e">
            <v>#N/A</v>
          </cell>
          <cell r="AD745" t="e">
            <v>#N/A</v>
          </cell>
          <cell r="AE745" t="str">
            <v>11 Dividend Street</v>
          </cell>
          <cell r="AF745" t="str">
            <v>Mansfield QLD 4122</v>
          </cell>
        </row>
        <row r="746">
          <cell r="A746" t="str">
            <v>AEPL0745</v>
          </cell>
          <cell r="D746" t="e">
            <v>#N/A</v>
          </cell>
          <cell r="E746" t="e">
            <v>#N/A</v>
          </cell>
          <cell r="F746" t="e">
            <v>#N/A</v>
          </cell>
          <cell r="G746" t="e">
            <v>#N/A</v>
          </cell>
          <cell r="AB746" t="e">
            <v>#N/A</v>
          </cell>
          <cell r="AC746" t="e">
            <v>#N/A</v>
          </cell>
          <cell r="AD746" t="e">
            <v>#N/A</v>
          </cell>
          <cell r="AE746" t="str">
            <v>11 Dividend Street</v>
          </cell>
          <cell r="AF746" t="str">
            <v>Mansfield QLD 4122</v>
          </cell>
        </row>
        <row r="747">
          <cell r="A747" t="str">
            <v>AEPL0746</v>
          </cell>
          <cell r="D747" t="e">
            <v>#N/A</v>
          </cell>
          <cell r="E747" t="e">
            <v>#N/A</v>
          </cell>
          <cell r="F747" t="e">
            <v>#N/A</v>
          </cell>
          <cell r="G747" t="e">
            <v>#N/A</v>
          </cell>
          <cell r="AB747" t="e">
            <v>#N/A</v>
          </cell>
          <cell r="AC747" t="e">
            <v>#N/A</v>
          </cell>
          <cell r="AD747" t="e">
            <v>#N/A</v>
          </cell>
          <cell r="AE747" t="str">
            <v>11 Dividend Street</v>
          </cell>
          <cell r="AF747" t="str">
            <v>Mansfield QLD 4122</v>
          </cell>
        </row>
        <row r="748">
          <cell r="A748" t="str">
            <v>AEPL0747</v>
          </cell>
          <cell r="D748" t="e">
            <v>#N/A</v>
          </cell>
          <cell r="E748" t="e">
            <v>#N/A</v>
          </cell>
          <cell r="F748" t="e">
            <v>#N/A</v>
          </cell>
          <cell r="G748" t="e">
            <v>#N/A</v>
          </cell>
          <cell r="AB748" t="e">
            <v>#N/A</v>
          </cell>
          <cell r="AC748" t="e">
            <v>#N/A</v>
          </cell>
          <cell r="AD748" t="e">
            <v>#N/A</v>
          </cell>
          <cell r="AE748" t="str">
            <v>11 Dividend Street</v>
          </cell>
          <cell r="AF748" t="str">
            <v>Mansfield QLD 4122</v>
          </cell>
        </row>
        <row r="749">
          <cell r="A749" t="str">
            <v>AEPL0748</v>
          </cell>
          <cell r="D749" t="e">
            <v>#N/A</v>
          </cell>
          <cell r="E749" t="e">
            <v>#N/A</v>
          </cell>
          <cell r="F749" t="e">
            <v>#N/A</v>
          </cell>
          <cell r="G749" t="e">
            <v>#N/A</v>
          </cell>
          <cell r="AB749" t="e">
            <v>#N/A</v>
          </cell>
          <cell r="AC749" t="e">
            <v>#N/A</v>
          </cell>
          <cell r="AD749" t="e">
            <v>#N/A</v>
          </cell>
          <cell r="AE749" t="str">
            <v>11 Dividend Street</v>
          </cell>
          <cell r="AF749" t="str">
            <v>Mansfield QLD 4122</v>
          </cell>
        </row>
        <row r="750">
          <cell r="A750" t="str">
            <v>AEPL0749</v>
          </cell>
          <cell r="D750" t="e">
            <v>#N/A</v>
          </cell>
          <cell r="E750" t="e">
            <v>#N/A</v>
          </cell>
          <cell r="F750" t="e">
            <v>#N/A</v>
          </cell>
          <cell r="G750" t="e">
            <v>#N/A</v>
          </cell>
          <cell r="AB750" t="e">
            <v>#N/A</v>
          </cell>
          <cell r="AC750" t="e">
            <v>#N/A</v>
          </cell>
          <cell r="AD750" t="e">
            <v>#N/A</v>
          </cell>
          <cell r="AE750" t="str">
            <v>11 Dividend Street</v>
          </cell>
          <cell r="AF750" t="str">
            <v>Mansfield QLD 4122</v>
          </cell>
        </row>
        <row r="751">
          <cell r="A751" t="str">
            <v>AEPL0750</v>
          </cell>
          <cell r="D751" t="e">
            <v>#N/A</v>
          </cell>
          <cell r="E751" t="e">
            <v>#N/A</v>
          </cell>
          <cell r="F751" t="e">
            <v>#N/A</v>
          </cell>
          <cell r="G751" t="e">
            <v>#N/A</v>
          </cell>
          <cell r="AB751" t="e">
            <v>#N/A</v>
          </cell>
          <cell r="AC751" t="e">
            <v>#N/A</v>
          </cell>
          <cell r="AD751" t="e">
            <v>#N/A</v>
          </cell>
          <cell r="AE751" t="str">
            <v>11 Dividend Street</v>
          </cell>
          <cell r="AF751" t="str">
            <v>Mansfield QLD 4122</v>
          </cell>
        </row>
        <row r="752">
          <cell r="A752" t="str">
            <v>AEPL0751</v>
          </cell>
          <cell r="D752" t="e">
            <v>#N/A</v>
          </cell>
          <cell r="E752" t="e">
            <v>#N/A</v>
          </cell>
          <cell r="F752" t="e">
            <v>#N/A</v>
          </cell>
          <cell r="G752" t="e">
            <v>#N/A</v>
          </cell>
          <cell r="AB752" t="e">
            <v>#N/A</v>
          </cell>
          <cell r="AC752" t="e">
            <v>#N/A</v>
          </cell>
          <cell r="AD752" t="e">
            <v>#N/A</v>
          </cell>
          <cell r="AE752" t="str">
            <v>11 Dividend Street</v>
          </cell>
          <cell r="AF752" t="str">
            <v>Mansfield QLD 4122</v>
          </cell>
        </row>
        <row r="753">
          <cell r="A753" t="str">
            <v>AEPL0752</v>
          </cell>
          <cell r="D753" t="e">
            <v>#N/A</v>
          </cell>
          <cell r="E753" t="e">
            <v>#N/A</v>
          </cell>
          <cell r="F753" t="e">
            <v>#N/A</v>
          </cell>
          <cell r="G753" t="e">
            <v>#N/A</v>
          </cell>
          <cell r="AB753" t="e">
            <v>#N/A</v>
          </cell>
          <cell r="AC753" t="e">
            <v>#N/A</v>
          </cell>
          <cell r="AD753" t="e">
            <v>#N/A</v>
          </cell>
          <cell r="AE753" t="str">
            <v>11 Dividend Street</v>
          </cell>
          <cell r="AF753" t="str">
            <v>Mansfield QLD 4122</v>
          </cell>
        </row>
        <row r="754">
          <cell r="A754" t="str">
            <v>AEPL0753</v>
          </cell>
          <cell r="D754" t="e">
            <v>#N/A</v>
          </cell>
          <cell r="E754" t="e">
            <v>#N/A</v>
          </cell>
          <cell r="F754" t="e">
            <v>#N/A</v>
          </cell>
          <cell r="G754" t="e">
            <v>#N/A</v>
          </cell>
          <cell r="AB754" t="e">
            <v>#N/A</v>
          </cell>
          <cell r="AC754" t="e">
            <v>#N/A</v>
          </cell>
          <cell r="AD754" t="e">
            <v>#N/A</v>
          </cell>
          <cell r="AE754" t="str">
            <v>11 Dividend Street</v>
          </cell>
          <cell r="AF754" t="str">
            <v>Mansfield QLD 4122</v>
          </cell>
        </row>
        <row r="755">
          <cell r="A755" t="str">
            <v>AEPL0754</v>
          </cell>
          <cell r="D755" t="e">
            <v>#N/A</v>
          </cell>
          <cell r="E755" t="e">
            <v>#N/A</v>
          </cell>
          <cell r="F755" t="e">
            <v>#N/A</v>
          </cell>
          <cell r="G755" t="e">
            <v>#N/A</v>
          </cell>
          <cell r="AB755" t="e">
            <v>#N/A</v>
          </cell>
          <cell r="AC755" t="e">
            <v>#N/A</v>
          </cell>
          <cell r="AD755" t="e">
            <v>#N/A</v>
          </cell>
          <cell r="AE755" t="str">
            <v>11 Dividend Street</v>
          </cell>
          <cell r="AF755" t="str">
            <v>Mansfield QLD 4122</v>
          </cell>
        </row>
        <row r="756">
          <cell r="A756" t="str">
            <v>AEPL0755</v>
          </cell>
          <cell r="D756" t="e">
            <v>#N/A</v>
          </cell>
          <cell r="E756" t="e">
            <v>#N/A</v>
          </cell>
          <cell r="F756" t="e">
            <v>#N/A</v>
          </cell>
          <cell r="G756" t="e">
            <v>#N/A</v>
          </cell>
          <cell r="AB756" t="e">
            <v>#N/A</v>
          </cell>
          <cell r="AC756" t="e">
            <v>#N/A</v>
          </cell>
          <cell r="AD756" t="e">
            <v>#N/A</v>
          </cell>
          <cell r="AE756" t="str">
            <v>11 Dividend Street</v>
          </cell>
          <cell r="AF756" t="str">
            <v>Mansfield QLD 4122</v>
          </cell>
        </row>
        <row r="757">
          <cell r="A757" t="str">
            <v>AEPL0756</v>
          </cell>
          <cell r="D757" t="e">
            <v>#N/A</v>
          </cell>
          <cell r="E757" t="e">
            <v>#N/A</v>
          </cell>
          <cell r="F757" t="e">
            <v>#N/A</v>
          </cell>
          <cell r="G757" t="e">
            <v>#N/A</v>
          </cell>
          <cell r="AB757" t="e">
            <v>#N/A</v>
          </cell>
          <cell r="AC757" t="e">
            <v>#N/A</v>
          </cell>
          <cell r="AD757" t="e">
            <v>#N/A</v>
          </cell>
          <cell r="AE757" t="str">
            <v>11 Dividend Street</v>
          </cell>
          <cell r="AF757" t="str">
            <v>Mansfield QLD 4122</v>
          </cell>
        </row>
        <row r="758">
          <cell r="A758" t="str">
            <v>AEPL0757</v>
          </cell>
          <cell r="D758" t="e">
            <v>#N/A</v>
          </cell>
          <cell r="E758" t="e">
            <v>#N/A</v>
          </cell>
          <cell r="F758" t="e">
            <v>#N/A</v>
          </cell>
          <cell r="G758" t="e">
            <v>#N/A</v>
          </cell>
          <cell r="AB758" t="e">
            <v>#N/A</v>
          </cell>
          <cell r="AC758" t="e">
            <v>#N/A</v>
          </cell>
          <cell r="AD758" t="e">
            <v>#N/A</v>
          </cell>
          <cell r="AE758" t="str">
            <v>11 Dividend Street</v>
          </cell>
          <cell r="AF758" t="str">
            <v>Mansfield QLD 4122</v>
          </cell>
        </row>
        <row r="759">
          <cell r="A759" t="str">
            <v>AEPL0758</v>
          </cell>
          <cell r="D759" t="e">
            <v>#N/A</v>
          </cell>
          <cell r="E759" t="e">
            <v>#N/A</v>
          </cell>
          <cell r="F759" t="e">
            <v>#N/A</v>
          </cell>
          <cell r="G759" t="e">
            <v>#N/A</v>
          </cell>
          <cell r="AB759" t="e">
            <v>#N/A</v>
          </cell>
          <cell r="AC759" t="e">
            <v>#N/A</v>
          </cell>
          <cell r="AD759" t="e">
            <v>#N/A</v>
          </cell>
          <cell r="AE759" t="str">
            <v>11 Dividend Street</v>
          </cell>
          <cell r="AF759" t="str">
            <v>Mansfield QLD 4122</v>
          </cell>
        </row>
        <row r="760">
          <cell r="A760" t="str">
            <v>AEPL0759</v>
          </cell>
          <cell r="D760" t="e">
            <v>#N/A</v>
          </cell>
          <cell r="E760" t="e">
            <v>#N/A</v>
          </cell>
          <cell r="F760" t="e">
            <v>#N/A</v>
          </cell>
          <cell r="G760" t="e">
            <v>#N/A</v>
          </cell>
          <cell r="AB760" t="e">
            <v>#N/A</v>
          </cell>
          <cell r="AC760" t="e">
            <v>#N/A</v>
          </cell>
          <cell r="AD760" t="e">
            <v>#N/A</v>
          </cell>
          <cell r="AE760" t="str">
            <v>11 Dividend Street</v>
          </cell>
          <cell r="AF760" t="str">
            <v>Mansfield QLD 4122</v>
          </cell>
        </row>
        <row r="761">
          <cell r="A761" t="str">
            <v>AEPL0760</v>
          </cell>
          <cell r="D761" t="e">
            <v>#N/A</v>
          </cell>
          <cell r="E761" t="e">
            <v>#N/A</v>
          </cell>
          <cell r="F761" t="e">
            <v>#N/A</v>
          </cell>
          <cell r="G761" t="e">
            <v>#N/A</v>
          </cell>
          <cell r="AB761" t="e">
            <v>#N/A</v>
          </cell>
          <cell r="AC761" t="e">
            <v>#N/A</v>
          </cell>
          <cell r="AD761" t="e">
            <v>#N/A</v>
          </cell>
          <cell r="AE761" t="str">
            <v>11 Dividend Street</v>
          </cell>
          <cell r="AF761" t="str">
            <v>Mansfield QLD 4122</v>
          </cell>
        </row>
        <row r="762">
          <cell r="A762" t="str">
            <v>AEPL0761</v>
          </cell>
          <cell r="D762" t="e">
            <v>#N/A</v>
          </cell>
          <cell r="E762" t="e">
            <v>#N/A</v>
          </cell>
          <cell r="F762" t="e">
            <v>#N/A</v>
          </cell>
          <cell r="G762" t="e">
            <v>#N/A</v>
          </cell>
          <cell r="AB762" t="e">
            <v>#N/A</v>
          </cell>
          <cell r="AC762" t="e">
            <v>#N/A</v>
          </cell>
          <cell r="AD762" t="e">
            <v>#N/A</v>
          </cell>
          <cell r="AE762" t="str">
            <v>11 Dividend Street</v>
          </cell>
          <cell r="AF762" t="str">
            <v>Mansfield QLD 4122</v>
          </cell>
        </row>
        <row r="763">
          <cell r="A763" t="str">
            <v>AEPL0762</v>
          </cell>
          <cell r="D763" t="e">
            <v>#N/A</v>
          </cell>
          <cell r="E763" t="e">
            <v>#N/A</v>
          </cell>
          <cell r="F763" t="e">
            <v>#N/A</v>
          </cell>
          <cell r="G763" t="e">
            <v>#N/A</v>
          </cell>
          <cell r="AB763" t="e">
            <v>#N/A</v>
          </cell>
          <cell r="AC763" t="e">
            <v>#N/A</v>
          </cell>
          <cell r="AD763" t="e">
            <v>#N/A</v>
          </cell>
          <cell r="AE763" t="str">
            <v>11 Dividend Street</v>
          </cell>
          <cell r="AF763" t="str">
            <v>Mansfield QLD 4122</v>
          </cell>
        </row>
        <row r="764">
          <cell r="A764" t="str">
            <v>AEPL0763</v>
          </cell>
          <cell r="D764" t="e">
            <v>#N/A</v>
          </cell>
          <cell r="E764" t="e">
            <v>#N/A</v>
          </cell>
          <cell r="F764" t="e">
            <v>#N/A</v>
          </cell>
          <cell r="G764" t="e">
            <v>#N/A</v>
          </cell>
          <cell r="AB764" t="e">
            <v>#N/A</v>
          </cell>
          <cell r="AC764" t="e">
            <v>#N/A</v>
          </cell>
          <cell r="AD764" t="e">
            <v>#N/A</v>
          </cell>
          <cell r="AE764" t="str">
            <v>11 Dividend Street</v>
          </cell>
          <cell r="AF764" t="str">
            <v>Mansfield QLD 4122</v>
          </cell>
        </row>
        <row r="765">
          <cell r="A765" t="str">
            <v>AEPL0764</v>
          </cell>
          <cell r="D765" t="e">
            <v>#N/A</v>
          </cell>
          <cell r="E765" t="e">
            <v>#N/A</v>
          </cell>
          <cell r="F765" t="e">
            <v>#N/A</v>
          </cell>
          <cell r="G765" t="e">
            <v>#N/A</v>
          </cell>
          <cell r="AB765" t="e">
            <v>#N/A</v>
          </cell>
          <cell r="AC765" t="e">
            <v>#N/A</v>
          </cell>
          <cell r="AD765" t="e">
            <v>#N/A</v>
          </cell>
          <cell r="AE765" t="str">
            <v>11 Dividend Street</v>
          </cell>
          <cell r="AF765" t="str">
            <v>Mansfield QLD 4122</v>
          </cell>
        </row>
        <row r="766">
          <cell r="A766" t="str">
            <v>AEPL0765</v>
          </cell>
          <cell r="D766" t="e">
            <v>#N/A</v>
          </cell>
          <cell r="E766" t="e">
            <v>#N/A</v>
          </cell>
          <cell r="F766" t="e">
            <v>#N/A</v>
          </cell>
          <cell r="G766" t="e">
            <v>#N/A</v>
          </cell>
          <cell r="AB766" t="e">
            <v>#N/A</v>
          </cell>
          <cell r="AC766" t="e">
            <v>#N/A</v>
          </cell>
          <cell r="AD766" t="e">
            <v>#N/A</v>
          </cell>
          <cell r="AE766" t="str">
            <v>11 Dividend Street</v>
          </cell>
          <cell r="AF766" t="str">
            <v>Mansfield QLD 4122</v>
          </cell>
        </row>
        <row r="767">
          <cell r="A767" t="str">
            <v>AEPL0766</v>
          </cell>
          <cell r="D767" t="e">
            <v>#N/A</v>
          </cell>
          <cell r="E767" t="e">
            <v>#N/A</v>
          </cell>
          <cell r="F767" t="e">
            <v>#N/A</v>
          </cell>
          <cell r="G767" t="e">
            <v>#N/A</v>
          </cell>
          <cell r="AB767" t="e">
            <v>#N/A</v>
          </cell>
          <cell r="AC767" t="e">
            <v>#N/A</v>
          </cell>
          <cell r="AD767" t="e">
            <v>#N/A</v>
          </cell>
          <cell r="AE767" t="str">
            <v>11 Dividend Street</v>
          </cell>
          <cell r="AF767" t="str">
            <v>Mansfield QLD 4122</v>
          </cell>
        </row>
        <row r="768">
          <cell r="A768" t="str">
            <v>AEPL0767</v>
          </cell>
          <cell r="D768" t="e">
            <v>#N/A</v>
          </cell>
          <cell r="E768" t="e">
            <v>#N/A</v>
          </cell>
          <cell r="F768" t="e">
            <v>#N/A</v>
          </cell>
          <cell r="G768" t="e">
            <v>#N/A</v>
          </cell>
          <cell r="AB768" t="e">
            <v>#N/A</v>
          </cell>
          <cell r="AC768" t="e">
            <v>#N/A</v>
          </cell>
          <cell r="AD768" t="e">
            <v>#N/A</v>
          </cell>
          <cell r="AE768" t="str">
            <v>11 Dividend Street</v>
          </cell>
          <cell r="AF768" t="str">
            <v>Mansfield QLD 4122</v>
          </cell>
        </row>
        <row r="769">
          <cell r="A769" t="str">
            <v>AEPL0768</v>
          </cell>
          <cell r="D769" t="e">
            <v>#N/A</v>
          </cell>
          <cell r="E769" t="e">
            <v>#N/A</v>
          </cell>
          <cell r="F769" t="e">
            <v>#N/A</v>
          </cell>
          <cell r="G769" t="e">
            <v>#N/A</v>
          </cell>
          <cell r="AB769" t="e">
            <v>#N/A</v>
          </cell>
          <cell r="AC769" t="e">
            <v>#N/A</v>
          </cell>
          <cell r="AD769" t="e">
            <v>#N/A</v>
          </cell>
          <cell r="AE769" t="str">
            <v>11 Dividend Street</v>
          </cell>
          <cell r="AF769" t="str">
            <v>Mansfield QLD 4122</v>
          </cell>
        </row>
        <row r="770">
          <cell r="A770" t="str">
            <v>AEPL0769</v>
          </cell>
          <cell r="D770" t="e">
            <v>#N/A</v>
          </cell>
          <cell r="E770" t="e">
            <v>#N/A</v>
          </cell>
          <cell r="F770" t="e">
            <v>#N/A</v>
          </cell>
          <cell r="G770" t="e">
            <v>#N/A</v>
          </cell>
          <cell r="AB770" t="e">
            <v>#N/A</v>
          </cell>
          <cell r="AC770" t="e">
            <v>#N/A</v>
          </cell>
          <cell r="AD770" t="e">
            <v>#N/A</v>
          </cell>
          <cell r="AE770" t="str">
            <v>11 Dividend Street</v>
          </cell>
          <cell r="AF770" t="str">
            <v>Mansfield QLD 4122</v>
          </cell>
        </row>
        <row r="771">
          <cell r="A771" t="str">
            <v>AEPL0770</v>
          </cell>
          <cell r="D771" t="e">
            <v>#N/A</v>
          </cell>
          <cell r="E771" t="e">
            <v>#N/A</v>
          </cell>
          <cell r="F771" t="e">
            <v>#N/A</v>
          </cell>
          <cell r="G771" t="e">
            <v>#N/A</v>
          </cell>
          <cell r="AB771" t="e">
            <v>#N/A</v>
          </cell>
          <cell r="AC771" t="e">
            <v>#N/A</v>
          </cell>
          <cell r="AD771" t="e">
            <v>#N/A</v>
          </cell>
          <cell r="AE771" t="str">
            <v>11 Dividend Street</v>
          </cell>
          <cell r="AF771" t="str">
            <v>Mansfield QLD 4122</v>
          </cell>
        </row>
        <row r="772">
          <cell r="A772" t="str">
            <v>AEPL0771</v>
          </cell>
          <cell r="D772" t="e">
            <v>#N/A</v>
          </cell>
          <cell r="E772" t="e">
            <v>#N/A</v>
          </cell>
          <cell r="F772" t="e">
            <v>#N/A</v>
          </cell>
          <cell r="G772" t="e">
            <v>#N/A</v>
          </cell>
          <cell r="AB772" t="e">
            <v>#N/A</v>
          </cell>
          <cell r="AC772" t="e">
            <v>#N/A</v>
          </cell>
          <cell r="AD772" t="e">
            <v>#N/A</v>
          </cell>
          <cell r="AE772" t="str">
            <v>11 Dividend Street</v>
          </cell>
          <cell r="AF772" t="str">
            <v>Mansfield QLD 4122</v>
          </cell>
        </row>
        <row r="773">
          <cell r="A773" t="str">
            <v>AEPL0772</v>
          </cell>
          <cell r="D773" t="e">
            <v>#N/A</v>
          </cell>
          <cell r="E773" t="e">
            <v>#N/A</v>
          </cell>
          <cell r="F773" t="e">
            <v>#N/A</v>
          </cell>
          <cell r="G773" t="e">
            <v>#N/A</v>
          </cell>
          <cell r="AB773" t="e">
            <v>#N/A</v>
          </cell>
          <cell r="AC773" t="e">
            <v>#N/A</v>
          </cell>
          <cell r="AD773" t="e">
            <v>#N/A</v>
          </cell>
          <cell r="AE773" t="str">
            <v>11 Dividend Street</v>
          </cell>
          <cell r="AF773" t="str">
            <v>Mansfield QLD 4122</v>
          </cell>
        </row>
        <row r="774">
          <cell r="A774" t="str">
            <v>AEPL0773</v>
          </cell>
          <cell r="D774" t="e">
            <v>#N/A</v>
          </cell>
          <cell r="E774" t="e">
            <v>#N/A</v>
          </cell>
          <cell r="F774" t="e">
            <v>#N/A</v>
          </cell>
          <cell r="G774" t="e">
            <v>#N/A</v>
          </cell>
          <cell r="AB774" t="e">
            <v>#N/A</v>
          </cell>
          <cell r="AC774" t="e">
            <v>#N/A</v>
          </cell>
          <cell r="AD774" t="e">
            <v>#N/A</v>
          </cell>
          <cell r="AE774" t="str">
            <v>11 Dividend Street</v>
          </cell>
          <cell r="AF774" t="str">
            <v>Mansfield QLD 4122</v>
          </cell>
        </row>
        <row r="775">
          <cell r="A775" t="str">
            <v>AEPL0774</v>
          </cell>
          <cell r="D775" t="e">
            <v>#N/A</v>
          </cell>
          <cell r="E775" t="e">
            <v>#N/A</v>
          </cell>
          <cell r="F775" t="e">
            <v>#N/A</v>
          </cell>
          <cell r="G775" t="e">
            <v>#N/A</v>
          </cell>
          <cell r="AB775" t="e">
            <v>#N/A</v>
          </cell>
          <cell r="AC775" t="e">
            <v>#N/A</v>
          </cell>
          <cell r="AD775" t="e">
            <v>#N/A</v>
          </cell>
          <cell r="AE775" t="str">
            <v>11 Dividend Street</v>
          </cell>
          <cell r="AF775" t="str">
            <v>Mansfield QLD 4122</v>
          </cell>
        </row>
        <row r="776">
          <cell r="A776" t="str">
            <v>AEPL0775</v>
          </cell>
          <cell r="D776" t="e">
            <v>#N/A</v>
          </cell>
          <cell r="E776" t="e">
            <v>#N/A</v>
          </cell>
          <cell r="F776" t="e">
            <v>#N/A</v>
          </cell>
          <cell r="G776" t="e">
            <v>#N/A</v>
          </cell>
          <cell r="AB776" t="e">
            <v>#N/A</v>
          </cell>
          <cell r="AC776" t="e">
            <v>#N/A</v>
          </cell>
          <cell r="AD776" t="e">
            <v>#N/A</v>
          </cell>
          <cell r="AE776" t="str">
            <v>11 Dividend Street</v>
          </cell>
          <cell r="AF776" t="str">
            <v>Mansfield QLD 4122</v>
          </cell>
        </row>
        <row r="777">
          <cell r="A777" t="str">
            <v>AEPL0776</v>
          </cell>
          <cell r="D777" t="e">
            <v>#N/A</v>
          </cell>
          <cell r="E777" t="e">
            <v>#N/A</v>
          </cell>
          <cell r="F777" t="e">
            <v>#N/A</v>
          </cell>
          <cell r="G777" t="e">
            <v>#N/A</v>
          </cell>
          <cell r="AB777" t="e">
            <v>#N/A</v>
          </cell>
          <cell r="AC777" t="e">
            <v>#N/A</v>
          </cell>
          <cell r="AD777" t="e">
            <v>#N/A</v>
          </cell>
          <cell r="AE777" t="str">
            <v>11 Dividend Street</v>
          </cell>
          <cell r="AF777" t="str">
            <v>Mansfield QLD 4122</v>
          </cell>
        </row>
        <row r="778">
          <cell r="A778" t="str">
            <v>AEPL0777</v>
          </cell>
          <cell r="D778" t="e">
            <v>#N/A</v>
          </cell>
          <cell r="E778" t="e">
            <v>#N/A</v>
          </cell>
          <cell r="F778" t="e">
            <v>#N/A</v>
          </cell>
          <cell r="G778" t="e">
            <v>#N/A</v>
          </cell>
          <cell r="AB778" t="e">
            <v>#N/A</v>
          </cell>
          <cell r="AC778" t="e">
            <v>#N/A</v>
          </cell>
          <cell r="AD778" t="e">
            <v>#N/A</v>
          </cell>
          <cell r="AE778" t="str">
            <v>11 Dividend Street</v>
          </cell>
          <cell r="AF778" t="str">
            <v>Mansfield QLD 4122</v>
          </cell>
        </row>
        <row r="779">
          <cell r="A779" t="str">
            <v>AEPL0778</v>
          </cell>
          <cell r="D779" t="e">
            <v>#N/A</v>
          </cell>
          <cell r="E779" t="e">
            <v>#N/A</v>
          </cell>
          <cell r="F779" t="e">
            <v>#N/A</v>
          </cell>
          <cell r="G779" t="e">
            <v>#N/A</v>
          </cell>
          <cell r="AB779" t="e">
            <v>#N/A</v>
          </cell>
          <cell r="AC779" t="e">
            <v>#N/A</v>
          </cell>
          <cell r="AD779" t="e">
            <v>#N/A</v>
          </cell>
          <cell r="AE779" t="str">
            <v>11 Dividend Street</v>
          </cell>
          <cell r="AF779" t="str">
            <v>Mansfield QLD 4122</v>
          </cell>
        </row>
        <row r="780">
          <cell r="A780" t="str">
            <v>AEPL0779</v>
          </cell>
          <cell r="D780" t="e">
            <v>#N/A</v>
          </cell>
          <cell r="E780" t="e">
            <v>#N/A</v>
          </cell>
          <cell r="F780" t="e">
            <v>#N/A</v>
          </cell>
          <cell r="G780" t="e">
            <v>#N/A</v>
          </cell>
          <cell r="AB780" t="e">
            <v>#N/A</v>
          </cell>
          <cell r="AC780" t="e">
            <v>#N/A</v>
          </cell>
          <cell r="AD780" t="e">
            <v>#N/A</v>
          </cell>
          <cell r="AE780" t="str">
            <v>11 Dividend Street</v>
          </cell>
          <cell r="AF780" t="str">
            <v>Mansfield QLD 4122</v>
          </cell>
        </row>
        <row r="781">
          <cell r="A781" t="str">
            <v>AEPL0780</v>
          </cell>
          <cell r="D781" t="e">
            <v>#N/A</v>
          </cell>
          <cell r="E781" t="e">
            <v>#N/A</v>
          </cell>
          <cell r="F781" t="e">
            <v>#N/A</v>
          </cell>
          <cell r="G781" t="e">
            <v>#N/A</v>
          </cell>
          <cell r="AB781" t="e">
            <v>#N/A</v>
          </cell>
          <cell r="AC781" t="e">
            <v>#N/A</v>
          </cell>
          <cell r="AD781" t="e">
            <v>#N/A</v>
          </cell>
          <cell r="AE781" t="str">
            <v>11 Dividend Street</v>
          </cell>
          <cell r="AF781" t="str">
            <v>Mansfield QLD 4122</v>
          </cell>
        </row>
        <row r="782">
          <cell r="A782" t="str">
            <v>AEPL0781</v>
          </cell>
          <cell r="D782" t="e">
            <v>#N/A</v>
          </cell>
          <cell r="E782" t="e">
            <v>#N/A</v>
          </cell>
          <cell r="F782" t="e">
            <v>#N/A</v>
          </cell>
          <cell r="G782" t="e">
            <v>#N/A</v>
          </cell>
          <cell r="AB782" t="e">
            <v>#N/A</v>
          </cell>
          <cell r="AC782" t="e">
            <v>#N/A</v>
          </cell>
          <cell r="AD782" t="e">
            <v>#N/A</v>
          </cell>
          <cell r="AE782" t="str">
            <v>11 Dividend Street</v>
          </cell>
          <cell r="AF782" t="str">
            <v>Mansfield QLD 4122</v>
          </cell>
        </row>
        <row r="783">
          <cell r="A783" t="str">
            <v>AEPL0782</v>
          </cell>
          <cell r="D783" t="e">
            <v>#N/A</v>
          </cell>
          <cell r="E783" t="e">
            <v>#N/A</v>
          </cell>
          <cell r="F783" t="e">
            <v>#N/A</v>
          </cell>
          <cell r="G783" t="e">
            <v>#N/A</v>
          </cell>
          <cell r="AB783" t="e">
            <v>#N/A</v>
          </cell>
          <cell r="AC783" t="e">
            <v>#N/A</v>
          </cell>
          <cell r="AD783" t="e">
            <v>#N/A</v>
          </cell>
          <cell r="AE783" t="str">
            <v>11 Dividend Street</v>
          </cell>
          <cell r="AF783" t="str">
            <v>Mansfield QLD 4122</v>
          </cell>
        </row>
        <row r="784">
          <cell r="A784" t="str">
            <v>AEPL0783</v>
          </cell>
          <cell r="D784" t="e">
            <v>#N/A</v>
          </cell>
          <cell r="E784" t="e">
            <v>#N/A</v>
          </cell>
          <cell r="F784" t="e">
            <v>#N/A</v>
          </cell>
          <cell r="G784" t="e">
            <v>#N/A</v>
          </cell>
          <cell r="AB784" t="e">
            <v>#N/A</v>
          </cell>
          <cell r="AC784" t="e">
            <v>#N/A</v>
          </cell>
          <cell r="AD784" t="e">
            <v>#N/A</v>
          </cell>
          <cell r="AE784" t="str">
            <v>11 Dividend Street</v>
          </cell>
          <cell r="AF784" t="str">
            <v>Mansfield QLD 4122</v>
          </cell>
        </row>
        <row r="785">
          <cell r="A785" t="str">
            <v>AEPL0784</v>
          </cell>
          <cell r="D785" t="e">
            <v>#N/A</v>
          </cell>
          <cell r="E785" t="e">
            <v>#N/A</v>
          </cell>
          <cell r="F785" t="e">
            <v>#N/A</v>
          </cell>
          <cell r="G785" t="e">
            <v>#N/A</v>
          </cell>
          <cell r="AB785" t="e">
            <v>#N/A</v>
          </cell>
          <cell r="AC785" t="e">
            <v>#N/A</v>
          </cell>
          <cell r="AD785" t="e">
            <v>#N/A</v>
          </cell>
          <cell r="AE785" t="str">
            <v>11 Dividend Street</v>
          </cell>
          <cell r="AF785" t="str">
            <v>Mansfield QLD 4122</v>
          </cell>
        </row>
        <row r="786">
          <cell r="A786" t="str">
            <v>AEPL0785</v>
          </cell>
          <cell r="D786" t="e">
            <v>#N/A</v>
          </cell>
          <cell r="E786" t="e">
            <v>#N/A</v>
          </cell>
          <cell r="F786" t="e">
            <v>#N/A</v>
          </cell>
          <cell r="G786" t="e">
            <v>#N/A</v>
          </cell>
          <cell r="AB786" t="e">
            <v>#N/A</v>
          </cell>
          <cell r="AC786" t="e">
            <v>#N/A</v>
          </cell>
          <cell r="AD786" t="e">
            <v>#N/A</v>
          </cell>
          <cell r="AE786" t="str">
            <v>11 Dividend Street</v>
          </cell>
          <cell r="AF786" t="str">
            <v>Mansfield QLD 4122</v>
          </cell>
        </row>
        <row r="787">
          <cell r="A787" t="str">
            <v>AEPL0786</v>
          </cell>
          <cell r="D787" t="e">
            <v>#N/A</v>
          </cell>
          <cell r="E787" t="e">
            <v>#N/A</v>
          </cell>
          <cell r="F787" t="e">
            <v>#N/A</v>
          </cell>
          <cell r="G787" t="e">
            <v>#N/A</v>
          </cell>
          <cell r="AB787" t="e">
            <v>#N/A</v>
          </cell>
          <cell r="AC787" t="e">
            <v>#N/A</v>
          </cell>
          <cell r="AD787" t="e">
            <v>#N/A</v>
          </cell>
          <cell r="AE787" t="str">
            <v>11 Dividend Street</v>
          </cell>
          <cell r="AF787" t="str">
            <v>Mansfield QLD 4122</v>
          </cell>
        </row>
        <row r="788">
          <cell r="A788" t="str">
            <v>AEPL0787</v>
          </cell>
          <cell r="D788" t="e">
            <v>#N/A</v>
          </cell>
          <cell r="E788" t="e">
            <v>#N/A</v>
          </cell>
          <cell r="F788" t="e">
            <v>#N/A</v>
          </cell>
          <cell r="G788" t="e">
            <v>#N/A</v>
          </cell>
          <cell r="AB788" t="e">
            <v>#N/A</v>
          </cell>
          <cell r="AC788" t="e">
            <v>#N/A</v>
          </cell>
          <cell r="AD788" t="e">
            <v>#N/A</v>
          </cell>
          <cell r="AE788" t="str">
            <v>11 Dividend Street</v>
          </cell>
          <cell r="AF788" t="str">
            <v>Mansfield QLD 4122</v>
          </cell>
        </row>
        <row r="789">
          <cell r="A789" t="str">
            <v>AEPL0788</v>
          </cell>
          <cell r="D789" t="e">
            <v>#N/A</v>
          </cell>
          <cell r="E789" t="e">
            <v>#N/A</v>
          </cell>
          <cell r="F789" t="e">
            <v>#N/A</v>
          </cell>
          <cell r="G789" t="e">
            <v>#N/A</v>
          </cell>
          <cell r="AB789" t="e">
            <v>#N/A</v>
          </cell>
          <cell r="AC789" t="e">
            <v>#N/A</v>
          </cell>
          <cell r="AD789" t="e">
            <v>#N/A</v>
          </cell>
          <cell r="AE789" t="str">
            <v>11 Dividend Street</v>
          </cell>
          <cell r="AF789" t="str">
            <v>Mansfield QLD 4122</v>
          </cell>
        </row>
        <row r="790">
          <cell r="A790" t="str">
            <v>AEPL0789</v>
          </cell>
          <cell r="D790" t="e">
            <v>#N/A</v>
          </cell>
          <cell r="E790" t="e">
            <v>#N/A</v>
          </cell>
          <cell r="F790" t="e">
            <v>#N/A</v>
          </cell>
          <cell r="G790" t="e">
            <v>#N/A</v>
          </cell>
          <cell r="AB790" t="e">
            <v>#N/A</v>
          </cell>
          <cell r="AC790" t="e">
            <v>#N/A</v>
          </cell>
          <cell r="AD790" t="e">
            <v>#N/A</v>
          </cell>
          <cell r="AE790" t="str">
            <v>11 Dividend Street</v>
          </cell>
          <cell r="AF790" t="str">
            <v>Mansfield QLD 4122</v>
          </cell>
        </row>
        <row r="791">
          <cell r="A791" t="str">
            <v>AEPL0790</v>
          </cell>
          <cell r="D791" t="e">
            <v>#N/A</v>
          </cell>
          <cell r="E791" t="e">
            <v>#N/A</v>
          </cell>
          <cell r="F791" t="e">
            <v>#N/A</v>
          </cell>
          <cell r="G791" t="e">
            <v>#N/A</v>
          </cell>
          <cell r="AB791" t="e">
            <v>#N/A</v>
          </cell>
          <cell r="AC791" t="e">
            <v>#N/A</v>
          </cell>
          <cell r="AD791" t="e">
            <v>#N/A</v>
          </cell>
          <cell r="AE791" t="str">
            <v>11 Dividend Street</v>
          </cell>
          <cell r="AF791" t="str">
            <v>Mansfield QLD 4122</v>
          </cell>
        </row>
        <row r="792">
          <cell r="A792" t="str">
            <v>AEPL0791</v>
          </cell>
          <cell r="D792" t="e">
            <v>#N/A</v>
          </cell>
          <cell r="E792" t="e">
            <v>#N/A</v>
          </cell>
          <cell r="F792" t="e">
            <v>#N/A</v>
          </cell>
          <cell r="G792" t="e">
            <v>#N/A</v>
          </cell>
          <cell r="AB792" t="e">
            <v>#N/A</v>
          </cell>
          <cell r="AC792" t="e">
            <v>#N/A</v>
          </cell>
          <cell r="AD792" t="e">
            <v>#N/A</v>
          </cell>
          <cell r="AE792" t="str">
            <v>11 Dividend Street</v>
          </cell>
          <cell r="AF792" t="str">
            <v>Mansfield QLD 4122</v>
          </cell>
        </row>
        <row r="793">
          <cell r="A793" t="str">
            <v>AEPL0792</v>
          </cell>
          <cell r="D793" t="e">
            <v>#N/A</v>
          </cell>
          <cell r="E793" t="e">
            <v>#N/A</v>
          </cell>
          <cell r="F793" t="e">
            <v>#N/A</v>
          </cell>
          <cell r="G793" t="e">
            <v>#N/A</v>
          </cell>
          <cell r="AB793" t="e">
            <v>#N/A</v>
          </cell>
          <cell r="AC793" t="e">
            <v>#N/A</v>
          </cell>
          <cell r="AD793" t="e">
            <v>#N/A</v>
          </cell>
          <cell r="AE793" t="str">
            <v>11 Dividend Street</v>
          </cell>
          <cell r="AF793" t="str">
            <v>Mansfield QLD 4122</v>
          </cell>
        </row>
        <row r="794">
          <cell r="A794" t="str">
            <v>AEPL0793</v>
          </cell>
          <cell r="D794" t="e">
            <v>#N/A</v>
          </cell>
          <cell r="E794" t="e">
            <v>#N/A</v>
          </cell>
          <cell r="F794" t="e">
            <v>#N/A</v>
          </cell>
          <cell r="G794" t="e">
            <v>#N/A</v>
          </cell>
          <cell r="AB794" t="e">
            <v>#N/A</v>
          </cell>
          <cell r="AC794" t="e">
            <v>#N/A</v>
          </cell>
          <cell r="AD794" t="e">
            <v>#N/A</v>
          </cell>
          <cell r="AE794" t="str">
            <v>11 Dividend Street</v>
          </cell>
          <cell r="AF794" t="str">
            <v>Mansfield QLD 4122</v>
          </cell>
        </row>
        <row r="795">
          <cell r="A795" t="str">
            <v>AEPL0794</v>
          </cell>
          <cell r="D795" t="e">
            <v>#N/A</v>
          </cell>
          <cell r="E795" t="e">
            <v>#N/A</v>
          </cell>
          <cell r="F795" t="e">
            <v>#N/A</v>
          </cell>
          <cell r="G795" t="e">
            <v>#N/A</v>
          </cell>
          <cell r="AB795" t="e">
            <v>#N/A</v>
          </cell>
          <cell r="AC795" t="e">
            <v>#N/A</v>
          </cell>
          <cell r="AD795" t="e">
            <v>#N/A</v>
          </cell>
          <cell r="AE795" t="str">
            <v>11 Dividend Street</v>
          </cell>
          <cell r="AF795" t="str">
            <v>Mansfield QLD 4122</v>
          </cell>
        </row>
        <row r="796">
          <cell r="A796" t="str">
            <v>AEPL0795</v>
          </cell>
          <cell r="D796" t="e">
            <v>#N/A</v>
          </cell>
          <cell r="E796" t="e">
            <v>#N/A</v>
          </cell>
          <cell r="F796" t="e">
            <v>#N/A</v>
          </cell>
          <cell r="G796" t="e">
            <v>#N/A</v>
          </cell>
          <cell r="AB796" t="e">
            <v>#N/A</v>
          </cell>
          <cell r="AC796" t="e">
            <v>#N/A</v>
          </cell>
          <cell r="AD796" t="e">
            <v>#N/A</v>
          </cell>
          <cell r="AE796" t="str">
            <v>11 Dividend Street</v>
          </cell>
          <cell r="AF796" t="str">
            <v>Mansfield QLD 4122</v>
          </cell>
        </row>
        <row r="797">
          <cell r="A797" t="str">
            <v>AEPL0796</v>
          </cell>
          <cell r="D797" t="e">
            <v>#N/A</v>
          </cell>
          <cell r="E797" t="e">
            <v>#N/A</v>
          </cell>
          <cell r="F797" t="e">
            <v>#N/A</v>
          </cell>
          <cell r="G797" t="e">
            <v>#N/A</v>
          </cell>
          <cell r="AB797" t="e">
            <v>#N/A</v>
          </cell>
          <cell r="AC797" t="e">
            <v>#N/A</v>
          </cell>
          <cell r="AD797" t="e">
            <v>#N/A</v>
          </cell>
          <cell r="AE797" t="str">
            <v>11 Dividend Street</v>
          </cell>
          <cell r="AF797" t="str">
            <v>Mansfield QLD 4122</v>
          </cell>
        </row>
        <row r="798">
          <cell r="A798" t="str">
            <v>AEPL0797</v>
          </cell>
          <cell r="D798" t="e">
            <v>#N/A</v>
          </cell>
          <cell r="E798" t="e">
            <v>#N/A</v>
          </cell>
          <cell r="F798" t="e">
            <v>#N/A</v>
          </cell>
          <cell r="G798" t="e">
            <v>#N/A</v>
          </cell>
          <cell r="AB798" t="e">
            <v>#N/A</v>
          </cell>
          <cell r="AC798" t="e">
            <v>#N/A</v>
          </cell>
          <cell r="AD798" t="e">
            <v>#N/A</v>
          </cell>
          <cell r="AE798" t="str">
            <v>11 Dividend Street</v>
          </cell>
          <cell r="AF798" t="str">
            <v>Mansfield QLD 4122</v>
          </cell>
        </row>
        <row r="799">
          <cell r="A799" t="str">
            <v>AEPL0798</v>
          </cell>
          <cell r="D799" t="e">
            <v>#N/A</v>
          </cell>
          <cell r="E799" t="e">
            <v>#N/A</v>
          </cell>
          <cell r="F799" t="e">
            <v>#N/A</v>
          </cell>
          <cell r="G799" t="e">
            <v>#N/A</v>
          </cell>
          <cell r="AB799" t="e">
            <v>#N/A</v>
          </cell>
          <cell r="AC799" t="e">
            <v>#N/A</v>
          </cell>
          <cell r="AD799" t="e">
            <v>#N/A</v>
          </cell>
          <cell r="AE799" t="str">
            <v>11 Dividend Street</v>
          </cell>
          <cell r="AF799" t="str">
            <v>Mansfield QLD 4122</v>
          </cell>
        </row>
        <row r="800">
          <cell r="A800" t="str">
            <v>AEPL0799</v>
          </cell>
          <cell r="D800" t="e">
            <v>#N/A</v>
          </cell>
          <cell r="E800" t="e">
            <v>#N/A</v>
          </cell>
          <cell r="F800" t="e">
            <v>#N/A</v>
          </cell>
          <cell r="G800" t="e">
            <v>#N/A</v>
          </cell>
          <cell r="AB800" t="e">
            <v>#N/A</v>
          </cell>
          <cell r="AC800" t="e">
            <v>#N/A</v>
          </cell>
          <cell r="AD800" t="e">
            <v>#N/A</v>
          </cell>
          <cell r="AE800" t="str">
            <v>11 Dividend Street</v>
          </cell>
          <cell r="AF800" t="str">
            <v>Mansfield QLD 4122</v>
          </cell>
        </row>
        <row r="801">
          <cell r="A801" t="str">
            <v>AEPL0800</v>
          </cell>
          <cell r="D801" t="e">
            <v>#N/A</v>
          </cell>
          <cell r="E801" t="e">
            <v>#N/A</v>
          </cell>
          <cell r="F801" t="e">
            <v>#N/A</v>
          </cell>
          <cell r="G801" t="e">
            <v>#N/A</v>
          </cell>
          <cell r="AB801" t="e">
            <v>#N/A</v>
          </cell>
          <cell r="AC801" t="e">
            <v>#N/A</v>
          </cell>
          <cell r="AD801" t="e">
            <v>#N/A</v>
          </cell>
          <cell r="AE801" t="str">
            <v>11 Dividend Street</v>
          </cell>
          <cell r="AF801" t="str">
            <v>Mansfield QLD 4122</v>
          </cell>
        </row>
        <row r="802">
          <cell r="A802" t="str">
            <v>AEPL0801</v>
          </cell>
          <cell r="D802" t="e">
            <v>#N/A</v>
          </cell>
          <cell r="E802" t="e">
            <v>#N/A</v>
          </cell>
          <cell r="F802" t="e">
            <v>#N/A</v>
          </cell>
          <cell r="G802" t="e">
            <v>#N/A</v>
          </cell>
          <cell r="AB802" t="e">
            <v>#N/A</v>
          </cell>
          <cell r="AC802" t="e">
            <v>#N/A</v>
          </cell>
          <cell r="AD802" t="e">
            <v>#N/A</v>
          </cell>
          <cell r="AE802" t="str">
            <v>11 Dividend Street</v>
          </cell>
          <cell r="AF802" t="str">
            <v>Mansfield QLD 4122</v>
          </cell>
        </row>
        <row r="803">
          <cell r="A803" t="str">
            <v>AEPL0802</v>
          </cell>
          <cell r="D803" t="e">
            <v>#N/A</v>
          </cell>
          <cell r="E803" t="e">
            <v>#N/A</v>
          </cell>
          <cell r="F803" t="e">
            <v>#N/A</v>
          </cell>
          <cell r="G803" t="e">
            <v>#N/A</v>
          </cell>
          <cell r="AB803" t="e">
            <v>#N/A</v>
          </cell>
          <cell r="AC803" t="e">
            <v>#N/A</v>
          </cell>
          <cell r="AD803" t="e">
            <v>#N/A</v>
          </cell>
          <cell r="AE803" t="str">
            <v>11 Dividend Street</v>
          </cell>
          <cell r="AF803" t="str">
            <v>Mansfield QLD 4122</v>
          </cell>
        </row>
        <row r="804">
          <cell r="A804" t="str">
            <v>AEPL0803</v>
          </cell>
          <cell r="D804" t="e">
            <v>#N/A</v>
          </cell>
          <cell r="E804" t="e">
            <v>#N/A</v>
          </cell>
          <cell r="F804" t="e">
            <v>#N/A</v>
          </cell>
          <cell r="G804" t="e">
            <v>#N/A</v>
          </cell>
          <cell r="AB804" t="e">
            <v>#N/A</v>
          </cell>
          <cell r="AC804" t="e">
            <v>#N/A</v>
          </cell>
          <cell r="AD804" t="e">
            <v>#N/A</v>
          </cell>
          <cell r="AE804" t="str">
            <v>11 Dividend Street</v>
          </cell>
          <cell r="AF804" t="str">
            <v>Mansfield QLD 4122</v>
          </cell>
        </row>
        <row r="805">
          <cell r="A805" t="str">
            <v>AEPL0804</v>
          </cell>
          <cell r="D805" t="e">
            <v>#N/A</v>
          </cell>
          <cell r="E805" t="e">
            <v>#N/A</v>
          </cell>
          <cell r="F805" t="e">
            <v>#N/A</v>
          </cell>
          <cell r="G805" t="e">
            <v>#N/A</v>
          </cell>
          <cell r="AB805" t="e">
            <v>#N/A</v>
          </cell>
          <cell r="AC805" t="e">
            <v>#N/A</v>
          </cell>
          <cell r="AD805" t="e">
            <v>#N/A</v>
          </cell>
          <cell r="AE805" t="str">
            <v>11 Dividend Street</v>
          </cell>
          <cell r="AF805" t="str">
            <v>Mansfield QLD 4122</v>
          </cell>
        </row>
        <row r="806">
          <cell r="A806" t="str">
            <v>AEPL0805</v>
          </cell>
          <cell r="D806" t="e">
            <v>#N/A</v>
          </cell>
          <cell r="E806" t="e">
            <v>#N/A</v>
          </cell>
          <cell r="F806" t="e">
            <v>#N/A</v>
          </cell>
          <cell r="G806" t="e">
            <v>#N/A</v>
          </cell>
          <cell r="AB806" t="e">
            <v>#N/A</v>
          </cell>
          <cell r="AC806" t="e">
            <v>#N/A</v>
          </cell>
          <cell r="AD806" t="e">
            <v>#N/A</v>
          </cell>
          <cell r="AE806" t="str">
            <v>11 Dividend Street</v>
          </cell>
          <cell r="AF806" t="str">
            <v>Mansfield QLD 4122</v>
          </cell>
        </row>
        <row r="807">
          <cell r="A807" t="str">
            <v>AEPL0806</v>
          </cell>
          <cell r="D807" t="e">
            <v>#N/A</v>
          </cell>
          <cell r="E807" t="e">
            <v>#N/A</v>
          </cell>
          <cell r="F807" t="e">
            <v>#N/A</v>
          </cell>
          <cell r="G807" t="e">
            <v>#N/A</v>
          </cell>
          <cell r="AB807" t="e">
            <v>#N/A</v>
          </cell>
          <cell r="AC807" t="e">
            <v>#N/A</v>
          </cell>
          <cell r="AD807" t="e">
            <v>#N/A</v>
          </cell>
          <cell r="AE807" t="str">
            <v>11 Dividend Street</v>
          </cell>
          <cell r="AF807" t="str">
            <v>Mansfield QLD 4122</v>
          </cell>
        </row>
        <row r="808">
          <cell r="A808" t="str">
            <v>AEPL0807</v>
          </cell>
          <cell r="D808" t="e">
            <v>#N/A</v>
          </cell>
          <cell r="E808" t="e">
            <v>#N/A</v>
          </cell>
          <cell r="F808" t="e">
            <v>#N/A</v>
          </cell>
          <cell r="G808" t="e">
            <v>#N/A</v>
          </cell>
          <cell r="AB808" t="e">
            <v>#N/A</v>
          </cell>
          <cell r="AC808" t="e">
            <v>#N/A</v>
          </cell>
          <cell r="AD808" t="e">
            <v>#N/A</v>
          </cell>
          <cell r="AE808" t="str">
            <v>11 Dividend Street</v>
          </cell>
          <cell r="AF808" t="str">
            <v>Mansfield QLD 4122</v>
          </cell>
        </row>
        <row r="809">
          <cell r="A809" t="str">
            <v>AEPL0808</v>
          </cell>
          <cell r="D809" t="e">
            <v>#N/A</v>
          </cell>
          <cell r="E809" t="e">
            <v>#N/A</v>
          </cell>
          <cell r="F809" t="e">
            <v>#N/A</v>
          </cell>
          <cell r="G809" t="e">
            <v>#N/A</v>
          </cell>
          <cell r="AB809" t="e">
            <v>#N/A</v>
          </cell>
          <cell r="AC809" t="e">
            <v>#N/A</v>
          </cell>
          <cell r="AD809" t="e">
            <v>#N/A</v>
          </cell>
          <cell r="AE809" t="str">
            <v>11 Dividend Street</v>
          </cell>
          <cell r="AF809" t="str">
            <v>Mansfield QLD 4122</v>
          </cell>
        </row>
        <row r="810">
          <cell r="A810" t="str">
            <v>AEPL0809</v>
          </cell>
          <cell r="D810" t="e">
            <v>#N/A</v>
          </cell>
          <cell r="E810" t="e">
            <v>#N/A</v>
          </cell>
          <cell r="F810" t="e">
            <v>#N/A</v>
          </cell>
          <cell r="G810" t="e">
            <v>#N/A</v>
          </cell>
          <cell r="AB810" t="e">
            <v>#N/A</v>
          </cell>
          <cell r="AC810" t="e">
            <v>#N/A</v>
          </cell>
          <cell r="AD810" t="e">
            <v>#N/A</v>
          </cell>
          <cell r="AE810" t="str">
            <v>11 Dividend Street</v>
          </cell>
          <cell r="AF810" t="str">
            <v>Mansfield QLD 4122</v>
          </cell>
        </row>
        <row r="811">
          <cell r="A811" t="str">
            <v>AEPL0810</v>
          </cell>
          <cell r="D811" t="e">
            <v>#N/A</v>
          </cell>
          <cell r="E811" t="e">
            <v>#N/A</v>
          </cell>
          <cell r="F811" t="e">
            <v>#N/A</v>
          </cell>
          <cell r="G811" t="e">
            <v>#N/A</v>
          </cell>
          <cell r="AB811" t="e">
            <v>#N/A</v>
          </cell>
          <cell r="AC811" t="e">
            <v>#N/A</v>
          </cell>
          <cell r="AD811" t="e">
            <v>#N/A</v>
          </cell>
          <cell r="AE811" t="str">
            <v>11 Dividend Street</v>
          </cell>
          <cell r="AF811" t="str">
            <v>Mansfield QLD 4122</v>
          </cell>
        </row>
        <row r="812">
          <cell r="A812" t="str">
            <v>AEPL0811</v>
          </cell>
          <cell r="D812" t="e">
            <v>#N/A</v>
          </cell>
          <cell r="E812" t="e">
            <v>#N/A</v>
          </cell>
          <cell r="F812" t="e">
            <v>#N/A</v>
          </cell>
          <cell r="G812" t="e">
            <v>#N/A</v>
          </cell>
          <cell r="AB812" t="e">
            <v>#N/A</v>
          </cell>
          <cell r="AC812" t="e">
            <v>#N/A</v>
          </cell>
          <cell r="AD812" t="e">
            <v>#N/A</v>
          </cell>
          <cell r="AE812" t="str">
            <v>11 Dividend Street</v>
          </cell>
          <cell r="AF812" t="str">
            <v>Mansfield QLD 4122</v>
          </cell>
        </row>
        <row r="813">
          <cell r="A813" t="str">
            <v>AEPL0812</v>
          </cell>
          <cell r="D813" t="e">
            <v>#N/A</v>
          </cell>
          <cell r="E813" t="e">
            <v>#N/A</v>
          </cell>
          <cell r="F813" t="e">
            <v>#N/A</v>
          </cell>
          <cell r="G813" t="e">
            <v>#N/A</v>
          </cell>
          <cell r="AB813" t="e">
            <v>#N/A</v>
          </cell>
          <cell r="AC813" t="e">
            <v>#N/A</v>
          </cell>
          <cell r="AD813" t="e">
            <v>#N/A</v>
          </cell>
          <cell r="AE813" t="str">
            <v>11 Dividend Street</v>
          </cell>
          <cell r="AF813" t="str">
            <v>Mansfield QLD 4122</v>
          </cell>
        </row>
        <row r="814">
          <cell r="A814" t="str">
            <v>AEPL0813</v>
          </cell>
          <cell r="D814" t="e">
            <v>#N/A</v>
          </cell>
          <cell r="E814" t="e">
            <v>#N/A</v>
          </cell>
          <cell r="F814" t="e">
            <v>#N/A</v>
          </cell>
          <cell r="G814" t="e">
            <v>#N/A</v>
          </cell>
          <cell r="AB814" t="e">
            <v>#N/A</v>
          </cell>
          <cell r="AC814" t="e">
            <v>#N/A</v>
          </cell>
          <cell r="AD814" t="e">
            <v>#N/A</v>
          </cell>
          <cell r="AE814" t="str">
            <v>11 Dividend Street</v>
          </cell>
          <cell r="AF814" t="str">
            <v>Mansfield QLD 4122</v>
          </cell>
        </row>
        <row r="815">
          <cell r="A815" t="str">
            <v>AEPL0814</v>
          </cell>
          <cell r="D815" t="e">
            <v>#N/A</v>
          </cell>
          <cell r="E815" t="e">
            <v>#N/A</v>
          </cell>
          <cell r="F815" t="e">
            <v>#N/A</v>
          </cell>
          <cell r="G815" t="e">
            <v>#N/A</v>
          </cell>
          <cell r="AB815" t="e">
            <v>#N/A</v>
          </cell>
          <cell r="AC815" t="e">
            <v>#N/A</v>
          </cell>
          <cell r="AD815" t="e">
            <v>#N/A</v>
          </cell>
          <cell r="AE815" t="str">
            <v>11 Dividend Street</v>
          </cell>
          <cell r="AF815" t="str">
            <v>Mansfield QLD 4122</v>
          </cell>
        </row>
        <row r="816">
          <cell r="A816" t="str">
            <v>AEPL0815</v>
          </cell>
          <cell r="D816" t="e">
            <v>#N/A</v>
          </cell>
          <cell r="E816" t="e">
            <v>#N/A</v>
          </cell>
          <cell r="F816" t="e">
            <v>#N/A</v>
          </cell>
          <cell r="G816" t="e">
            <v>#N/A</v>
          </cell>
          <cell r="AB816" t="e">
            <v>#N/A</v>
          </cell>
          <cell r="AC816" t="e">
            <v>#N/A</v>
          </cell>
          <cell r="AD816" t="e">
            <v>#N/A</v>
          </cell>
          <cell r="AE816" t="str">
            <v>11 Dividend Street</v>
          </cell>
          <cell r="AF816" t="str">
            <v>Mansfield QLD 4122</v>
          </cell>
        </row>
        <row r="817">
          <cell r="A817" t="str">
            <v>AEPL0816</v>
          </cell>
          <cell r="D817" t="e">
            <v>#N/A</v>
          </cell>
          <cell r="E817" t="e">
            <v>#N/A</v>
          </cell>
          <cell r="F817" t="e">
            <v>#N/A</v>
          </cell>
          <cell r="G817" t="e">
            <v>#N/A</v>
          </cell>
          <cell r="AB817" t="e">
            <v>#N/A</v>
          </cell>
          <cell r="AC817" t="e">
            <v>#N/A</v>
          </cell>
          <cell r="AD817" t="e">
            <v>#N/A</v>
          </cell>
          <cell r="AE817" t="str">
            <v>11 Dividend Street</v>
          </cell>
          <cell r="AF817" t="str">
            <v>Mansfield QLD 4122</v>
          </cell>
        </row>
        <row r="818">
          <cell r="A818" t="str">
            <v>AEPL0817</v>
          </cell>
          <cell r="D818" t="e">
            <v>#N/A</v>
          </cell>
          <cell r="E818" t="e">
            <v>#N/A</v>
          </cell>
          <cell r="F818" t="e">
            <v>#N/A</v>
          </cell>
          <cell r="G818" t="e">
            <v>#N/A</v>
          </cell>
          <cell r="AB818" t="e">
            <v>#N/A</v>
          </cell>
          <cell r="AC818" t="e">
            <v>#N/A</v>
          </cell>
          <cell r="AD818" t="e">
            <v>#N/A</v>
          </cell>
          <cell r="AE818" t="str">
            <v>11 Dividend Street</v>
          </cell>
          <cell r="AF818" t="str">
            <v>Mansfield QLD 4122</v>
          </cell>
        </row>
        <row r="819">
          <cell r="A819" t="str">
            <v>AEPL0818</v>
          </cell>
          <cell r="D819" t="e">
            <v>#N/A</v>
          </cell>
          <cell r="E819" t="e">
            <v>#N/A</v>
          </cell>
          <cell r="F819" t="e">
            <v>#N/A</v>
          </cell>
          <cell r="G819" t="e">
            <v>#N/A</v>
          </cell>
          <cell r="AB819" t="e">
            <v>#N/A</v>
          </cell>
          <cell r="AC819" t="e">
            <v>#N/A</v>
          </cell>
          <cell r="AD819" t="e">
            <v>#N/A</v>
          </cell>
          <cell r="AE819" t="str">
            <v>11 Dividend Street</v>
          </cell>
          <cell r="AF819" t="str">
            <v>Mansfield QLD 4122</v>
          </cell>
        </row>
        <row r="820">
          <cell r="A820" t="str">
            <v>AEPL0819</v>
          </cell>
          <cell r="D820" t="e">
            <v>#N/A</v>
          </cell>
          <cell r="E820" t="e">
            <v>#N/A</v>
          </cell>
          <cell r="F820" t="e">
            <v>#N/A</v>
          </cell>
          <cell r="G820" t="e">
            <v>#N/A</v>
          </cell>
          <cell r="AB820" t="e">
            <v>#N/A</v>
          </cell>
          <cell r="AC820" t="e">
            <v>#N/A</v>
          </cell>
          <cell r="AD820" t="e">
            <v>#N/A</v>
          </cell>
          <cell r="AE820" t="str">
            <v>11 Dividend Street</v>
          </cell>
          <cell r="AF820" t="str">
            <v>Mansfield QLD 4122</v>
          </cell>
        </row>
        <row r="821">
          <cell r="A821" t="str">
            <v>AEPL0820</v>
          </cell>
          <cell r="D821" t="e">
            <v>#N/A</v>
          </cell>
          <cell r="E821" t="e">
            <v>#N/A</v>
          </cell>
          <cell r="F821" t="e">
            <v>#N/A</v>
          </cell>
          <cell r="G821" t="e">
            <v>#N/A</v>
          </cell>
          <cell r="AB821" t="e">
            <v>#N/A</v>
          </cell>
          <cell r="AC821" t="e">
            <v>#N/A</v>
          </cell>
          <cell r="AD821" t="e">
            <v>#N/A</v>
          </cell>
          <cell r="AE821" t="str">
            <v>11 Dividend Street</v>
          </cell>
          <cell r="AF821" t="str">
            <v>Mansfield QLD 4122</v>
          </cell>
        </row>
        <row r="822">
          <cell r="A822" t="str">
            <v>AEPL0821</v>
          </cell>
          <cell r="D822" t="e">
            <v>#N/A</v>
          </cell>
          <cell r="E822" t="e">
            <v>#N/A</v>
          </cell>
          <cell r="F822" t="e">
            <v>#N/A</v>
          </cell>
          <cell r="G822" t="e">
            <v>#N/A</v>
          </cell>
          <cell r="AB822" t="e">
            <v>#N/A</v>
          </cell>
          <cell r="AC822" t="e">
            <v>#N/A</v>
          </cell>
          <cell r="AD822" t="e">
            <v>#N/A</v>
          </cell>
          <cell r="AE822" t="str">
            <v>11 Dividend Street</v>
          </cell>
          <cell r="AF822" t="str">
            <v>Mansfield QLD 4122</v>
          </cell>
        </row>
        <row r="823">
          <cell r="A823" t="str">
            <v>AEPL0822</v>
          </cell>
          <cell r="D823" t="e">
            <v>#N/A</v>
          </cell>
          <cell r="E823" t="e">
            <v>#N/A</v>
          </cell>
          <cell r="F823" t="e">
            <v>#N/A</v>
          </cell>
          <cell r="G823" t="e">
            <v>#N/A</v>
          </cell>
          <cell r="AB823" t="e">
            <v>#N/A</v>
          </cell>
          <cell r="AC823" t="e">
            <v>#N/A</v>
          </cell>
          <cell r="AD823" t="e">
            <v>#N/A</v>
          </cell>
          <cell r="AE823" t="str">
            <v>11 Dividend Street</v>
          </cell>
          <cell r="AF823" t="str">
            <v>Mansfield QLD 4122</v>
          </cell>
        </row>
        <row r="824">
          <cell r="A824" t="str">
            <v>AEPL0823</v>
          </cell>
          <cell r="D824" t="e">
            <v>#N/A</v>
          </cell>
          <cell r="E824" t="e">
            <v>#N/A</v>
          </cell>
          <cell r="F824" t="e">
            <v>#N/A</v>
          </cell>
          <cell r="G824" t="e">
            <v>#N/A</v>
          </cell>
          <cell r="AB824" t="e">
            <v>#N/A</v>
          </cell>
          <cell r="AC824" t="e">
            <v>#N/A</v>
          </cell>
          <cell r="AD824" t="e">
            <v>#N/A</v>
          </cell>
          <cell r="AE824" t="str">
            <v>11 Dividend Street</v>
          </cell>
          <cell r="AF824" t="str">
            <v>Mansfield QLD 4122</v>
          </cell>
        </row>
        <row r="825">
          <cell r="A825" t="str">
            <v>AEPL0824</v>
          </cell>
          <cell r="D825" t="e">
            <v>#N/A</v>
          </cell>
          <cell r="E825" t="e">
            <v>#N/A</v>
          </cell>
          <cell r="F825" t="e">
            <v>#N/A</v>
          </cell>
          <cell r="G825" t="e">
            <v>#N/A</v>
          </cell>
          <cell r="AB825" t="e">
            <v>#N/A</v>
          </cell>
          <cell r="AC825" t="e">
            <v>#N/A</v>
          </cell>
          <cell r="AD825" t="e">
            <v>#N/A</v>
          </cell>
          <cell r="AE825" t="str">
            <v>11 Dividend Street</v>
          </cell>
          <cell r="AF825" t="str">
            <v>Mansfield QLD 4122</v>
          </cell>
        </row>
        <row r="826">
          <cell r="A826" t="str">
            <v>AEPL0825</v>
          </cell>
          <cell r="D826" t="e">
            <v>#N/A</v>
          </cell>
          <cell r="E826" t="e">
            <v>#N/A</v>
          </cell>
          <cell r="F826" t="e">
            <v>#N/A</v>
          </cell>
          <cell r="G826" t="e">
            <v>#N/A</v>
          </cell>
          <cell r="AB826" t="e">
            <v>#N/A</v>
          </cell>
          <cell r="AC826" t="e">
            <v>#N/A</v>
          </cell>
          <cell r="AD826" t="e">
            <v>#N/A</v>
          </cell>
          <cell r="AE826" t="str">
            <v>11 Dividend Street</v>
          </cell>
          <cell r="AF826" t="str">
            <v>Mansfield QLD 4122</v>
          </cell>
        </row>
        <row r="827">
          <cell r="A827" t="str">
            <v>AEPL0826</v>
          </cell>
          <cell r="D827" t="e">
            <v>#N/A</v>
          </cell>
          <cell r="E827" t="e">
            <v>#N/A</v>
          </cell>
          <cell r="F827" t="e">
            <v>#N/A</v>
          </cell>
          <cell r="G827" t="e">
            <v>#N/A</v>
          </cell>
          <cell r="AB827" t="e">
            <v>#N/A</v>
          </cell>
          <cell r="AC827" t="e">
            <v>#N/A</v>
          </cell>
          <cell r="AD827" t="e">
            <v>#N/A</v>
          </cell>
          <cell r="AE827" t="str">
            <v>11 Dividend Street</v>
          </cell>
          <cell r="AF827" t="str">
            <v>Mansfield QLD 4122</v>
          </cell>
        </row>
        <row r="828">
          <cell r="A828" t="str">
            <v>AEPL0827</v>
          </cell>
          <cell r="D828" t="e">
            <v>#N/A</v>
          </cell>
          <cell r="E828" t="e">
            <v>#N/A</v>
          </cell>
          <cell r="F828" t="e">
            <v>#N/A</v>
          </cell>
          <cell r="G828" t="e">
            <v>#N/A</v>
          </cell>
          <cell r="AB828" t="e">
            <v>#N/A</v>
          </cell>
          <cell r="AC828" t="e">
            <v>#N/A</v>
          </cell>
          <cell r="AD828" t="e">
            <v>#N/A</v>
          </cell>
          <cell r="AE828" t="str">
            <v>11 Dividend Street</v>
          </cell>
          <cell r="AF828" t="str">
            <v>Mansfield QLD 4122</v>
          </cell>
        </row>
        <row r="829">
          <cell r="A829" t="str">
            <v>AEPL0828</v>
          </cell>
          <cell r="D829" t="e">
            <v>#N/A</v>
          </cell>
          <cell r="E829" t="e">
            <v>#N/A</v>
          </cell>
          <cell r="F829" t="e">
            <v>#N/A</v>
          </cell>
          <cell r="G829" t="e">
            <v>#N/A</v>
          </cell>
          <cell r="AB829" t="e">
            <v>#N/A</v>
          </cell>
          <cell r="AC829" t="e">
            <v>#N/A</v>
          </cell>
          <cell r="AD829" t="e">
            <v>#N/A</v>
          </cell>
          <cell r="AE829" t="str">
            <v>11 Dividend Street</v>
          </cell>
          <cell r="AF829" t="str">
            <v>Mansfield QLD 4122</v>
          </cell>
        </row>
        <row r="830">
          <cell r="A830" t="str">
            <v>AEPL0829</v>
          </cell>
          <cell r="D830" t="e">
            <v>#N/A</v>
          </cell>
          <cell r="E830" t="e">
            <v>#N/A</v>
          </cell>
          <cell r="F830" t="e">
            <v>#N/A</v>
          </cell>
          <cell r="G830" t="e">
            <v>#N/A</v>
          </cell>
          <cell r="AB830" t="e">
            <v>#N/A</v>
          </cell>
          <cell r="AC830" t="e">
            <v>#N/A</v>
          </cell>
          <cell r="AD830" t="e">
            <v>#N/A</v>
          </cell>
          <cell r="AE830" t="str">
            <v>11 Dividend Street</v>
          </cell>
          <cell r="AF830" t="str">
            <v>Mansfield QLD 4122</v>
          </cell>
        </row>
        <row r="831">
          <cell r="A831" t="str">
            <v>AEPL0830</v>
          </cell>
          <cell r="D831" t="e">
            <v>#N/A</v>
          </cell>
          <cell r="E831" t="e">
            <v>#N/A</v>
          </cell>
          <cell r="F831" t="e">
            <v>#N/A</v>
          </cell>
          <cell r="G831" t="e">
            <v>#N/A</v>
          </cell>
          <cell r="AB831" t="e">
            <v>#N/A</v>
          </cell>
          <cell r="AC831" t="e">
            <v>#N/A</v>
          </cell>
          <cell r="AD831" t="e">
            <v>#N/A</v>
          </cell>
          <cell r="AE831" t="str">
            <v>11 Dividend Street</v>
          </cell>
          <cell r="AF831" t="str">
            <v>Mansfield QLD 4122</v>
          </cell>
        </row>
        <row r="832">
          <cell r="A832" t="str">
            <v>AEPL0831</v>
          </cell>
          <cell r="D832" t="e">
            <v>#N/A</v>
          </cell>
          <cell r="E832" t="e">
            <v>#N/A</v>
          </cell>
          <cell r="F832" t="e">
            <v>#N/A</v>
          </cell>
          <cell r="G832" t="e">
            <v>#N/A</v>
          </cell>
          <cell r="AB832" t="e">
            <v>#N/A</v>
          </cell>
          <cell r="AC832" t="e">
            <v>#N/A</v>
          </cell>
          <cell r="AD832" t="e">
            <v>#N/A</v>
          </cell>
          <cell r="AE832" t="str">
            <v>11 Dividend Street</v>
          </cell>
          <cell r="AF832" t="str">
            <v>Mansfield QLD 4122</v>
          </cell>
        </row>
        <row r="833">
          <cell r="A833" t="str">
            <v>AEPL0832</v>
          </cell>
          <cell r="D833" t="e">
            <v>#N/A</v>
          </cell>
          <cell r="E833" t="e">
            <v>#N/A</v>
          </cell>
          <cell r="F833" t="e">
            <v>#N/A</v>
          </cell>
          <cell r="G833" t="e">
            <v>#N/A</v>
          </cell>
          <cell r="AB833" t="e">
            <v>#N/A</v>
          </cell>
          <cell r="AC833" t="e">
            <v>#N/A</v>
          </cell>
          <cell r="AD833" t="e">
            <v>#N/A</v>
          </cell>
          <cell r="AE833" t="str">
            <v>11 Dividend Street</v>
          </cell>
          <cell r="AF833" t="str">
            <v>Mansfield QLD 4122</v>
          </cell>
        </row>
        <row r="834">
          <cell r="A834" t="str">
            <v>AEPL0833</v>
          </cell>
          <cell r="D834" t="e">
            <v>#N/A</v>
          </cell>
          <cell r="E834" t="e">
            <v>#N/A</v>
          </cell>
          <cell r="F834" t="e">
            <v>#N/A</v>
          </cell>
          <cell r="G834" t="e">
            <v>#N/A</v>
          </cell>
          <cell r="AB834" t="e">
            <v>#N/A</v>
          </cell>
          <cell r="AC834" t="e">
            <v>#N/A</v>
          </cell>
          <cell r="AD834" t="e">
            <v>#N/A</v>
          </cell>
          <cell r="AE834" t="str">
            <v>11 Dividend Street</v>
          </cell>
          <cell r="AF834" t="str">
            <v>Mansfield QLD 4122</v>
          </cell>
        </row>
        <row r="835">
          <cell r="A835" t="str">
            <v>AEPL0834</v>
          </cell>
          <cell r="D835" t="e">
            <v>#N/A</v>
          </cell>
          <cell r="E835" t="e">
            <v>#N/A</v>
          </cell>
          <cell r="F835" t="e">
            <v>#N/A</v>
          </cell>
          <cell r="G835" t="e">
            <v>#N/A</v>
          </cell>
          <cell r="AB835" t="e">
            <v>#N/A</v>
          </cell>
          <cell r="AC835" t="e">
            <v>#N/A</v>
          </cell>
          <cell r="AD835" t="e">
            <v>#N/A</v>
          </cell>
          <cell r="AE835" t="str">
            <v>11 Dividend Street</v>
          </cell>
          <cell r="AF835" t="str">
            <v>Mansfield QLD 4122</v>
          </cell>
        </row>
        <row r="836">
          <cell r="A836" t="str">
            <v>AEPL0835</v>
          </cell>
          <cell r="D836" t="e">
            <v>#N/A</v>
          </cell>
          <cell r="E836" t="e">
            <v>#N/A</v>
          </cell>
          <cell r="F836" t="e">
            <v>#N/A</v>
          </cell>
          <cell r="G836" t="e">
            <v>#N/A</v>
          </cell>
          <cell r="AB836" t="e">
            <v>#N/A</v>
          </cell>
          <cell r="AC836" t="e">
            <v>#N/A</v>
          </cell>
          <cell r="AD836" t="e">
            <v>#N/A</v>
          </cell>
          <cell r="AE836" t="str">
            <v>11 Dividend Street</v>
          </cell>
          <cell r="AF836" t="str">
            <v>Mansfield QLD 4122</v>
          </cell>
        </row>
        <row r="837">
          <cell r="A837" t="str">
            <v>AEPL0836</v>
          </cell>
          <cell r="D837" t="e">
            <v>#N/A</v>
          </cell>
          <cell r="E837" t="e">
            <v>#N/A</v>
          </cell>
          <cell r="F837" t="e">
            <v>#N/A</v>
          </cell>
          <cell r="G837" t="e">
            <v>#N/A</v>
          </cell>
          <cell r="AB837" t="e">
            <v>#N/A</v>
          </cell>
          <cell r="AC837" t="e">
            <v>#N/A</v>
          </cell>
          <cell r="AD837" t="e">
            <v>#N/A</v>
          </cell>
          <cell r="AE837" t="str">
            <v>11 Dividend Street</v>
          </cell>
          <cell r="AF837" t="str">
            <v>Mansfield QLD 4122</v>
          </cell>
        </row>
        <row r="838">
          <cell r="A838" t="str">
            <v>AEPL0837</v>
          </cell>
          <cell r="D838" t="e">
            <v>#N/A</v>
          </cell>
          <cell r="E838" t="e">
            <v>#N/A</v>
          </cell>
          <cell r="F838" t="e">
            <v>#N/A</v>
          </cell>
          <cell r="G838" t="e">
            <v>#N/A</v>
          </cell>
          <cell r="AB838" t="e">
            <v>#N/A</v>
          </cell>
          <cell r="AC838" t="e">
            <v>#N/A</v>
          </cell>
          <cell r="AD838" t="e">
            <v>#N/A</v>
          </cell>
          <cell r="AE838" t="str">
            <v>11 Dividend Street</v>
          </cell>
          <cell r="AF838" t="str">
            <v>Mansfield QLD 4122</v>
          </cell>
        </row>
        <row r="839">
          <cell r="A839" t="str">
            <v>AEPL0838</v>
          </cell>
          <cell r="D839" t="e">
            <v>#N/A</v>
          </cell>
          <cell r="E839" t="e">
            <v>#N/A</v>
          </cell>
          <cell r="F839" t="e">
            <v>#N/A</v>
          </cell>
          <cell r="G839" t="e">
            <v>#N/A</v>
          </cell>
          <cell r="AB839" t="e">
            <v>#N/A</v>
          </cell>
          <cell r="AC839" t="e">
            <v>#N/A</v>
          </cell>
          <cell r="AD839" t="e">
            <v>#N/A</v>
          </cell>
          <cell r="AE839" t="str">
            <v>11 Dividend Street</v>
          </cell>
          <cell r="AF839" t="str">
            <v>Mansfield QLD 4122</v>
          </cell>
        </row>
        <row r="840">
          <cell r="A840" t="str">
            <v>AEPL0839</v>
          </cell>
          <cell r="D840" t="e">
            <v>#N/A</v>
          </cell>
          <cell r="E840" t="e">
            <v>#N/A</v>
          </cell>
          <cell r="F840" t="e">
            <v>#N/A</v>
          </cell>
          <cell r="G840" t="e">
            <v>#N/A</v>
          </cell>
          <cell r="AB840" t="e">
            <v>#N/A</v>
          </cell>
          <cell r="AC840" t="e">
            <v>#N/A</v>
          </cell>
          <cell r="AD840" t="e">
            <v>#N/A</v>
          </cell>
          <cell r="AE840" t="str">
            <v>11 Dividend Street</v>
          </cell>
          <cell r="AF840" t="str">
            <v>Mansfield QLD 4122</v>
          </cell>
        </row>
        <row r="841">
          <cell r="A841" t="str">
            <v>AEPL0840</v>
          </cell>
          <cell r="D841" t="e">
            <v>#N/A</v>
          </cell>
          <cell r="E841" t="e">
            <v>#N/A</v>
          </cell>
          <cell r="F841" t="e">
            <v>#N/A</v>
          </cell>
          <cell r="G841" t="e">
            <v>#N/A</v>
          </cell>
          <cell r="AB841" t="e">
            <v>#N/A</v>
          </cell>
          <cell r="AC841" t="e">
            <v>#N/A</v>
          </cell>
          <cell r="AD841" t="e">
            <v>#N/A</v>
          </cell>
          <cell r="AE841" t="str">
            <v>11 Dividend Street</v>
          </cell>
          <cell r="AF841" t="str">
            <v>Mansfield QLD 4122</v>
          </cell>
        </row>
        <row r="842">
          <cell r="A842" t="str">
            <v>AEPL0841</v>
          </cell>
          <cell r="D842" t="e">
            <v>#N/A</v>
          </cell>
          <cell r="E842" t="e">
            <v>#N/A</v>
          </cell>
          <cell r="F842" t="e">
            <v>#N/A</v>
          </cell>
          <cell r="G842" t="e">
            <v>#N/A</v>
          </cell>
          <cell r="AB842" t="e">
            <v>#N/A</v>
          </cell>
          <cell r="AC842" t="e">
            <v>#N/A</v>
          </cell>
          <cell r="AD842" t="e">
            <v>#N/A</v>
          </cell>
          <cell r="AE842" t="str">
            <v>11 Dividend Street</v>
          </cell>
          <cell r="AF842" t="str">
            <v>Mansfield QLD 4122</v>
          </cell>
        </row>
        <row r="843">
          <cell r="A843" t="str">
            <v>AEPL0842</v>
          </cell>
          <cell r="D843" t="e">
            <v>#N/A</v>
          </cell>
          <cell r="E843" t="e">
            <v>#N/A</v>
          </cell>
          <cell r="F843" t="e">
            <v>#N/A</v>
          </cell>
          <cell r="G843" t="e">
            <v>#N/A</v>
          </cell>
          <cell r="AB843" t="e">
            <v>#N/A</v>
          </cell>
          <cell r="AC843" t="e">
            <v>#N/A</v>
          </cell>
          <cell r="AD843" t="e">
            <v>#N/A</v>
          </cell>
          <cell r="AE843" t="str">
            <v>11 Dividend Street</v>
          </cell>
          <cell r="AF843" t="str">
            <v>Mansfield QLD 4122</v>
          </cell>
        </row>
        <row r="844">
          <cell r="A844" t="str">
            <v>AEPL0843</v>
          </cell>
          <cell r="D844" t="e">
            <v>#N/A</v>
          </cell>
          <cell r="E844" t="e">
            <v>#N/A</v>
          </cell>
          <cell r="F844" t="e">
            <v>#N/A</v>
          </cell>
          <cell r="G844" t="e">
            <v>#N/A</v>
          </cell>
          <cell r="AB844" t="e">
            <v>#N/A</v>
          </cell>
          <cell r="AC844" t="e">
            <v>#N/A</v>
          </cell>
          <cell r="AD844" t="e">
            <v>#N/A</v>
          </cell>
          <cell r="AE844" t="str">
            <v>11 Dividend Street</v>
          </cell>
          <cell r="AF844" t="str">
            <v>Mansfield QLD 4122</v>
          </cell>
        </row>
        <row r="845">
          <cell r="A845" t="str">
            <v>AEPL0844</v>
          </cell>
          <cell r="D845" t="e">
            <v>#N/A</v>
          </cell>
          <cell r="E845" t="e">
            <v>#N/A</v>
          </cell>
          <cell r="F845" t="e">
            <v>#N/A</v>
          </cell>
          <cell r="G845" t="e">
            <v>#N/A</v>
          </cell>
          <cell r="AB845" t="e">
            <v>#N/A</v>
          </cell>
          <cell r="AC845" t="e">
            <v>#N/A</v>
          </cell>
          <cell r="AD845" t="e">
            <v>#N/A</v>
          </cell>
          <cell r="AE845" t="str">
            <v>11 Dividend Street</v>
          </cell>
          <cell r="AF845" t="str">
            <v>Mansfield QLD 4122</v>
          </cell>
        </row>
        <row r="846">
          <cell r="A846" t="str">
            <v>AEPL0845</v>
          </cell>
          <cell r="D846" t="e">
            <v>#N/A</v>
          </cell>
          <cell r="E846" t="e">
            <v>#N/A</v>
          </cell>
          <cell r="F846" t="e">
            <v>#N/A</v>
          </cell>
          <cell r="G846" t="e">
            <v>#N/A</v>
          </cell>
          <cell r="AB846" t="e">
            <v>#N/A</v>
          </cell>
          <cell r="AC846" t="e">
            <v>#N/A</v>
          </cell>
          <cell r="AD846" t="e">
            <v>#N/A</v>
          </cell>
          <cell r="AE846" t="str">
            <v>11 Dividend Street</v>
          </cell>
          <cell r="AF846" t="str">
            <v>Mansfield QLD 4122</v>
          </cell>
        </row>
        <row r="847">
          <cell r="A847" t="str">
            <v>AEPL0846</v>
          </cell>
          <cell r="D847" t="e">
            <v>#N/A</v>
          </cell>
          <cell r="E847" t="e">
            <v>#N/A</v>
          </cell>
          <cell r="F847" t="e">
            <v>#N/A</v>
          </cell>
          <cell r="G847" t="e">
            <v>#N/A</v>
          </cell>
          <cell r="AB847" t="e">
            <v>#N/A</v>
          </cell>
          <cell r="AC847" t="e">
            <v>#N/A</v>
          </cell>
          <cell r="AD847" t="e">
            <v>#N/A</v>
          </cell>
          <cell r="AE847" t="str">
            <v>11 Dividend Street</v>
          </cell>
          <cell r="AF847" t="str">
            <v>Mansfield QLD 4122</v>
          </cell>
        </row>
        <row r="848">
          <cell r="A848" t="str">
            <v>AEPL0847</v>
          </cell>
          <cell r="D848" t="e">
            <v>#N/A</v>
          </cell>
          <cell r="E848" t="e">
            <v>#N/A</v>
          </cell>
          <cell r="F848" t="e">
            <v>#N/A</v>
          </cell>
          <cell r="G848" t="e">
            <v>#N/A</v>
          </cell>
          <cell r="AB848" t="e">
            <v>#N/A</v>
          </cell>
          <cell r="AC848" t="e">
            <v>#N/A</v>
          </cell>
          <cell r="AD848" t="e">
            <v>#N/A</v>
          </cell>
          <cell r="AE848" t="str">
            <v>11 Dividend Street</v>
          </cell>
          <cell r="AF848" t="str">
            <v>Mansfield QLD 4122</v>
          </cell>
        </row>
        <row r="849">
          <cell r="A849" t="str">
            <v>AEPL0848</v>
          </cell>
          <cell r="D849" t="e">
            <v>#N/A</v>
          </cell>
          <cell r="E849" t="e">
            <v>#N/A</v>
          </cell>
          <cell r="F849" t="e">
            <v>#N/A</v>
          </cell>
          <cell r="G849" t="e">
            <v>#N/A</v>
          </cell>
          <cell r="AB849" t="e">
            <v>#N/A</v>
          </cell>
          <cell r="AC849" t="e">
            <v>#N/A</v>
          </cell>
          <cell r="AD849" t="e">
            <v>#N/A</v>
          </cell>
          <cell r="AE849" t="str">
            <v>11 Dividend Street</v>
          </cell>
          <cell r="AF849" t="str">
            <v>Mansfield QLD 4122</v>
          </cell>
        </row>
        <row r="850">
          <cell r="A850" t="str">
            <v>AEPL0849</v>
          </cell>
          <cell r="D850" t="e">
            <v>#N/A</v>
          </cell>
          <cell r="E850" t="e">
            <v>#N/A</v>
          </cell>
          <cell r="F850" t="e">
            <v>#N/A</v>
          </cell>
          <cell r="G850" t="e">
            <v>#N/A</v>
          </cell>
          <cell r="AB850" t="e">
            <v>#N/A</v>
          </cell>
          <cell r="AC850" t="e">
            <v>#N/A</v>
          </cell>
          <cell r="AD850" t="e">
            <v>#N/A</v>
          </cell>
          <cell r="AE850" t="str">
            <v>11 Dividend Street</v>
          </cell>
          <cell r="AF850" t="str">
            <v>Mansfield QLD 4122</v>
          </cell>
        </row>
        <row r="851">
          <cell r="A851" t="str">
            <v>AEPL0850</v>
          </cell>
          <cell r="D851" t="e">
            <v>#N/A</v>
          </cell>
          <cell r="E851" t="e">
            <v>#N/A</v>
          </cell>
          <cell r="F851" t="e">
            <v>#N/A</v>
          </cell>
          <cell r="G851" t="e">
            <v>#N/A</v>
          </cell>
          <cell r="AB851" t="e">
            <v>#N/A</v>
          </cell>
          <cell r="AC851" t="e">
            <v>#N/A</v>
          </cell>
          <cell r="AD851" t="e">
            <v>#N/A</v>
          </cell>
          <cell r="AE851" t="str">
            <v>11 Dividend Street</v>
          </cell>
          <cell r="AF851" t="str">
            <v>Mansfield QLD 4122</v>
          </cell>
        </row>
        <row r="852">
          <cell r="A852" t="str">
            <v>AEPL0851</v>
          </cell>
          <cell r="D852" t="e">
            <v>#N/A</v>
          </cell>
          <cell r="E852" t="e">
            <v>#N/A</v>
          </cell>
          <cell r="F852" t="e">
            <v>#N/A</v>
          </cell>
          <cell r="G852" t="e">
            <v>#N/A</v>
          </cell>
          <cell r="AB852" t="e">
            <v>#N/A</v>
          </cell>
          <cell r="AC852" t="e">
            <v>#N/A</v>
          </cell>
          <cell r="AD852" t="e">
            <v>#N/A</v>
          </cell>
          <cell r="AE852" t="str">
            <v>11 Dividend Street</v>
          </cell>
          <cell r="AF852" t="str">
            <v>Mansfield QLD 4122</v>
          </cell>
        </row>
        <row r="853">
          <cell r="A853" t="str">
            <v>AEPL0852</v>
          </cell>
          <cell r="D853" t="e">
            <v>#N/A</v>
          </cell>
          <cell r="E853" t="e">
            <v>#N/A</v>
          </cell>
          <cell r="F853" t="e">
            <v>#N/A</v>
          </cell>
          <cell r="G853" t="e">
            <v>#N/A</v>
          </cell>
          <cell r="AB853" t="e">
            <v>#N/A</v>
          </cell>
          <cell r="AC853" t="e">
            <v>#N/A</v>
          </cell>
          <cell r="AD853" t="e">
            <v>#N/A</v>
          </cell>
          <cell r="AE853" t="str">
            <v>11 Dividend Street</v>
          </cell>
          <cell r="AF853" t="str">
            <v>Mansfield QLD 4122</v>
          </cell>
        </row>
        <row r="854">
          <cell r="A854" t="str">
            <v>AEPL0853</v>
          </cell>
          <cell r="D854" t="e">
            <v>#N/A</v>
          </cell>
          <cell r="E854" t="e">
            <v>#N/A</v>
          </cell>
          <cell r="F854" t="e">
            <v>#N/A</v>
          </cell>
          <cell r="G854" t="e">
            <v>#N/A</v>
          </cell>
          <cell r="AB854" t="e">
            <v>#N/A</v>
          </cell>
          <cell r="AC854" t="e">
            <v>#N/A</v>
          </cell>
          <cell r="AD854" t="e">
            <v>#N/A</v>
          </cell>
          <cell r="AE854" t="str">
            <v>11 Dividend Street</v>
          </cell>
          <cell r="AF854" t="str">
            <v>Mansfield QLD 4122</v>
          </cell>
        </row>
        <row r="855">
          <cell r="A855" t="str">
            <v>AEPL0854</v>
          </cell>
          <cell r="D855" t="e">
            <v>#N/A</v>
          </cell>
          <cell r="E855" t="e">
            <v>#N/A</v>
          </cell>
          <cell r="F855" t="e">
            <v>#N/A</v>
          </cell>
          <cell r="G855" t="e">
            <v>#N/A</v>
          </cell>
          <cell r="AB855" t="e">
            <v>#N/A</v>
          </cell>
          <cell r="AC855" t="e">
            <v>#N/A</v>
          </cell>
          <cell r="AD855" t="e">
            <v>#N/A</v>
          </cell>
          <cell r="AE855" t="str">
            <v>11 Dividend Street</v>
          </cell>
          <cell r="AF855" t="str">
            <v>Mansfield QLD 4122</v>
          </cell>
        </row>
        <row r="856">
          <cell r="A856" t="str">
            <v>AEPL0855</v>
          </cell>
          <cell r="D856" t="e">
            <v>#N/A</v>
          </cell>
          <cell r="E856" t="e">
            <v>#N/A</v>
          </cell>
          <cell r="F856" t="e">
            <v>#N/A</v>
          </cell>
          <cell r="G856" t="e">
            <v>#N/A</v>
          </cell>
          <cell r="AB856" t="e">
            <v>#N/A</v>
          </cell>
          <cell r="AC856" t="e">
            <v>#N/A</v>
          </cell>
          <cell r="AD856" t="e">
            <v>#N/A</v>
          </cell>
          <cell r="AE856" t="str">
            <v>11 Dividend Street</v>
          </cell>
          <cell r="AF856" t="str">
            <v>Mansfield QLD 4122</v>
          </cell>
        </row>
        <row r="857">
          <cell r="A857" t="str">
            <v>AEPL0856</v>
          </cell>
          <cell r="D857" t="e">
            <v>#N/A</v>
          </cell>
          <cell r="E857" t="e">
            <v>#N/A</v>
          </cell>
          <cell r="F857" t="e">
            <v>#N/A</v>
          </cell>
          <cell r="G857" t="e">
            <v>#N/A</v>
          </cell>
          <cell r="AB857" t="e">
            <v>#N/A</v>
          </cell>
          <cell r="AC857" t="e">
            <v>#N/A</v>
          </cell>
          <cell r="AD857" t="e">
            <v>#N/A</v>
          </cell>
          <cell r="AE857" t="str">
            <v>11 Dividend Street</v>
          </cell>
          <cell r="AF857" t="str">
            <v>Mansfield QLD 4122</v>
          </cell>
        </row>
        <row r="858">
          <cell r="A858" t="str">
            <v>AEPL0857</v>
          </cell>
          <cell r="D858" t="e">
            <v>#N/A</v>
          </cell>
          <cell r="E858" t="e">
            <v>#N/A</v>
          </cell>
          <cell r="F858" t="e">
            <v>#N/A</v>
          </cell>
          <cell r="G858" t="e">
            <v>#N/A</v>
          </cell>
          <cell r="AB858" t="e">
            <v>#N/A</v>
          </cell>
          <cell r="AC858" t="e">
            <v>#N/A</v>
          </cell>
          <cell r="AD858" t="e">
            <v>#N/A</v>
          </cell>
          <cell r="AE858" t="str">
            <v>11 Dividend Street</v>
          </cell>
          <cell r="AF858" t="str">
            <v>Mansfield QLD 4122</v>
          </cell>
        </row>
        <row r="859">
          <cell r="A859" t="str">
            <v>AEPL0858</v>
          </cell>
          <cell r="D859" t="e">
            <v>#N/A</v>
          </cell>
          <cell r="E859" t="e">
            <v>#N/A</v>
          </cell>
          <cell r="F859" t="e">
            <v>#N/A</v>
          </cell>
          <cell r="G859" t="e">
            <v>#N/A</v>
          </cell>
          <cell r="AB859" t="e">
            <v>#N/A</v>
          </cell>
          <cell r="AC859" t="e">
            <v>#N/A</v>
          </cell>
          <cell r="AD859" t="e">
            <v>#N/A</v>
          </cell>
          <cell r="AE859" t="str">
            <v>11 Dividend Street</v>
          </cell>
          <cell r="AF859" t="str">
            <v>Mansfield QLD 4122</v>
          </cell>
        </row>
        <row r="860">
          <cell r="A860" t="str">
            <v>AEPL0859</v>
          </cell>
          <cell r="D860" t="e">
            <v>#N/A</v>
          </cell>
          <cell r="E860" t="e">
            <v>#N/A</v>
          </cell>
          <cell r="F860" t="e">
            <v>#N/A</v>
          </cell>
          <cell r="G860" t="e">
            <v>#N/A</v>
          </cell>
          <cell r="AB860" t="e">
            <v>#N/A</v>
          </cell>
          <cell r="AC860" t="e">
            <v>#N/A</v>
          </cell>
          <cell r="AD860" t="e">
            <v>#N/A</v>
          </cell>
          <cell r="AE860" t="str">
            <v>11 Dividend Street</v>
          </cell>
          <cell r="AF860" t="str">
            <v>Mansfield QLD 4122</v>
          </cell>
        </row>
        <row r="861">
          <cell r="A861" t="str">
            <v>AEPL0860</v>
          </cell>
          <cell r="D861" t="e">
            <v>#N/A</v>
          </cell>
          <cell r="E861" t="e">
            <v>#N/A</v>
          </cell>
          <cell r="F861" t="e">
            <v>#N/A</v>
          </cell>
          <cell r="G861" t="e">
            <v>#N/A</v>
          </cell>
          <cell r="AB861" t="e">
            <v>#N/A</v>
          </cell>
          <cell r="AC861" t="e">
            <v>#N/A</v>
          </cell>
          <cell r="AD861" t="e">
            <v>#N/A</v>
          </cell>
          <cell r="AE861" t="str">
            <v>11 Dividend Street</v>
          </cell>
          <cell r="AF861" t="str">
            <v>Mansfield QLD 4122</v>
          </cell>
        </row>
        <row r="862">
          <cell r="A862" t="str">
            <v>AEPL0861</v>
          </cell>
          <cell r="D862" t="e">
            <v>#N/A</v>
          </cell>
          <cell r="E862" t="e">
            <v>#N/A</v>
          </cell>
          <cell r="F862" t="e">
            <v>#N/A</v>
          </cell>
          <cell r="G862" t="e">
            <v>#N/A</v>
          </cell>
          <cell r="AB862" t="e">
            <v>#N/A</v>
          </cell>
          <cell r="AC862" t="e">
            <v>#N/A</v>
          </cell>
          <cell r="AD862" t="e">
            <v>#N/A</v>
          </cell>
          <cell r="AE862" t="str">
            <v>11 Dividend Street</v>
          </cell>
          <cell r="AF862" t="str">
            <v>Mansfield QLD 4122</v>
          </cell>
        </row>
        <row r="863">
          <cell r="A863" t="str">
            <v>AEPL0862</v>
          </cell>
          <cell r="D863" t="e">
            <v>#N/A</v>
          </cell>
          <cell r="E863" t="e">
            <v>#N/A</v>
          </cell>
          <cell r="F863" t="e">
            <v>#N/A</v>
          </cell>
          <cell r="G863" t="e">
            <v>#N/A</v>
          </cell>
          <cell r="AB863" t="e">
            <v>#N/A</v>
          </cell>
          <cell r="AC863" t="e">
            <v>#N/A</v>
          </cell>
          <cell r="AD863" t="e">
            <v>#N/A</v>
          </cell>
          <cell r="AE863" t="str">
            <v>11 Dividend Street</v>
          </cell>
          <cell r="AF863" t="str">
            <v>Mansfield QLD 4122</v>
          </cell>
        </row>
        <row r="864">
          <cell r="A864" t="str">
            <v>AEPL0863</v>
          </cell>
          <cell r="D864" t="e">
            <v>#N/A</v>
          </cell>
          <cell r="E864" t="e">
            <v>#N/A</v>
          </cell>
          <cell r="F864" t="e">
            <v>#N/A</v>
          </cell>
          <cell r="G864" t="e">
            <v>#N/A</v>
          </cell>
          <cell r="AB864" t="e">
            <v>#N/A</v>
          </cell>
          <cell r="AC864" t="e">
            <v>#N/A</v>
          </cell>
          <cell r="AD864" t="e">
            <v>#N/A</v>
          </cell>
          <cell r="AE864" t="str">
            <v>11 Dividend Street</v>
          </cell>
          <cell r="AF864" t="str">
            <v>Mansfield QLD 4122</v>
          </cell>
        </row>
        <row r="865">
          <cell r="A865" t="str">
            <v>AEPL0864</v>
          </cell>
          <cell r="D865" t="e">
            <v>#N/A</v>
          </cell>
          <cell r="E865" t="e">
            <v>#N/A</v>
          </cell>
          <cell r="F865" t="e">
            <v>#N/A</v>
          </cell>
          <cell r="G865" t="e">
            <v>#N/A</v>
          </cell>
          <cell r="AB865" t="e">
            <v>#N/A</v>
          </cell>
          <cell r="AC865" t="e">
            <v>#N/A</v>
          </cell>
          <cell r="AD865" t="e">
            <v>#N/A</v>
          </cell>
          <cell r="AE865" t="str">
            <v>11 Dividend Street</v>
          </cell>
          <cell r="AF865" t="str">
            <v>Mansfield QLD 4122</v>
          </cell>
        </row>
        <row r="866">
          <cell r="A866" t="str">
            <v>AEPL0865</v>
          </cell>
          <cell r="D866" t="e">
            <v>#N/A</v>
          </cell>
          <cell r="E866" t="e">
            <v>#N/A</v>
          </cell>
          <cell r="F866" t="e">
            <v>#N/A</v>
          </cell>
          <cell r="G866" t="e">
            <v>#N/A</v>
          </cell>
          <cell r="AB866" t="e">
            <v>#N/A</v>
          </cell>
          <cell r="AC866" t="e">
            <v>#N/A</v>
          </cell>
          <cell r="AD866" t="e">
            <v>#N/A</v>
          </cell>
          <cell r="AE866" t="str">
            <v>11 Dividend Street</v>
          </cell>
          <cell r="AF866" t="str">
            <v>Mansfield QLD 4122</v>
          </cell>
        </row>
        <row r="867">
          <cell r="A867" t="str">
            <v>AEPL0866</v>
          </cell>
          <cell r="D867" t="e">
            <v>#N/A</v>
          </cell>
          <cell r="E867" t="e">
            <v>#N/A</v>
          </cell>
          <cell r="F867" t="e">
            <v>#N/A</v>
          </cell>
          <cell r="G867" t="e">
            <v>#N/A</v>
          </cell>
          <cell r="AB867" t="e">
            <v>#N/A</v>
          </cell>
          <cell r="AC867" t="e">
            <v>#N/A</v>
          </cell>
          <cell r="AD867" t="e">
            <v>#N/A</v>
          </cell>
          <cell r="AE867" t="str">
            <v>11 Dividend Street</v>
          </cell>
          <cell r="AF867" t="str">
            <v>Mansfield QLD 4122</v>
          </cell>
        </row>
        <row r="868">
          <cell r="A868" t="str">
            <v>AEPL0867</v>
          </cell>
          <cell r="D868" t="e">
            <v>#N/A</v>
          </cell>
          <cell r="E868" t="e">
            <v>#N/A</v>
          </cell>
          <cell r="F868" t="e">
            <v>#N/A</v>
          </cell>
          <cell r="G868" t="e">
            <v>#N/A</v>
          </cell>
          <cell r="AB868" t="e">
            <v>#N/A</v>
          </cell>
          <cell r="AC868" t="e">
            <v>#N/A</v>
          </cell>
          <cell r="AD868" t="e">
            <v>#N/A</v>
          </cell>
          <cell r="AE868" t="str">
            <v>11 Dividend Street</v>
          </cell>
          <cell r="AF868" t="str">
            <v>Mansfield QLD 4122</v>
          </cell>
        </row>
        <row r="869">
          <cell r="A869" t="str">
            <v>AEPL0868</v>
          </cell>
          <cell r="D869" t="e">
            <v>#N/A</v>
          </cell>
          <cell r="E869" t="e">
            <v>#N/A</v>
          </cell>
          <cell r="F869" t="e">
            <v>#N/A</v>
          </cell>
          <cell r="G869" t="e">
            <v>#N/A</v>
          </cell>
          <cell r="AB869" t="e">
            <v>#N/A</v>
          </cell>
          <cell r="AC869" t="e">
            <v>#N/A</v>
          </cell>
          <cell r="AD869" t="e">
            <v>#N/A</v>
          </cell>
          <cell r="AE869" t="str">
            <v>11 Dividend Street</v>
          </cell>
          <cell r="AF869" t="str">
            <v>Mansfield QLD 4122</v>
          </cell>
        </row>
        <row r="870">
          <cell r="A870" t="str">
            <v>AEPL0869</v>
          </cell>
          <cell r="D870" t="e">
            <v>#N/A</v>
          </cell>
          <cell r="E870" t="e">
            <v>#N/A</v>
          </cell>
          <cell r="F870" t="e">
            <v>#N/A</v>
          </cell>
          <cell r="G870" t="e">
            <v>#N/A</v>
          </cell>
          <cell r="AB870" t="e">
            <v>#N/A</v>
          </cell>
          <cell r="AC870" t="e">
            <v>#N/A</v>
          </cell>
          <cell r="AD870" t="e">
            <v>#N/A</v>
          </cell>
          <cell r="AE870" t="str">
            <v>11 Dividend Street</v>
          </cell>
          <cell r="AF870" t="str">
            <v>Mansfield QLD 4122</v>
          </cell>
        </row>
        <row r="871">
          <cell r="A871" t="str">
            <v>AEPL0870</v>
          </cell>
          <cell r="D871" t="e">
            <v>#N/A</v>
          </cell>
          <cell r="E871" t="e">
            <v>#N/A</v>
          </cell>
          <cell r="F871" t="e">
            <v>#N/A</v>
          </cell>
          <cell r="G871" t="e">
            <v>#N/A</v>
          </cell>
          <cell r="AB871" t="e">
            <v>#N/A</v>
          </cell>
          <cell r="AC871" t="e">
            <v>#N/A</v>
          </cell>
          <cell r="AD871" t="e">
            <v>#N/A</v>
          </cell>
          <cell r="AE871" t="str">
            <v>11 Dividend Street</v>
          </cell>
          <cell r="AF871" t="str">
            <v>Mansfield QLD 4122</v>
          </cell>
        </row>
        <row r="872">
          <cell r="A872" t="str">
            <v>AEPL0871</v>
          </cell>
          <cell r="D872" t="e">
            <v>#N/A</v>
          </cell>
          <cell r="E872" t="e">
            <v>#N/A</v>
          </cell>
          <cell r="F872" t="e">
            <v>#N/A</v>
          </cell>
          <cell r="G872" t="e">
            <v>#N/A</v>
          </cell>
          <cell r="AB872" t="e">
            <v>#N/A</v>
          </cell>
          <cell r="AC872" t="e">
            <v>#N/A</v>
          </cell>
          <cell r="AD872" t="e">
            <v>#N/A</v>
          </cell>
          <cell r="AE872" t="str">
            <v>11 Dividend Street</v>
          </cell>
          <cell r="AF872" t="str">
            <v>Mansfield QLD 4122</v>
          </cell>
        </row>
        <row r="873">
          <cell r="A873" t="str">
            <v>AEPL0872</v>
          </cell>
          <cell r="D873" t="e">
            <v>#N/A</v>
          </cell>
          <cell r="E873" t="e">
            <v>#N/A</v>
          </cell>
          <cell r="F873" t="e">
            <v>#N/A</v>
          </cell>
          <cell r="G873" t="e">
            <v>#N/A</v>
          </cell>
          <cell r="AB873" t="e">
            <v>#N/A</v>
          </cell>
          <cell r="AC873" t="e">
            <v>#N/A</v>
          </cell>
          <cell r="AD873" t="e">
            <v>#N/A</v>
          </cell>
          <cell r="AE873" t="str">
            <v>11 Dividend Street</v>
          </cell>
          <cell r="AF873" t="str">
            <v>Mansfield QLD 4122</v>
          </cell>
        </row>
        <row r="874">
          <cell r="A874" t="str">
            <v>AEPL0873</v>
          </cell>
          <cell r="D874" t="e">
            <v>#N/A</v>
          </cell>
          <cell r="E874" t="e">
            <v>#N/A</v>
          </cell>
          <cell r="F874" t="e">
            <v>#N/A</v>
          </cell>
          <cell r="G874" t="e">
            <v>#N/A</v>
          </cell>
          <cell r="AB874" t="e">
            <v>#N/A</v>
          </cell>
          <cell r="AC874" t="e">
            <v>#N/A</v>
          </cell>
          <cell r="AD874" t="e">
            <v>#N/A</v>
          </cell>
          <cell r="AE874" t="str">
            <v>11 Dividend Street</v>
          </cell>
          <cell r="AF874" t="str">
            <v>Mansfield QLD 4122</v>
          </cell>
        </row>
        <row r="875">
          <cell r="A875" t="str">
            <v>AEPL0874</v>
          </cell>
          <cell r="D875" t="e">
            <v>#N/A</v>
          </cell>
          <cell r="E875" t="e">
            <v>#N/A</v>
          </cell>
          <cell r="F875" t="e">
            <v>#N/A</v>
          </cell>
          <cell r="G875" t="e">
            <v>#N/A</v>
          </cell>
          <cell r="AB875" t="e">
            <v>#N/A</v>
          </cell>
          <cell r="AC875" t="e">
            <v>#N/A</v>
          </cell>
          <cell r="AD875" t="e">
            <v>#N/A</v>
          </cell>
          <cell r="AE875" t="str">
            <v>11 Dividend Street</v>
          </cell>
          <cell r="AF875" t="str">
            <v>Mansfield QLD 4122</v>
          </cell>
        </row>
        <row r="876">
          <cell r="A876" t="str">
            <v>AEPL0875</v>
          </cell>
          <cell r="D876" t="e">
            <v>#N/A</v>
          </cell>
          <cell r="E876" t="e">
            <v>#N/A</v>
          </cell>
          <cell r="F876" t="e">
            <v>#N/A</v>
          </cell>
          <cell r="G876" t="e">
            <v>#N/A</v>
          </cell>
          <cell r="AB876" t="e">
            <v>#N/A</v>
          </cell>
          <cell r="AC876" t="e">
            <v>#N/A</v>
          </cell>
          <cell r="AD876" t="e">
            <v>#N/A</v>
          </cell>
          <cell r="AE876" t="str">
            <v>11 Dividend Street</v>
          </cell>
          <cell r="AF876" t="str">
            <v>Mansfield QLD 4122</v>
          </cell>
        </row>
        <row r="877">
          <cell r="A877" t="str">
            <v>AEPL0876</v>
          </cell>
          <cell r="D877" t="e">
            <v>#N/A</v>
          </cell>
          <cell r="E877" t="e">
            <v>#N/A</v>
          </cell>
          <cell r="F877" t="e">
            <v>#N/A</v>
          </cell>
          <cell r="G877" t="e">
            <v>#N/A</v>
          </cell>
          <cell r="AB877" t="e">
            <v>#N/A</v>
          </cell>
          <cell r="AC877" t="e">
            <v>#N/A</v>
          </cell>
          <cell r="AD877" t="e">
            <v>#N/A</v>
          </cell>
          <cell r="AE877" t="str">
            <v>11 Dividend Street</v>
          </cell>
          <cell r="AF877" t="str">
            <v>Mansfield QLD 4122</v>
          </cell>
        </row>
        <row r="878">
          <cell r="A878" t="str">
            <v>AEPL0877</v>
          </cell>
          <cell r="D878" t="e">
            <v>#N/A</v>
          </cell>
          <cell r="E878" t="e">
            <v>#N/A</v>
          </cell>
          <cell r="F878" t="e">
            <v>#N/A</v>
          </cell>
          <cell r="G878" t="e">
            <v>#N/A</v>
          </cell>
          <cell r="AB878" t="e">
            <v>#N/A</v>
          </cell>
          <cell r="AC878" t="e">
            <v>#N/A</v>
          </cell>
          <cell r="AD878" t="e">
            <v>#N/A</v>
          </cell>
          <cell r="AE878" t="str">
            <v>11 Dividend Street</v>
          </cell>
          <cell r="AF878" t="str">
            <v>Mansfield QLD 4122</v>
          </cell>
        </row>
        <row r="879">
          <cell r="A879" t="str">
            <v>AEPL0878</v>
          </cell>
          <cell r="D879" t="e">
            <v>#N/A</v>
          </cell>
          <cell r="E879" t="e">
            <v>#N/A</v>
          </cell>
          <cell r="F879" t="e">
            <v>#N/A</v>
          </cell>
          <cell r="G879" t="e">
            <v>#N/A</v>
          </cell>
          <cell r="AB879" t="e">
            <v>#N/A</v>
          </cell>
          <cell r="AC879" t="e">
            <v>#N/A</v>
          </cell>
          <cell r="AD879" t="e">
            <v>#N/A</v>
          </cell>
          <cell r="AE879" t="str">
            <v>11 Dividend Street</v>
          </cell>
          <cell r="AF879" t="str">
            <v>Mansfield QLD 4122</v>
          </cell>
        </row>
        <row r="880">
          <cell r="A880" t="str">
            <v>AEPL0879</v>
          </cell>
          <cell r="D880" t="e">
            <v>#N/A</v>
          </cell>
          <cell r="E880" t="e">
            <v>#N/A</v>
          </cell>
          <cell r="F880" t="e">
            <v>#N/A</v>
          </cell>
          <cell r="G880" t="e">
            <v>#N/A</v>
          </cell>
          <cell r="AB880" t="e">
            <v>#N/A</v>
          </cell>
          <cell r="AC880" t="e">
            <v>#N/A</v>
          </cell>
          <cell r="AD880" t="e">
            <v>#N/A</v>
          </cell>
          <cell r="AE880" t="str">
            <v>11 Dividend Street</v>
          </cell>
          <cell r="AF880" t="str">
            <v>Mansfield QLD 4122</v>
          </cell>
        </row>
        <row r="881">
          <cell r="A881" t="str">
            <v>AEPL0880</v>
          </cell>
          <cell r="D881" t="e">
            <v>#N/A</v>
          </cell>
          <cell r="E881" t="e">
            <v>#N/A</v>
          </cell>
          <cell r="F881" t="e">
            <v>#N/A</v>
          </cell>
          <cell r="G881" t="e">
            <v>#N/A</v>
          </cell>
          <cell r="AB881" t="e">
            <v>#N/A</v>
          </cell>
          <cell r="AC881" t="e">
            <v>#N/A</v>
          </cell>
          <cell r="AD881" t="e">
            <v>#N/A</v>
          </cell>
          <cell r="AE881" t="str">
            <v>11 Dividend Street</v>
          </cell>
          <cell r="AF881" t="str">
            <v>Mansfield QLD 4122</v>
          </cell>
        </row>
        <row r="882">
          <cell r="A882" t="str">
            <v>AEPL0881</v>
          </cell>
          <cell r="D882" t="e">
            <v>#N/A</v>
          </cell>
          <cell r="E882" t="e">
            <v>#N/A</v>
          </cell>
          <cell r="F882" t="e">
            <v>#N/A</v>
          </cell>
          <cell r="G882" t="e">
            <v>#N/A</v>
          </cell>
          <cell r="AB882" t="e">
            <v>#N/A</v>
          </cell>
          <cell r="AC882" t="e">
            <v>#N/A</v>
          </cell>
          <cell r="AD882" t="e">
            <v>#N/A</v>
          </cell>
          <cell r="AE882" t="str">
            <v>11 Dividend Street</v>
          </cell>
          <cell r="AF882" t="str">
            <v>Mansfield QLD 4122</v>
          </cell>
        </row>
        <row r="883">
          <cell r="A883" t="str">
            <v>AEPL0882</v>
          </cell>
          <cell r="D883" t="e">
            <v>#N/A</v>
          </cell>
          <cell r="E883" t="e">
            <v>#N/A</v>
          </cell>
          <cell r="F883" t="e">
            <v>#N/A</v>
          </cell>
          <cell r="G883" t="e">
            <v>#N/A</v>
          </cell>
          <cell r="AB883" t="e">
            <v>#N/A</v>
          </cell>
          <cell r="AC883" t="e">
            <v>#N/A</v>
          </cell>
          <cell r="AD883" t="e">
            <v>#N/A</v>
          </cell>
          <cell r="AE883" t="str">
            <v>11 Dividend Street</v>
          </cell>
          <cell r="AF883" t="str">
            <v>Mansfield QLD 4122</v>
          </cell>
        </row>
        <row r="884">
          <cell r="A884" t="str">
            <v>AEPL0883</v>
          </cell>
          <cell r="D884" t="e">
            <v>#N/A</v>
          </cell>
          <cell r="E884" t="e">
            <v>#N/A</v>
          </cell>
          <cell r="F884" t="e">
            <v>#N/A</v>
          </cell>
          <cell r="G884" t="e">
            <v>#N/A</v>
          </cell>
          <cell r="AB884" t="e">
            <v>#N/A</v>
          </cell>
          <cell r="AC884" t="e">
            <v>#N/A</v>
          </cell>
          <cell r="AD884" t="e">
            <v>#N/A</v>
          </cell>
          <cell r="AE884" t="str">
            <v>11 Dividend Street</v>
          </cell>
          <cell r="AF884" t="str">
            <v>Mansfield QLD 4122</v>
          </cell>
        </row>
        <row r="885">
          <cell r="A885" t="str">
            <v>AEPL0884</v>
          </cell>
          <cell r="D885" t="e">
            <v>#N/A</v>
          </cell>
          <cell r="E885" t="e">
            <v>#N/A</v>
          </cell>
          <cell r="F885" t="e">
            <v>#N/A</v>
          </cell>
          <cell r="G885" t="e">
            <v>#N/A</v>
          </cell>
          <cell r="AB885" t="e">
            <v>#N/A</v>
          </cell>
          <cell r="AC885" t="e">
            <v>#N/A</v>
          </cell>
          <cell r="AD885" t="e">
            <v>#N/A</v>
          </cell>
          <cell r="AE885" t="str">
            <v>11 Dividend Street</v>
          </cell>
          <cell r="AF885" t="str">
            <v>Mansfield QLD 4122</v>
          </cell>
        </row>
        <row r="886">
          <cell r="A886" t="str">
            <v>AEPL0885</v>
          </cell>
          <cell r="D886" t="e">
            <v>#N/A</v>
          </cell>
          <cell r="E886" t="e">
            <v>#N/A</v>
          </cell>
          <cell r="F886" t="e">
            <v>#N/A</v>
          </cell>
          <cell r="G886" t="e">
            <v>#N/A</v>
          </cell>
          <cell r="AB886" t="e">
            <v>#N/A</v>
          </cell>
          <cell r="AC886" t="e">
            <v>#N/A</v>
          </cell>
          <cell r="AD886" t="e">
            <v>#N/A</v>
          </cell>
          <cell r="AE886" t="str">
            <v>11 Dividend Street</v>
          </cell>
          <cell r="AF886" t="str">
            <v>Mansfield QLD 4122</v>
          </cell>
        </row>
        <row r="887">
          <cell r="A887" t="str">
            <v>AEPL0886</v>
          </cell>
          <cell r="D887" t="e">
            <v>#N/A</v>
          </cell>
          <cell r="E887" t="e">
            <v>#N/A</v>
          </cell>
          <cell r="F887" t="e">
            <v>#N/A</v>
          </cell>
          <cell r="G887" t="e">
            <v>#N/A</v>
          </cell>
          <cell r="AB887" t="e">
            <v>#N/A</v>
          </cell>
          <cell r="AC887" t="e">
            <v>#N/A</v>
          </cell>
          <cell r="AD887" t="e">
            <v>#N/A</v>
          </cell>
          <cell r="AE887" t="str">
            <v>11 Dividend Street</v>
          </cell>
          <cell r="AF887" t="str">
            <v>Mansfield QLD 4122</v>
          </cell>
        </row>
        <row r="888">
          <cell r="A888" t="str">
            <v>AEPL0887</v>
          </cell>
          <cell r="D888" t="e">
            <v>#N/A</v>
          </cell>
          <cell r="E888" t="e">
            <v>#N/A</v>
          </cell>
          <cell r="F888" t="e">
            <v>#N/A</v>
          </cell>
          <cell r="G888" t="e">
            <v>#N/A</v>
          </cell>
          <cell r="AB888" t="e">
            <v>#N/A</v>
          </cell>
          <cell r="AC888" t="e">
            <v>#N/A</v>
          </cell>
          <cell r="AD888" t="e">
            <v>#N/A</v>
          </cell>
          <cell r="AE888" t="str">
            <v>11 Dividend Street</v>
          </cell>
          <cell r="AF888" t="str">
            <v>Mansfield QLD 4122</v>
          </cell>
        </row>
        <row r="889">
          <cell r="A889" t="str">
            <v>AEPL0888</v>
          </cell>
          <cell r="D889" t="e">
            <v>#N/A</v>
          </cell>
          <cell r="E889" t="e">
            <v>#N/A</v>
          </cell>
          <cell r="F889" t="e">
            <v>#N/A</v>
          </cell>
          <cell r="G889" t="e">
            <v>#N/A</v>
          </cell>
          <cell r="AB889" t="e">
            <v>#N/A</v>
          </cell>
          <cell r="AC889" t="e">
            <v>#N/A</v>
          </cell>
          <cell r="AD889" t="e">
            <v>#N/A</v>
          </cell>
          <cell r="AE889" t="str">
            <v>11 Dividend Street</v>
          </cell>
          <cell r="AF889" t="str">
            <v>Mansfield QLD 4122</v>
          </cell>
        </row>
        <row r="890">
          <cell r="A890" t="str">
            <v>AEPL0889</v>
          </cell>
          <cell r="D890" t="e">
            <v>#N/A</v>
          </cell>
          <cell r="E890" t="e">
            <v>#N/A</v>
          </cell>
          <cell r="F890" t="e">
            <v>#N/A</v>
          </cell>
          <cell r="G890" t="e">
            <v>#N/A</v>
          </cell>
          <cell r="AB890" t="e">
            <v>#N/A</v>
          </cell>
          <cell r="AC890" t="e">
            <v>#N/A</v>
          </cell>
          <cell r="AD890" t="e">
            <v>#N/A</v>
          </cell>
          <cell r="AE890" t="str">
            <v>11 Dividend Street</v>
          </cell>
          <cell r="AF890" t="str">
            <v>Mansfield QLD 4122</v>
          </cell>
        </row>
        <row r="891">
          <cell r="A891" t="str">
            <v>AEPL0890</v>
          </cell>
          <cell r="D891" t="e">
            <v>#N/A</v>
          </cell>
          <cell r="E891" t="e">
            <v>#N/A</v>
          </cell>
          <cell r="F891" t="e">
            <v>#N/A</v>
          </cell>
          <cell r="G891" t="e">
            <v>#N/A</v>
          </cell>
          <cell r="AB891" t="e">
            <v>#N/A</v>
          </cell>
          <cell r="AC891" t="e">
            <v>#N/A</v>
          </cell>
          <cell r="AD891" t="e">
            <v>#N/A</v>
          </cell>
          <cell r="AE891" t="str">
            <v>11 Dividend Street</v>
          </cell>
          <cell r="AF891" t="str">
            <v>Mansfield QLD 4122</v>
          </cell>
        </row>
        <row r="892">
          <cell r="A892" t="str">
            <v>AEPL0891</v>
          </cell>
          <cell r="D892" t="e">
            <v>#N/A</v>
          </cell>
          <cell r="E892" t="e">
            <v>#N/A</v>
          </cell>
          <cell r="F892" t="e">
            <v>#N/A</v>
          </cell>
          <cell r="G892" t="e">
            <v>#N/A</v>
          </cell>
          <cell r="AB892" t="e">
            <v>#N/A</v>
          </cell>
          <cell r="AC892" t="e">
            <v>#N/A</v>
          </cell>
          <cell r="AD892" t="e">
            <v>#N/A</v>
          </cell>
          <cell r="AE892" t="str">
            <v>11 Dividend Street</v>
          </cell>
          <cell r="AF892" t="str">
            <v>Mansfield QLD 4122</v>
          </cell>
        </row>
        <row r="893">
          <cell r="A893" t="str">
            <v>AEPL0892</v>
          </cell>
          <cell r="D893" t="e">
            <v>#N/A</v>
          </cell>
          <cell r="E893" t="e">
            <v>#N/A</v>
          </cell>
          <cell r="F893" t="e">
            <v>#N/A</v>
          </cell>
          <cell r="G893" t="e">
            <v>#N/A</v>
          </cell>
          <cell r="AB893" t="e">
            <v>#N/A</v>
          </cell>
          <cell r="AC893" t="e">
            <v>#N/A</v>
          </cell>
          <cell r="AD893" t="e">
            <v>#N/A</v>
          </cell>
          <cell r="AE893" t="str">
            <v>11 Dividend Street</v>
          </cell>
          <cell r="AF893" t="str">
            <v>Mansfield QLD 4122</v>
          </cell>
        </row>
        <row r="894">
          <cell r="A894" t="str">
            <v>AEPL0893</v>
          </cell>
          <cell r="D894" t="e">
            <v>#N/A</v>
          </cell>
          <cell r="E894" t="e">
            <v>#N/A</v>
          </cell>
          <cell r="F894" t="e">
            <v>#N/A</v>
          </cell>
          <cell r="G894" t="e">
            <v>#N/A</v>
          </cell>
          <cell r="AB894" t="e">
            <v>#N/A</v>
          </cell>
          <cell r="AC894" t="e">
            <v>#N/A</v>
          </cell>
          <cell r="AD894" t="e">
            <v>#N/A</v>
          </cell>
          <cell r="AE894" t="str">
            <v>11 Dividend Street</v>
          </cell>
          <cell r="AF894" t="str">
            <v>Mansfield QLD 4122</v>
          </cell>
        </row>
        <row r="895">
          <cell r="A895" t="str">
            <v>AEPL0894</v>
          </cell>
          <cell r="D895" t="e">
            <v>#N/A</v>
          </cell>
          <cell r="E895" t="e">
            <v>#N/A</v>
          </cell>
          <cell r="F895" t="e">
            <v>#N/A</v>
          </cell>
          <cell r="G895" t="e">
            <v>#N/A</v>
          </cell>
          <cell r="AB895" t="e">
            <v>#N/A</v>
          </cell>
          <cell r="AC895" t="e">
            <v>#N/A</v>
          </cell>
          <cell r="AD895" t="e">
            <v>#N/A</v>
          </cell>
          <cell r="AE895" t="str">
            <v>11 Dividend Street</v>
          </cell>
          <cell r="AF895" t="str">
            <v>Mansfield QLD 4122</v>
          </cell>
        </row>
        <row r="896">
          <cell r="A896" t="str">
            <v>AEPL0895</v>
          </cell>
          <cell r="D896" t="e">
            <v>#N/A</v>
          </cell>
          <cell r="E896" t="e">
            <v>#N/A</v>
          </cell>
          <cell r="F896" t="e">
            <v>#N/A</v>
          </cell>
          <cell r="G896" t="e">
            <v>#N/A</v>
          </cell>
          <cell r="AB896" t="e">
            <v>#N/A</v>
          </cell>
          <cell r="AC896" t="e">
            <v>#N/A</v>
          </cell>
          <cell r="AD896" t="e">
            <v>#N/A</v>
          </cell>
          <cell r="AE896" t="str">
            <v>11 Dividend Street</v>
          </cell>
          <cell r="AF896" t="str">
            <v>Mansfield QLD 4122</v>
          </cell>
        </row>
        <row r="897">
          <cell r="A897" t="str">
            <v>AEPL0896</v>
          </cell>
          <cell r="D897" t="e">
            <v>#N/A</v>
          </cell>
          <cell r="E897" t="e">
            <v>#N/A</v>
          </cell>
          <cell r="F897" t="e">
            <v>#N/A</v>
          </cell>
          <cell r="G897" t="e">
            <v>#N/A</v>
          </cell>
          <cell r="AB897" t="e">
            <v>#N/A</v>
          </cell>
          <cell r="AC897" t="e">
            <v>#N/A</v>
          </cell>
          <cell r="AD897" t="e">
            <v>#N/A</v>
          </cell>
          <cell r="AE897" t="str">
            <v>11 Dividend Street</v>
          </cell>
          <cell r="AF897" t="str">
            <v>Mansfield QLD 4122</v>
          </cell>
        </row>
        <row r="898">
          <cell r="A898" t="str">
            <v>AEPL0897</v>
          </cell>
          <cell r="D898" t="e">
            <v>#N/A</v>
          </cell>
          <cell r="E898" t="e">
            <v>#N/A</v>
          </cell>
          <cell r="F898" t="e">
            <v>#N/A</v>
          </cell>
          <cell r="G898" t="e">
            <v>#N/A</v>
          </cell>
          <cell r="AB898" t="e">
            <v>#N/A</v>
          </cell>
          <cell r="AC898" t="e">
            <v>#N/A</v>
          </cell>
          <cell r="AD898" t="e">
            <v>#N/A</v>
          </cell>
          <cell r="AE898" t="str">
            <v>11 Dividend Street</v>
          </cell>
          <cell r="AF898" t="str">
            <v>Mansfield QLD 4122</v>
          </cell>
        </row>
        <row r="899">
          <cell r="A899" t="str">
            <v>AEPL0898</v>
          </cell>
          <cell r="D899" t="e">
            <v>#N/A</v>
          </cell>
          <cell r="E899" t="e">
            <v>#N/A</v>
          </cell>
          <cell r="F899" t="e">
            <v>#N/A</v>
          </cell>
          <cell r="G899" t="e">
            <v>#N/A</v>
          </cell>
          <cell r="AB899" t="e">
            <v>#N/A</v>
          </cell>
          <cell r="AC899" t="e">
            <v>#N/A</v>
          </cell>
          <cell r="AD899" t="e">
            <v>#N/A</v>
          </cell>
          <cell r="AE899" t="str">
            <v>11 Dividend Street</v>
          </cell>
          <cell r="AF899" t="str">
            <v>Mansfield QLD 4122</v>
          </cell>
        </row>
        <row r="900">
          <cell r="A900" t="str">
            <v>AEPL0899</v>
          </cell>
          <cell r="D900" t="e">
            <v>#N/A</v>
          </cell>
          <cell r="E900" t="e">
            <v>#N/A</v>
          </cell>
          <cell r="F900" t="e">
            <v>#N/A</v>
          </cell>
          <cell r="G900" t="e">
            <v>#N/A</v>
          </cell>
          <cell r="AB900" t="e">
            <v>#N/A</v>
          </cell>
          <cell r="AC900" t="e">
            <v>#N/A</v>
          </cell>
          <cell r="AD900" t="e">
            <v>#N/A</v>
          </cell>
          <cell r="AE900" t="str">
            <v>11 Dividend Street</v>
          </cell>
          <cell r="AF900" t="str">
            <v>Mansfield QLD 4122</v>
          </cell>
        </row>
        <row r="901">
          <cell r="A901" t="str">
            <v>AEPL0900</v>
          </cell>
          <cell r="D901" t="e">
            <v>#N/A</v>
          </cell>
          <cell r="E901" t="e">
            <v>#N/A</v>
          </cell>
          <cell r="F901" t="e">
            <v>#N/A</v>
          </cell>
          <cell r="G901" t="e">
            <v>#N/A</v>
          </cell>
          <cell r="AB901" t="e">
            <v>#N/A</v>
          </cell>
          <cell r="AC901" t="e">
            <v>#N/A</v>
          </cell>
          <cell r="AD901" t="e">
            <v>#N/A</v>
          </cell>
          <cell r="AE901" t="str">
            <v>11 Dividend Street</v>
          </cell>
          <cell r="AF901" t="str">
            <v>Mansfield QLD 4122</v>
          </cell>
        </row>
        <row r="902">
          <cell r="A902" t="str">
            <v>AEPL0901</v>
          </cell>
          <cell r="D902" t="e">
            <v>#N/A</v>
          </cell>
          <cell r="E902" t="e">
            <v>#N/A</v>
          </cell>
          <cell r="F902" t="e">
            <v>#N/A</v>
          </cell>
          <cell r="G902" t="e">
            <v>#N/A</v>
          </cell>
          <cell r="AB902" t="e">
            <v>#N/A</v>
          </cell>
          <cell r="AC902" t="e">
            <v>#N/A</v>
          </cell>
          <cell r="AD902" t="e">
            <v>#N/A</v>
          </cell>
          <cell r="AE902" t="str">
            <v>11 Dividend Street</v>
          </cell>
          <cell r="AF902" t="str">
            <v>Mansfield QLD 4122</v>
          </cell>
        </row>
        <row r="903">
          <cell r="A903" t="str">
            <v>AEPL0902</v>
          </cell>
          <cell r="D903" t="e">
            <v>#N/A</v>
          </cell>
          <cell r="E903" t="e">
            <v>#N/A</v>
          </cell>
          <cell r="F903" t="e">
            <v>#N/A</v>
          </cell>
          <cell r="G903" t="e">
            <v>#N/A</v>
          </cell>
          <cell r="AB903" t="e">
            <v>#N/A</v>
          </cell>
          <cell r="AC903" t="e">
            <v>#N/A</v>
          </cell>
          <cell r="AD903" t="e">
            <v>#N/A</v>
          </cell>
          <cell r="AE903" t="str">
            <v>11 Dividend Street</v>
          </cell>
          <cell r="AF903" t="str">
            <v>Mansfield QLD 4122</v>
          </cell>
        </row>
        <row r="904">
          <cell r="A904" t="str">
            <v>AEPL0903</v>
          </cell>
          <cell r="D904" t="e">
            <v>#N/A</v>
          </cell>
          <cell r="E904" t="e">
            <v>#N/A</v>
          </cell>
          <cell r="F904" t="e">
            <v>#N/A</v>
          </cell>
          <cell r="G904" t="e">
            <v>#N/A</v>
          </cell>
          <cell r="AB904" t="e">
            <v>#N/A</v>
          </cell>
          <cell r="AC904" t="e">
            <v>#N/A</v>
          </cell>
          <cell r="AD904" t="e">
            <v>#N/A</v>
          </cell>
          <cell r="AE904" t="str">
            <v>11 Dividend Street</v>
          </cell>
          <cell r="AF904" t="str">
            <v>Mansfield QLD 4122</v>
          </cell>
        </row>
        <row r="905">
          <cell r="A905" t="str">
            <v>AEPL0904</v>
          </cell>
          <cell r="D905" t="e">
            <v>#N/A</v>
          </cell>
          <cell r="E905" t="e">
            <v>#N/A</v>
          </cell>
          <cell r="F905" t="e">
            <v>#N/A</v>
          </cell>
          <cell r="G905" t="e">
            <v>#N/A</v>
          </cell>
          <cell r="AB905" t="e">
            <v>#N/A</v>
          </cell>
          <cell r="AC905" t="e">
            <v>#N/A</v>
          </cell>
          <cell r="AD905" t="e">
            <v>#N/A</v>
          </cell>
          <cell r="AE905" t="str">
            <v>11 Dividend Street</v>
          </cell>
          <cell r="AF905" t="str">
            <v>Mansfield QLD 4122</v>
          </cell>
        </row>
        <row r="906">
          <cell r="A906" t="str">
            <v>AEPL0905</v>
          </cell>
          <cell r="D906" t="e">
            <v>#N/A</v>
          </cell>
          <cell r="E906" t="e">
            <v>#N/A</v>
          </cell>
          <cell r="F906" t="e">
            <v>#N/A</v>
          </cell>
          <cell r="G906" t="e">
            <v>#N/A</v>
          </cell>
          <cell r="AB906" t="e">
            <v>#N/A</v>
          </cell>
          <cell r="AC906" t="e">
            <v>#N/A</v>
          </cell>
          <cell r="AD906" t="e">
            <v>#N/A</v>
          </cell>
          <cell r="AE906" t="str">
            <v>11 Dividend Street</v>
          </cell>
          <cell r="AF906" t="str">
            <v>Mansfield QLD 4122</v>
          </cell>
        </row>
        <row r="907">
          <cell r="A907" t="str">
            <v>AEPL0906</v>
          </cell>
          <cell r="D907" t="e">
            <v>#N/A</v>
          </cell>
          <cell r="E907" t="e">
            <v>#N/A</v>
          </cell>
          <cell r="F907" t="e">
            <v>#N/A</v>
          </cell>
          <cell r="G907" t="e">
            <v>#N/A</v>
          </cell>
          <cell r="AB907" t="e">
            <v>#N/A</v>
          </cell>
          <cell r="AC907" t="e">
            <v>#N/A</v>
          </cell>
          <cell r="AD907" t="e">
            <v>#N/A</v>
          </cell>
          <cell r="AE907" t="str">
            <v>11 Dividend Street</v>
          </cell>
          <cell r="AF907" t="str">
            <v>Mansfield QLD 4122</v>
          </cell>
        </row>
        <row r="908">
          <cell r="A908" t="str">
            <v>AEPL0907</v>
          </cell>
          <cell r="D908" t="e">
            <v>#N/A</v>
          </cell>
          <cell r="E908" t="e">
            <v>#N/A</v>
          </cell>
          <cell r="F908" t="e">
            <v>#N/A</v>
          </cell>
          <cell r="G908" t="e">
            <v>#N/A</v>
          </cell>
          <cell r="AB908" t="e">
            <v>#N/A</v>
          </cell>
          <cell r="AC908" t="e">
            <v>#N/A</v>
          </cell>
          <cell r="AD908" t="e">
            <v>#N/A</v>
          </cell>
          <cell r="AE908" t="str">
            <v>11 Dividend Street</v>
          </cell>
          <cell r="AF908" t="str">
            <v>Mansfield QLD 4122</v>
          </cell>
        </row>
        <row r="909">
          <cell r="A909" t="str">
            <v>AEPL0908</v>
          </cell>
          <cell r="D909" t="e">
            <v>#N/A</v>
          </cell>
          <cell r="E909" t="e">
            <v>#N/A</v>
          </cell>
          <cell r="F909" t="e">
            <v>#N/A</v>
          </cell>
          <cell r="G909" t="e">
            <v>#N/A</v>
          </cell>
          <cell r="AB909" t="e">
            <v>#N/A</v>
          </cell>
          <cell r="AC909" t="e">
            <v>#N/A</v>
          </cell>
          <cell r="AD909" t="e">
            <v>#N/A</v>
          </cell>
          <cell r="AE909" t="str">
            <v>11 Dividend Street</v>
          </cell>
          <cell r="AF909" t="str">
            <v>Mansfield QLD 4122</v>
          </cell>
        </row>
        <row r="910">
          <cell r="A910" t="str">
            <v>AEPL0909</v>
          </cell>
          <cell r="D910" t="e">
            <v>#N/A</v>
          </cell>
          <cell r="E910" t="e">
            <v>#N/A</v>
          </cell>
          <cell r="F910" t="e">
            <v>#N/A</v>
          </cell>
          <cell r="G910" t="e">
            <v>#N/A</v>
          </cell>
          <cell r="AB910" t="e">
            <v>#N/A</v>
          </cell>
          <cell r="AC910" t="e">
            <v>#N/A</v>
          </cell>
          <cell r="AD910" t="e">
            <v>#N/A</v>
          </cell>
          <cell r="AE910" t="str">
            <v>11 Dividend Street</v>
          </cell>
          <cell r="AF910" t="str">
            <v>Mansfield QLD 4122</v>
          </cell>
        </row>
        <row r="911">
          <cell r="A911" t="str">
            <v>AEPL0910</v>
          </cell>
          <cell r="D911" t="e">
            <v>#N/A</v>
          </cell>
          <cell r="E911" t="e">
            <v>#N/A</v>
          </cell>
          <cell r="F911" t="e">
            <v>#N/A</v>
          </cell>
          <cell r="G911" t="e">
            <v>#N/A</v>
          </cell>
          <cell r="AB911" t="e">
            <v>#N/A</v>
          </cell>
          <cell r="AC911" t="e">
            <v>#N/A</v>
          </cell>
          <cell r="AD911" t="e">
            <v>#N/A</v>
          </cell>
          <cell r="AE911" t="str">
            <v>11 Dividend Street</v>
          </cell>
          <cell r="AF911" t="str">
            <v>Mansfield QLD 4122</v>
          </cell>
        </row>
        <row r="912">
          <cell r="A912" t="str">
            <v>AEPL0911</v>
          </cell>
          <cell r="D912" t="e">
            <v>#N/A</v>
          </cell>
          <cell r="E912" t="e">
            <v>#N/A</v>
          </cell>
          <cell r="F912" t="e">
            <v>#N/A</v>
          </cell>
          <cell r="G912" t="e">
            <v>#N/A</v>
          </cell>
          <cell r="AB912" t="e">
            <v>#N/A</v>
          </cell>
          <cell r="AC912" t="e">
            <v>#N/A</v>
          </cell>
          <cell r="AD912" t="e">
            <v>#N/A</v>
          </cell>
          <cell r="AE912" t="str">
            <v>11 Dividend Street</v>
          </cell>
          <cell r="AF912" t="str">
            <v>Mansfield QLD 4122</v>
          </cell>
        </row>
        <row r="913">
          <cell r="A913" t="str">
            <v>AEPL0912</v>
          </cell>
          <cell r="D913" t="e">
            <v>#N/A</v>
          </cell>
          <cell r="E913" t="e">
            <v>#N/A</v>
          </cell>
          <cell r="F913" t="e">
            <v>#N/A</v>
          </cell>
          <cell r="G913" t="e">
            <v>#N/A</v>
          </cell>
          <cell r="AB913" t="e">
            <v>#N/A</v>
          </cell>
          <cell r="AC913" t="e">
            <v>#N/A</v>
          </cell>
          <cell r="AD913" t="e">
            <v>#N/A</v>
          </cell>
          <cell r="AE913" t="str">
            <v>11 Dividend Street</v>
          </cell>
          <cell r="AF913" t="str">
            <v>Mansfield QLD 4122</v>
          </cell>
        </row>
        <row r="914">
          <cell r="A914" t="str">
            <v>AEPL0913</v>
          </cell>
          <cell r="D914" t="e">
            <v>#N/A</v>
          </cell>
          <cell r="E914" t="e">
            <v>#N/A</v>
          </cell>
          <cell r="F914" t="e">
            <v>#N/A</v>
          </cell>
          <cell r="G914" t="e">
            <v>#N/A</v>
          </cell>
          <cell r="AB914" t="e">
            <v>#N/A</v>
          </cell>
          <cell r="AC914" t="e">
            <v>#N/A</v>
          </cell>
          <cell r="AD914" t="e">
            <v>#N/A</v>
          </cell>
          <cell r="AE914" t="str">
            <v>11 Dividend Street</v>
          </cell>
          <cell r="AF914" t="str">
            <v>Mansfield QLD 4122</v>
          </cell>
        </row>
        <row r="915">
          <cell r="A915" t="str">
            <v>AEPL0914</v>
          </cell>
          <cell r="D915" t="e">
            <v>#N/A</v>
          </cell>
          <cell r="E915" t="e">
            <v>#N/A</v>
          </cell>
          <cell r="F915" t="e">
            <v>#N/A</v>
          </cell>
          <cell r="G915" t="e">
            <v>#N/A</v>
          </cell>
          <cell r="AB915" t="e">
            <v>#N/A</v>
          </cell>
          <cell r="AC915" t="e">
            <v>#N/A</v>
          </cell>
          <cell r="AD915" t="e">
            <v>#N/A</v>
          </cell>
          <cell r="AE915" t="str">
            <v>11 Dividend Street</v>
          </cell>
          <cell r="AF915" t="str">
            <v>Mansfield QLD 4122</v>
          </cell>
        </row>
        <row r="916">
          <cell r="A916" t="str">
            <v>AEPL0915</v>
          </cell>
          <cell r="D916" t="e">
            <v>#N/A</v>
          </cell>
          <cell r="E916" t="e">
            <v>#N/A</v>
          </cell>
          <cell r="F916" t="e">
            <v>#N/A</v>
          </cell>
          <cell r="G916" t="e">
            <v>#N/A</v>
          </cell>
          <cell r="AB916" t="e">
            <v>#N/A</v>
          </cell>
          <cell r="AC916" t="e">
            <v>#N/A</v>
          </cell>
          <cell r="AD916" t="e">
            <v>#N/A</v>
          </cell>
          <cell r="AE916" t="str">
            <v>11 Dividend Street</v>
          </cell>
          <cell r="AF916" t="str">
            <v>Mansfield QLD 4122</v>
          </cell>
        </row>
        <row r="917">
          <cell r="A917" t="str">
            <v>AEPL0916</v>
          </cell>
          <cell r="D917" t="e">
            <v>#N/A</v>
          </cell>
          <cell r="E917" t="e">
            <v>#N/A</v>
          </cell>
          <cell r="F917" t="e">
            <v>#N/A</v>
          </cell>
          <cell r="G917" t="e">
            <v>#N/A</v>
          </cell>
          <cell r="AB917" t="e">
            <v>#N/A</v>
          </cell>
          <cell r="AC917" t="e">
            <v>#N/A</v>
          </cell>
          <cell r="AD917" t="e">
            <v>#N/A</v>
          </cell>
          <cell r="AE917" t="str">
            <v>11 Dividend Street</v>
          </cell>
          <cell r="AF917" t="str">
            <v>Mansfield QLD 4122</v>
          </cell>
        </row>
        <row r="918">
          <cell r="A918" t="str">
            <v>AEPL0917</v>
          </cell>
          <cell r="D918" t="e">
            <v>#N/A</v>
          </cell>
          <cell r="E918" t="e">
            <v>#N/A</v>
          </cell>
          <cell r="F918" t="e">
            <v>#N/A</v>
          </cell>
          <cell r="G918" t="e">
            <v>#N/A</v>
          </cell>
          <cell r="AB918" t="e">
            <v>#N/A</v>
          </cell>
          <cell r="AC918" t="e">
            <v>#N/A</v>
          </cell>
          <cell r="AD918" t="e">
            <v>#N/A</v>
          </cell>
          <cell r="AE918" t="str">
            <v>11 Dividend Street</v>
          </cell>
          <cell r="AF918" t="str">
            <v>Mansfield QLD 4122</v>
          </cell>
        </row>
        <row r="919">
          <cell r="A919" t="str">
            <v>AEPL0918</v>
          </cell>
          <cell r="D919" t="e">
            <v>#N/A</v>
          </cell>
          <cell r="E919" t="e">
            <v>#N/A</v>
          </cell>
          <cell r="F919" t="e">
            <v>#N/A</v>
          </cell>
          <cell r="G919" t="e">
            <v>#N/A</v>
          </cell>
          <cell r="AB919" t="e">
            <v>#N/A</v>
          </cell>
          <cell r="AC919" t="e">
            <v>#N/A</v>
          </cell>
          <cell r="AD919" t="e">
            <v>#N/A</v>
          </cell>
          <cell r="AE919" t="str">
            <v>11 Dividend Street</v>
          </cell>
          <cell r="AF919" t="str">
            <v>Mansfield QLD 4122</v>
          </cell>
        </row>
        <row r="920">
          <cell r="A920" t="str">
            <v>AEPL0919</v>
          </cell>
          <cell r="D920" t="e">
            <v>#N/A</v>
          </cell>
          <cell r="E920" t="e">
            <v>#N/A</v>
          </cell>
          <cell r="F920" t="e">
            <v>#N/A</v>
          </cell>
          <cell r="G920" t="e">
            <v>#N/A</v>
          </cell>
          <cell r="AB920" t="e">
            <v>#N/A</v>
          </cell>
          <cell r="AC920" t="e">
            <v>#N/A</v>
          </cell>
          <cell r="AD920" t="e">
            <v>#N/A</v>
          </cell>
          <cell r="AE920" t="str">
            <v>11 Dividend Street</v>
          </cell>
          <cell r="AF920" t="str">
            <v>Mansfield QLD 4122</v>
          </cell>
        </row>
        <row r="921">
          <cell r="A921" t="str">
            <v>AEPL0920</v>
          </cell>
          <cell r="D921" t="e">
            <v>#N/A</v>
          </cell>
          <cell r="E921" t="e">
            <v>#N/A</v>
          </cell>
          <cell r="F921" t="e">
            <v>#N/A</v>
          </cell>
          <cell r="G921" t="e">
            <v>#N/A</v>
          </cell>
          <cell r="AB921" t="e">
            <v>#N/A</v>
          </cell>
          <cell r="AC921" t="e">
            <v>#N/A</v>
          </cell>
          <cell r="AD921" t="e">
            <v>#N/A</v>
          </cell>
          <cell r="AE921" t="str">
            <v>11 Dividend Street</v>
          </cell>
          <cell r="AF921" t="str">
            <v>Mansfield QLD 4122</v>
          </cell>
        </row>
        <row r="922">
          <cell r="A922" t="str">
            <v>AEPL0921</v>
          </cell>
          <cell r="D922" t="e">
            <v>#N/A</v>
          </cell>
          <cell r="E922" t="e">
            <v>#N/A</v>
          </cell>
          <cell r="F922" t="e">
            <v>#N/A</v>
          </cell>
          <cell r="G922" t="e">
            <v>#N/A</v>
          </cell>
          <cell r="AB922" t="e">
            <v>#N/A</v>
          </cell>
          <cell r="AC922" t="e">
            <v>#N/A</v>
          </cell>
          <cell r="AD922" t="e">
            <v>#N/A</v>
          </cell>
          <cell r="AE922" t="str">
            <v>11 Dividend Street</v>
          </cell>
          <cell r="AF922" t="str">
            <v>Mansfield QLD 4122</v>
          </cell>
        </row>
        <row r="923">
          <cell r="A923" t="str">
            <v>AEPL0922</v>
          </cell>
          <cell r="D923" t="e">
            <v>#N/A</v>
          </cell>
          <cell r="E923" t="e">
            <v>#N/A</v>
          </cell>
          <cell r="F923" t="e">
            <v>#N/A</v>
          </cell>
          <cell r="G923" t="e">
            <v>#N/A</v>
          </cell>
          <cell r="AB923" t="e">
            <v>#N/A</v>
          </cell>
          <cell r="AC923" t="e">
            <v>#N/A</v>
          </cell>
          <cell r="AD923" t="e">
            <v>#N/A</v>
          </cell>
          <cell r="AE923" t="str">
            <v>11 Dividend Street</v>
          </cell>
          <cell r="AF923" t="str">
            <v>Mansfield QLD 4122</v>
          </cell>
        </row>
        <row r="924">
          <cell r="A924" t="str">
            <v>AEPL0923</v>
          </cell>
          <cell r="D924" t="e">
            <v>#N/A</v>
          </cell>
          <cell r="E924" t="e">
            <v>#N/A</v>
          </cell>
          <cell r="F924" t="e">
            <v>#N/A</v>
          </cell>
          <cell r="G924" t="e">
            <v>#N/A</v>
          </cell>
          <cell r="AB924" t="e">
            <v>#N/A</v>
          </cell>
          <cell r="AC924" t="e">
            <v>#N/A</v>
          </cell>
          <cell r="AD924" t="e">
            <v>#N/A</v>
          </cell>
          <cell r="AE924" t="str">
            <v>11 Dividend Street</v>
          </cell>
          <cell r="AF924" t="str">
            <v>Mansfield QLD 4122</v>
          </cell>
        </row>
        <row r="925">
          <cell r="A925" t="str">
            <v>AEPL0924</v>
          </cell>
          <cell r="D925" t="e">
            <v>#N/A</v>
          </cell>
          <cell r="E925" t="e">
            <v>#N/A</v>
          </cell>
          <cell r="F925" t="e">
            <v>#N/A</v>
          </cell>
          <cell r="G925" t="e">
            <v>#N/A</v>
          </cell>
          <cell r="AB925" t="e">
            <v>#N/A</v>
          </cell>
          <cell r="AC925" t="e">
            <v>#N/A</v>
          </cell>
          <cell r="AD925" t="e">
            <v>#N/A</v>
          </cell>
          <cell r="AE925" t="str">
            <v>11 Dividend Street</v>
          </cell>
          <cell r="AF925" t="str">
            <v>Mansfield QLD 4122</v>
          </cell>
        </row>
        <row r="926">
          <cell r="A926" t="str">
            <v>AEPL0925</v>
          </cell>
          <cell r="D926" t="e">
            <v>#N/A</v>
          </cell>
          <cell r="E926" t="e">
            <v>#N/A</v>
          </cell>
          <cell r="F926" t="e">
            <v>#N/A</v>
          </cell>
          <cell r="G926" t="e">
            <v>#N/A</v>
          </cell>
          <cell r="AB926" t="e">
            <v>#N/A</v>
          </cell>
          <cell r="AC926" t="e">
            <v>#N/A</v>
          </cell>
          <cell r="AD926" t="e">
            <v>#N/A</v>
          </cell>
          <cell r="AE926" t="str">
            <v>11 Dividend Street</v>
          </cell>
          <cell r="AF926" t="str">
            <v>Mansfield QLD 4122</v>
          </cell>
        </row>
        <row r="927">
          <cell r="A927" t="str">
            <v>AEPL0926</v>
          </cell>
          <cell r="D927" t="e">
            <v>#N/A</v>
          </cell>
          <cell r="E927" t="e">
            <v>#N/A</v>
          </cell>
          <cell r="F927" t="e">
            <v>#N/A</v>
          </cell>
          <cell r="G927" t="e">
            <v>#N/A</v>
          </cell>
          <cell r="AB927" t="e">
            <v>#N/A</v>
          </cell>
          <cell r="AC927" t="e">
            <v>#N/A</v>
          </cell>
          <cell r="AD927" t="e">
            <v>#N/A</v>
          </cell>
          <cell r="AE927" t="str">
            <v>11 Dividend Street</v>
          </cell>
          <cell r="AF927" t="str">
            <v>Mansfield QLD 4122</v>
          </cell>
        </row>
        <row r="928">
          <cell r="A928" t="str">
            <v>AEPL0927</v>
          </cell>
          <cell r="D928" t="e">
            <v>#N/A</v>
          </cell>
          <cell r="E928" t="e">
            <v>#N/A</v>
          </cell>
          <cell r="F928" t="e">
            <v>#N/A</v>
          </cell>
          <cell r="G928" t="e">
            <v>#N/A</v>
          </cell>
          <cell r="AB928" t="e">
            <v>#N/A</v>
          </cell>
          <cell r="AC928" t="e">
            <v>#N/A</v>
          </cell>
          <cell r="AD928" t="e">
            <v>#N/A</v>
          </cell>
          <cell r="AE928" t="str">
            <v>11 Dividend Street</v>
          </cell>
          <cell r="AF928" t="str">
            <v>Mansfield QLD 4122</v>
          </cell>
        </row>
        <row r="929">
          <cell r="A929" t="str">
            <v>AEPL0928</v>
          </cell>
          <cell r="D929" t="e">
            <v>#N/A</v>
          </cell>
          <cell r="E929" t="e">
            <v>#N/A</v>
          </cell>
          <cell r="F929" t="e">
            <v>#N/A</v>
          </cell>
          <cell r="G929" t="e">
            <v>#N/A</v>
          </cell>
          <cell r="AB929" t="e">
            <v>#N/A</v>
          </cell>
          <cell r="AC929" t="e">
            <v>#N/A</v>
          </cell>
          <cell r="AD929" t="e">
            <v>#N/A</v>
          </cell>
          <cell r="AE929" t="str">
            <v>11 Dividend Street</v>
          </cell>
          <cell r="AF929" t="str">
            <v>Mansfield QLD 4122</v>
          </cell>
        </row>
        <row r="930">
          <cell r="A930" t="str">
            <v>AEPL0929</v>
          </cell>
          <cell r="D930" t="e">
            <v>#N/A</v>
          </cell>
          <cell r="E930" t="e">
            <v>#N/A</v>
          </cell>
          <cell r="F930" t="e">
            <v>#N/A</v>
          </cell>
          <cell r="G930" t="e">
            <v>#N/A</v>
          </cell>
          <cell r="AB930" t="e">
            <v>#N/A</v>
          </cell>
          <cell r="AC930" t="e">
            <v>#N/A</v>
          </cell>
          <cell r="AD930" t="e">
            <v>#N/A</v>
          </cell>
          <cell r="AE930" t="str">
            <v>11 Dividend Street</v>
          </cell>
          <cell r="AF930" t="str">
            <v>Mansfield QLD 4122</v>
          </cell>
        </row>
        <row r="931">
          <cell r="A931" t="str">
            <v>AEPL0930</v>
          </cell>
          <cell r="D931" t="e">
            <v>#N/A</v>
          </cell>
          <cell r="E931" t="e">
            <v>#N/A</v>
          </cell>
          <cell r="F931" t="e">
            <v>#N/A</v>
          </cell>
          <cell r="G931" t="e">
            <v>#N/A</v>
          </cell>
          <cell r="AB931" t="e">
            <v>#N/A</v>
          </cell>
          <cell r="AC931" t="e">
            <v>#N/A</v>
          </cell>
          <cell r="AD931" t="e">
            <v>#N/A</v>
          </cell>
          <cell r="AE931" t="str">
            <v>11 Dividend Street</v>
          </cell>
          <cell r="AF931" t="str">
            <v>Mansfield QLD 4122</v>
          </cell>
        </row>
        <row r="932">
          <cell r="A932" t="str">
            <v>AEPL0931</v>
          </cell>
          <cell r="D932" t="e">
            <v>#N/A</v>
          </cell>
          <cell r="E932" t="e">
            <v>#N/A</v>
          </cell>
          <cell r="F932" t="e">
            <v>#N/A</v>
          </cell>
          <cell r="G932" t="e">
            <v>#N/A</v>
          </cell>
          <cell r="AB932" t="e">
            <v>#N/A</v>
          </cell>
          <cell r="AC932" t="e">
            <v>#N/A</v>
          </cell>
          <cell r="AD932" t="e">
            <v>#N/A</v>
          </cell>
          <cell r="AE932" t="str">
            <v>11 Dividend Street</v>
          </cell>
          <cell r="AF932" t="str">
            <v>Mansfield QLD 4122</v>
          </cell>
        </row>
        <row r="933">
          <cell r="A933" t="str">
            <v>AEPL0932</v>
          </cell>
          <cell r="D933" t="e">
            <v>#N/A</v>
          </cell>
          <cell r="E933" t="e">
            <v>#N/A</v>
          </cell>
          <cell r="F933" t="e">
            <v>#N/A</v>
          </cell>
          <cell r="G933" t="e">
            <v>#N/A</v>
          </cell>
          <cell r="AB933" t="e">
            <v>#N/A</v>
          </cell>
          <cell r="AC933" t="e">
            <v>#N/A</v>
          </cell>
          <cell r="AD933" t="e">
            <v>#N/A</v>
          </cell>
          <cell r="AE933" t="str">
            <v>11 Dividend Street</v>
          </cell>
          <cell r="AF933" t="str">
            <v>Mansfield QLD 4122</v>
          </cell>
        </row>
        <row r="934">
          <cell r="A934" t="str">
            <v>AEPL0933</v>
          </cell>
          <cell r="D934" t="e">
            <v>#N/A</v>
          </cell>
          <cell r="E934" t="e">
            <v>#N/A</v>
          </cell>
          <cell r="F934" t="e">
            <v>#N/A</v>
          </cell>
          <cell r="G934" t="e">
            <v>#N/A</v>
          </cell>
          <cell r="AB934" t="e">
            <v>#N/A</v>
          </cell>
          <cell r="AC934" t="e">
            <v>#N/A</v>
          </cell>
          <cell r="AD934" t="e">
            <v>#N/A</v>
          </cell>
          <cell r="AE934" t="str">
            <v>11 Dividend Street</v>
          </cell>
          <cell r="AF934" t="str">
            <v>Mansfield QLD 4122</v>
          </cell>
        </row>
        <row r="935">
          <cell r="A935" t="str">
            <v>AEPL0934</v>
          </cell>
          <cell r="D935" t="e">
            <v>#N/A</v>
          </cell>
          <cell r="E935" t="e">
            <v>#N/A</v>
          </cell>
          <cell r="F935" t="e">
            <v>#N/A</v>
          </cell>
          <cell r="G935" t="e">
            <v>#N/A</v>
          </cell>
          <cell r="AB935" t="e">
            <v>#N/A</v>
          </cell>
          <cell r="AC935" t="e">
            <v>#N/A</v>
          </cell>
          <cell r="AD935" t="e">
            <v>#N/A</v>
          </cell>
          <cell r="AE935" t="str">
            <v>11 Dividend Street</v>
          </cell>
          <cell r="AF935" t="str">
            <v>Mansfield QLD 4122</v>
          </cell>
        </row>
        <row r="936">
          <cell r="A936" t="str">
            <v>AEPL0935</v>
          </cell>
          <cell r="D936" t="e">
            <v>#N/A</v>
          </cell>
          <cell r="E936" t="e">
            <v>#N/A</v>
          </cell>
          <cell r="F936" t="e">
            <v>#N/A</v>
          </cell>
          <cell r="G936" t="e">
            <v>#N/A</v>
          </cell>
          <cell r="AB936" t="e">
            <v>#N/A</v>
          </cell>
          <cell r="AC936" t="e">
            <v>#N/A</v>
          </cell>
          <cell r="AD936" t="e">
            <v>#N/A</v>
          </cell>
          <cell r="AE936" t="str">
            <v>11 Dividend Street</v>
          </cell>
          <cell r="AF936" t="str">
            <v>Mansfield QLD 4122</v>
          </cell>
        </row>
        <row r="937">
          <cell r="A937" t="str">
            <v>AEPL0936</v>
          </cell>
          <cell r="D937" t="e">
            <v>#N/A</v>
          </cell>
          <cell r="E937" t="e">
            <v>#N/A</v>
          </cell>
          <cell r="F937" t="e">
            <v>#N/A</v>
          </cell>
          <cell r="G937" t="e">
            <v>#N/A</v>
          </cell>
          <cell r="AB937" t="e">
            <v>#N/A</v>
          </cell>
          <cell r="AC937" t="e">
            <v>#N/A</v>
          </cell>
          <cell r="AD937" t="e">
            <v>#N/A</v>
          </cell>
          <cell r="AE937" t="str">
            <v>11 Dividend Street</v>
          </cell>
          <cell r="AF937" t="str">
            <v>Mansfield QLD 4122</v>
          </cell>
        </row>
        <row r="938">
          <cell r="A938" t="str">
            <v>AEPL0937</v>
          </cell>
          <cell r="D938" t="e">
            <v>#N/A</v>
          </cell>
          <cell r="E938" t="e">
            <v>#N/A</v>
          </cell>
          <cell r="F938" t="e">
            <v>#N/A</v>
          </cell>
          <cell r="G938" t="e">
            <v>#N/A</v>
          </cell>
          <cell r="AB938" t="e">
            <v>#N/A</v>
          </cell>
          <cell r="AC938" t="e">
            <v>#N/A</v>
          </cell>
          <cell r="AD938" t="e">
            <v>#N/A</v>
          </cell>
          <cell r="AE938" t="str">
            <v>11 Dividend Street</v>
          </cell>
          <cell r="AF938" t="str">
            <v>Mansfield QLD 4122</v>
          </cell>
        </row>
        <row r="939">
          <cell r="A939" t="str">
            <v>AEPL0938</v>
          </cell>
          <cell r="D939" t="e">
            <v>#N/A</v>
          </cell>
          <cell r="E939" t="e">
            <v>#N/A</v>
          </cell>
          <cell r="F939" t="e">
            <v>#N/A</v>
          </cell>
          <cell r="G939" t="e">
            <v>#N/A</v>
          </cell>
          <cell r="AB939" t="e">
            <v>#N/A</v>
          </cell>
          <cell r="AC939" t="e">
            <v>#N/A</v>
          </cell>
          <cell r="AD939" t="e">
            <v>#N/A</v>
          </cell>
          <cell r="AE939" t="str">
            <v>11 Dividend Street</v>
          </cell>
          <cell r="AF939" t="str">
            <v>Mansfield QLD 4122</v>
          </cell>
        </row>
        <row r="940">
          <cell r="A940" t="str">
            <v>AEPL0939</v>
          </cell>
          <cell r="D940" t="e">
            <v>#N/A</v>
          </cell>
          <cell r="E940" t="e">
            <v>#N/A</v>
          </cell>
          <cell r="F940" t="e">
            <v>#N/A</v>
          </cell>
          <cell r="G940" t="e">
            <v>#N/A</v>
          </cell>
          <cell r="AB940" t="e">
            <v>#N/A</v>
          </cell>
          <cell r="AC940" t="e">
            <v>#N/A</v>
          </cell>
          <cell r="AD940" t="e">
            <v>#N/A</v>
          </cell>
          <cell r="AE940" t="str">
            <v>11 Dividend Street</v>
          </cell>
          <cell r="AF940" t="str">
            <v>Mansfield QLD 4122</v>
          </cell>
        </row>
        <row r="941">
          <cell r="A941" t="str">
            <v>AEPL0940</v>
          </cell>
          <cell r="D941" t="e">
            <v>#N/A</v>
          </cell>
          <cell r="E941" t="e">
            <v>#N/A</v>
          </cell>
          <cell r="F941" t="e">
            <v>#N/A</v>
          </cell>
          <cell r="G941" t="e">
            <v>#N/A</v>
          </cell>
          <cell r="AB941" t="e">
            <v>#N/A</v>
          </cell>
          <cell r="AC941" t="e">
            <v>#N/A</v>
          </cell>
          <cell r="AD941" t="e">
            <v>#N/A</v>
          </cell>
          <cell r="AE941" t="str">
            <v>11 Dividend Street</v>
          </cell>
          <cell r="AF941" t="str">
            <v>Mansfield QLD 4122</v>
          </cell>
        </row>
        <row r="942">
          <cell r="A942" t="str">
            <v>AEPL0941</v>
          </cell>
          <cell r="D942" t="e">
            <v>#N/A</v>
          </cell>
          <cell r="E942" t="e">
            <v>#N/A</v>
          </cell>
          <cell r="F942" t="e">
            <v>#N/A</v>
          </cell>
          <cell r="G942" t="e">
            <v>#N/A</v>
          </cell>
          <cell r="AB942" t="e">
            <v>#N/A</v>
          </cell>
          <cell r="AC942" t="e">
            <v>#N/A</v>
          </cell>
          <cell r="AD942" t="e">
            <v>#N/A</v>
          </cell>
          <cell r="AE942" t="str">
            <v>11 Dividend Street</v>
          </cell>
          <cell r="AF942" t="str">
            <v>Mansfield QLD 4122</v>
          </cell>
        </row>
        <row r="943">
          <cell r="A943" t="str">
            <v>AEPL0942</v>
          </cell>
          <cell r="D943" t="e">
            <v>#N/A</v>
          </cell>
          <cell r="E943" t="e">
            <v>#N/A</v>
          </cell>
          <cell r="F943" t="e">
            <v>#N/A</v>
          </cell>
          <cell r="G943" t="e">
            <v>#N/A</v>
          </cell>
          <cell r="AB943" t="e">
            <v>#N/A</v>
          </cell>
          <cell r="AC943" t="e">
            <v>#N/A</v>
          </cell>
          <cell r="AD943" t="e">
            <v>#N/A</v>
          </cell>
          <cell r="AE943" t="str">
            <v>11 Dividend Street</v>
          </cell>
          <cell r="AF943" t="str">
            <v>Mansfield QLD 4122</v>
          </cell>
        </row>
        <row r="944">
          <cell r="A944" t="str">
            <v>AEPL0943</v>
          </cell>
          <cell r="D944" t="e">
            <v>#N/A</v>
          </cell>
          <cell r="E944" t="e">
            <v>#N/A</v>
          </cell>
          <cell r="F944" t="e">
            <v>#N/A</v>
          </cell>
          <cell r="G944" t="e">
            <v>#N/A</v>
          </cell>
          <cell r="AB944" t="e">
            <v>#N/A</v>
          </cell>
          <cell r="AC944" t="e">
            <v>#N/A</v>
          </cell>
          <cell r="AD944" t="e">
            <v>#N/A</v>
          </cell>
          <cell r="AE944" t="str">
            <v>11 Dividend Street</v>
          </cell>
          <cell r="AF944" t="str">
            <v>Mansfield QLD 4122</v>
          </cell>
        </row>
        <row r="945">
          <cell r="A945" t="str">
            <v>AEPL0944</v>
          </cell>
          <cell r="D945" t="e">
            <v>#N/A</v>
          </cell>
          <cell r="E945" t="e">
            <v>#N/A</v>
          </cell>
          <cell r="F945" t="e">
            <v>#N/A</v>
          </cell>
          <cell r="G945" t="e">
            <v>#N/A</v>
          </cell>
          <cell r="AB945" t="e">
            <v>#N/A</v>
          </cell>
          <cell r="AC945" t="e">
            <v>#N/A</v>
          </cell>
          <cell r="AD945" t="e">
            <v>#N/A</v>
          </cell>
          <cell r="AE945" t="str">
            <v>11 Dividend Street</v>
          </cell>
          <cell r="AF945" t="str">
            <v>Mansfield QLD 4122</v>
          </cell>
        </row>
        <row r="946">
          <cell r="A946" t="str">
            <v>AEPL0945</v>
          </cell>
          <cell r="D946" t="e">
            <v>#N/A</v>
          </cell>
          <cell r="E946" t="e">
            <v>#N/A</v>
          </cell>
          <cell r="F946" t="e">
            <v>#N/A</v>
          </cell>
          <cell r="G946" t="e">
            <v>#N/A</v>
          </cell>
          <cell r="AB946" t="e">
            <v>#N/A</v>
          </cell>
          <cell r="AC946" t="e">
            <v>#N/A</v>
          </cell>
          <cell r="AD946" t="e">
            <v>#N/A</v>
          </cell>
          <cell r="AE946" t="str">
            <v>11 Dividend Street</v>
          </cell>
          <cell r="AF946" t="str">
            <v>Mansfield QLD 4122</v>
          </cell>
        </row>
        <row r="947">
          <cell r="A947" t="str">
            <v>AEPL0946</v>
          </cell>
          <cell r="D947" t="e">
            <v>#N/A</v>
          </cell>
          <cell r="E947" t="e">
            <v>#N/A</v>
          </cell>
          <cell r="F947" t="e">
            <v>#N/A</v>
          </cell>
          <cell r="G947" t="e">
            <v>#N/A</v>
          </cell>
          <cell r="AB947" t="e">
            <v>#N/A</v>
          </cell>
          <cell r="AC947" t="e">
            <v>#N/A</v>
          </cell>
          <cell r="AD947" t="e">
            <v>#N/A</v>
          </cell>
          <cell r="AE947" t="str">
            <v>11 Dividend Street</v>
          </cell>
          <cell r="AF947" t="str">
            <v>Mansfield QLD 4122</v>
          </cell>
        </row>
        <row r="948">
          <cell r="A948" t="str">
            <v>AEPL0947</v>
          </cell>
          <cell r="D948" t="e">
            <v>#N/A</v>
          </cell>
          <cell r="E948" t="e">
            <v>#N/A</v>
          </cell>
          <cell r="F948" t="e">
            <v>#N/A</v>
          </cell>
          <cell r="G948" t="e">
            <v>#N/A</v>
          </cell>
          <cell r="AB948" t="e">
            <v>#N/A</v>
          </cell>
          <cell r="AC948" t="e">
            <v>#N/A</v>
          </cell>
          <cell r="AD948" t="e">
            <v>#N/A</v>
          </cell>
          <cell r="AE948" t="str">
            <v>11 Dividend Street</v>
          </cell>
          <cell r="AF948" t="str">
            <v>Mansfield QLD 4122</v>
          </cell>
        </row>
        <row r="949">
          <cell r="A949" t="str">
            <v>AEPL0948</v>
          </cell>
          <cell r="D949" t="e">
            <v>#N/A</v>
          </cell>
          <cell r="E949" t="e">
            <v>#N/A</v>
          </cell>
          <cell r="F949" t="e">
            <v>#N/A</v>
          </cell>
          <cell r="G949" t="e">
            <v>#N/A</v>
          </cell>
          <cell r="AB949" t="e">
            <v>#N/A</v>
          </cell>
          <cell r="AC949" t="e">
            <v>#N/A</v>
          </cell>
          <cell r="AD949" t="e">
            <v>#N/A</v>
          </cell>
          <cell r="AE949" t="str">
            <v>11 Dividend Street</v>
          </cell>
          <cell r="AF949" t="str">
            <v>Mansfield QLD 4122</v>
          </cell>
        </row>
        <row r="950">
          <cell r="A950" t="str">
            <v>AEPL0949</v>
          </cell>
          <cell r="D950" t="e">
            <v>#N/A</v>
          </cell>
          <cell r="E950" t="e">
            <v>#N/A</v>
          </cell>
          <cell r="F950" t="e">
            <v>#N/A</v>
          </cell>
          <cell r="G950" t="e">
            <v>#N/A</v>
          </cell>
          <cell r="AB950" t="e">
            <v>#N/A</v>
          </cell>
          <cell r="AC950" t="e">
            <v>#N/A</v>
          </cell>
          <cell r="AD950" t="e">
            <v>#N/A</v>
          </cell>
          <cell r="AE950" t="str">
            <v>11 Dividend Street</v>
          </cell>
          <cell r="AF950" t="str">
            <v>Mansfield QLD 4122</v>
          </cell>
        </row>
        <row r="951">
          <cell r="A951" t="str">
            <v>AEPL0950</v>
          </cell>
          <cell r="D951" t="e">
            <v>#N/A</v>
          </cell>
          <cell r="E951" t="e">
            <v>#N/A</v>
          </cell>
          <cell r="F951" t="e">
            <v>#N/A</v>
          </cell>
          <cell r="G951" t="e">
            <v>#N/A</v>
          </cell>
          <cell r="AB951" t="e">
            <v>#N/A</v>
          </cell>
          <cell r="AC951" t="e">
            <v>#N/A</v>
          </cell>
          <cell r="AD951" t="e">
            <v>#N/A</v>
          </cell>
          <cell r="AE951" t="str">
            <v>11 Dividend Street</v>
          </cell>
          <cell r="AF951" t="str">
            <v>Mansfield QLD 4122</v>
          </cell>
        </row>
        <row r="952">
          <cell r="A952" t="str">
            <v>AEPL0951</v>
          </cell>
          <cell r="D952" t="e">
            <v>#N/A</v>
          </cell>
          <cell r="E952" t="e">
            <v>#N/A</v>
          </cell>
          <cell r="F952" t="e">
            <v>#N/A</v>
          </cell>
          <cell r="G952" t="e">
            <v>#N/A</v>
          </cell>
          <cell r="AB952" t="e">
            <v>#N/A</v>
          </cell>
          <cell r="AC952" t="e">
            <v>#N/A</v>
          </cell>
          <cell r="AD952" t="e">
            <v>#N/A</v>
          </cell>
          <cell r="AE952" t="str">
            <v>11 Dividend Street</v>
          </cell>
          <cell r="AF952" t="str">
            <v>Mansfield QLD 4122</v>
          </cell>
        </row>
        <row r="953">
          <cell r="A953" t="str">
            <v>AEPL0952</v>
          </cell>
          <cell r="D953" t="e">
            <v>#N/A</v>
          </cell>
          <cell r="E953" t="e">
            <v>#N/A</v>
          </cell>
          <cell r="F953" t="e">
            <v>#N/A</v>
          </cell>
          <cell r="G953" t="e">
            <v>#N/A</v>
          </cell>
          <cell r="AB953" t="e">
            <v>#N/A</v>
          </cell>
          <cell r="AC953" t="e">
            <v>#N/A</v>
          </cell>
          <cell r="AD953" t="e">
            <v>#N/A</v>
          </cell>
          <cell r="AE953" t="str">
            <v>11 Dividend Street</v>
          </cell>
          <cell r="AF953" t="str">
            <v>Mansfield QLD 4122</v>
          </cell>
        </row>
        <row r="954">
          <cell r="A954" t="str">
            <v>AEPL0953</v>
          </cell>
          <cell r="D954" t="e">
            <v>#N/A</v>
          </cell>
          <cell r="E954" t="e">
            <v>#N/A</v>
          </cell>
          <cell r="F954" t="e">
            <v>#N/A</v>
          </cell>
          <cell r="G954" t="e">
            <v>#N/A</v>
          </cell>
          <cell r="AB954" t="e">
            <v>#N/A</v>
          </cell>
          <cell r="AC954" t="e">
            <v>#N/A</v>
          </cell>
          <cell r="AD954" t="e">
            <v>#N/A</v>
          </cell>
          <cell r="AE954" t="str">
            <v>11 Dividend Street</v>
          </cell>
          <cell r="AF954" t="str">
            <v>Mansfield QLD 4122</v>
          </cell>
        </row>
        <row r="955">
          <cell r="A955" t="str">
            <v>AEPL0954</v>
          </cell>
          <cell r="D955" t="e">
            <v>#N/A</v>
          </cell>
          <cell r="E955" t="e">
            <v>#N/A</v>
          </cell>
          <cell r="F955" t="e">
            <v>#N/A</v>
          </cell>
          <cell r="G955" t="e">
            <v>#N/A</v>
          </cell>
          <cell r="AB955" t="e">
            <v>#N/A</v>
          </cell>
          <cell r="AC955" t="e">
            <v>#N/A</v>
          </cell>
          <cell r="AD955" t="e">
            <v>#N/A</v>
          </cell>
          <cell r="AE955" t="str">
            <v>11 Dividend Street</v>
          </cell>
          <cell r="AF955" t="str">
            <v>Mansfield QLD 4122</v>
          </cell>
        </row>
        <row r="956">
          <cell r="A956" t="str">
            <v>AEPL0955</v>
          </cell>
          <cell r="D956" t="e">
            <v>#N/A</v>
          </cell>
          <cell r="E956" t="e">
            <v>#N/A</v>
          </cell>
          <cell r="F956" t="e">
            <v>#N/A</v>
          </cell>
          <cell r="G956" t="e">
            <v>#N/A</v>
          </cell>
          <cell r="AB956" t="e">
            <v>#N/A</v>
          </cell>
          <cell r="AC956" t="e">
            <v>#N/A</v>
          </cell>
          <cell r="AD956" t="e">
            <v>#N/A</v>
          </cell>
          <cell r="AE956" t="str">
            <v>11 Dividend Street</v>
          </cell>
          <cell r="AF956" t="str">
            <v>Mansfield QLD 4122</v>
          </cell>
        </row>
        <row r="957">
          <cell r="A957" t="str">
            <v>AEPL0956</v>
          </cell>
          <cell r="D957" t="e">
            <v>#N/A</v>
          </cell>
          <cell r="E957" t="e">
            <v>#N/A</v>
          </cell>
          <cell r="F957" t="e">
            <v>#N/A</v>
          </cell>
          <cell r="G957" t="e">
            <v>#N/A</v>
          </cell>
          <cell r="AB957" t="e">
            <v>#N/A</v>
          </cell>
          <cell r="AC957" t="e">
            <v>#N/A</v>
          </cell>
          <cell r="AD957" t="e">
            <v>#N/A</v>
          </cell>
          <cell r="AE957" t="str">
            <v>11 Dividend Street</v>
          </cell>
          <cell r="AF957" t="str">
            <v>Mansfield QLD 4122</v>
          </cell>
        </row>
        <row r="958">
          <cell r="A958" t="str">
            <v>AEPL0957</v>
          </cell>
          <cell r="D958" t="e">
            <v>#N/A</v>
          </cell>
          <cell r="E958" t="e">
            <v>#N/A</v>
          </cell>
          <cell r="F958" t="e">
            <v>#N/A</v>
          </cell>
          <cell r="G958" t="e">
            <v>#N/A</v>
          </cell>
          <cell r="AB958" t="e">
            <v>#N/A</v>
          </cell>
          <cell r="AC958" t="e">
            <v>#N/A</v>
          </cell>
          <cell r="AD958" t="e">
            <v>#N/A</v>
          </cell>
          <cell r="AE958" t="str">
            <v>11 Dividend Street</v>
          </cell>
          <cell r="AF958" t="str">
            <v>Mansfield QLD 4122</v>
          </cell>
        </row>
        <row r="959">
          <cell r="A959" t="str">
            <v>AEPL0958</v>
          </cell>
          <cell r="D959" t="e">
            <v>#N/A</v>
          </cell>
          <cell r="E959" t="e">
            <v>#N/A</v>
          </cell>
          <cell r="F959" t="e">
            <v>#N/A</v>
          </cell>
          <cell r="G959" t="e">
            <v>#N/A</v>
          </cell>
          <cell r="AB959" t="e">
            <v>#N/A</v>
          </cell>
          <cell r="AC959" t="e">
            <v>#N/A</v>
          </cell>
          <cell r="AD959" t="e">
            <v>#N/A</v>
          </cell>
          <cell r="AE959" t="str">
            <v>11 Dividend Street</v>
          </cell>
          <cell r="AF959" t="str">
            <v>Mansfield QLD 4122</v>
          </cell>
        </row>
        <row r="960">
          <cell r="A960" t="str">
            <v>AEPL0959</v>
          </cell>
          <cell r="D960" t="e">
            <v>#N/A</v>
          </cell>
          <cell r="E960" t="e">
            <v>#N/A</v>
          </cell>
          <cell r="F960" t="e">
            <v>#N/A</v>
          </cell>
          <cell r="G960" t="e">
            <v>#N/A</v>
          </cell>
          <cell r="AB960" t="e">
            <v>#N/A</v>
          </cell>
          <cell r="AC960" t="e">
            <v>#N/A</v>
          </cell>
          <cell r="AD960" t="e">
            <v>#N/A</v>
          </cell>
          <cell r="AE960" t="str">
            <v>11 Dividend Street</v>
          </cell>
          <cell r="AF960" t="str">
            <v>Mansfield QLD 4122</v>
          </cell>
        </row>
        <row r="961">
          <cell r="A961" t="str">
            <v>AEPL0960</v>
          </cell>
          <cell r="D961" t="e">
            <v>#N/A</v>
          </cell>
          <cell r="E961" t="e">
            <v>#N/A</v>
          </cell>
          <cell r="F961" t="e">
            <v>#N/A</v>
          </cell>
          <cell r="G961" t="e">
            <v>#N/A</v>
          </cell>
          <cell r="AB961" t="e">
            <v>#N/A</v>
          </cell>
          <cell r="AC961" t="e">
            <v>#N/A</v>
          </cell>
          <cell r="AD961" t="e">
            <v>#N/A</v>
          </cell>
          <cell r="AE961" t="str">
            <v>11 Dividend Street</v>
          </cell>
          <cell r="AF961" t="str">
            <v>Mansfield QLD 4122</v>
          </cell>
        </row>
        <row r="962">
          <cell r="A962" t="str">
            <v>AEPL0961</v>
          </cell>
          <cell r="D962" t="e">
            <v>#N/A</v>
          </cell>
          <cell r="E962" t="e">
            <v>#N/A</v>
          </cell>
          <cell r="F962" t="e">
            <v>#N/A</v>
          </cell>
          <cell r="G962" t="e">
            <v>#N/A</v>
          </cell>
          <cell r="AB962" t="e">
            <v>#N/A</v>
          </cell>
          <cell r="AC962" t="e">
            <v>#N/A</v>
          </cell>
          <cell r="AD962" t="e">
            <v>#N/A</v>
          </cell>
          <cell r="AE962" t="str">
            <v>11 Dividend Street</v>
          </cell>
          <cell r="AF962" t="str">
            <v>Mansfield QLD 4122</v>
          </cell>
        </row>
        <row r="963">
          <cell r="A963" t="str">
            <v>AEPL0962</v>
          </cell>
          <cell r="D963" t="e">
            <v>#N/A</v>
          </cell>
          <cell r="E963" t="e">
            <v>#N/A</v>
          </cell>
          <cell r="F963" t="e">
            <v>#N/A</v>
          </cell>
          <cell r="G963" t="e">
            <v>#N/A</v>
          </cell>
          <cell r="AB963" t="e">
            <v>#N/A</v>
          </cell>
          <cell r="AC963" t="e">
            <v>#N/A</v>
          </cell>
          <cell r="AD963" t="e">
            <v>#N/A</v>
          </cell>
          <cell r="AE963" t="str">
            <v>11 Dividend Street</v>
          </cell>
          <cell r="AF963" t="str">
            <v>Mansfield QLD 4122</v>
          </cell>
        </row>
        <row r="964">
          <cell r="A964" t="str">
            <v>AEPL0963</v>
          </cell>
          <cell r="D964" t="e">
            <v>#N/A</v>
          </cell>
          <cell r="E964" t="e">
            <v>#N/A</v>
          </cell>
          <cell r="F964" t="e">
            <v>#N/A</v>
          </cell>
          <cell r="G964" t="e">
            <v>#N/A</v>
          </cell>
          <cell r="AB964" t="e">
            <v>#N/A</v>
          </cell>
          <cell r="AC964" t="e">
            <v>#N/A</v>
          </cell>
          <cell r="AD964" t="e">
            <v>#N/A</v>
          </cell>
          <cell r="AE964" t="str">
            <v>11 Dividend Street</v>
          </cell>
          <cell r="AF964" t="str">
            <v>Mansfield QLD 4122</v>
          </cell>
        </row>
        <row r="965">
          <cell r="A965" t="str">
            <v>AEPL0964</v>
          </cell>
          <cell r="D965" t="e">
            <v>#N/A</v>
          </cell>
          <cell r="E965" t="e">
            <v>#N/A</v>
          </cell>
          <cell r="F965" t="e">
            <v>#N/A</v>
          </cell>
          <cell r="G965" t="e">
            <v>#N/A</v>
          </cell>
          <cell r="AB965" t="e">
            <v>#N/A</v>
          </cell>
          <cell r="AC965" t="e">
            <v>#N/A</v>
          </cell>
          <cell r="AD965" t="e">
            <v>#N/A</v>
          </cell>
          <cell r="AE965" t="str">
            <v>11 Dividend Street</v>
          </cell>
          <cell r="AF965" t="str">
            <v>Mansfield QLD 4122</v>
          </cell>
        </row>
        <row r="966">
          <cell r="A966" t="str">
            <v>AEPL0965</v>
          </cell>
          <cell r="D966" t="e">
            <v>#N/A</v>
          </cell>
          <cell r="E966" t="e">
            <v>#N/A</v>
          </cell>
          <cell r="F966" t="e">
            <v>#N/A</v>
          </cell>
          <cell r="G966" t="e">
            <v>#N/A</v>
          </cell>
          <cell r="AB966" t="e">
            <v>#N/A</v>
          </cell>
          <cell r="AC966" t="e">
            <v>#N/A</v>
          </cell>
          <cell r="AD966" t="e">
            <v>#N/A</v>
          </cell>
          <cell r="AE966" t="str">
            <v>11 Dividend Street</v>
          </cell>
          <cell r="AF966" t="str">
            <v>Mansfield QLD 4122</v>
          </cell>
        </row>
        <row r="967">
          <cell r="A967" t="str">
            <v>AEPL0966</v>
          </cell>
          <cell r="D967" t="e">
            <v>#N/A</v>
          </cell>
          <cell r="E967" t="e">
            <v>#N/A</v>
          </cell>
          <cell r="F967" t="e">
            <v>#N/A</v>
          </cell>
          <cell r="G967" t="e">
            <v>#N/A</v>
          </cell>
          <cell r="AB967" t="e">
            <v>#N/A</v>
          </cell>
          <cell r="AC967" t="e">
            <v>#N/A</v>
          </cell>
          <cell r="AD967" t="e">
            <v>#N/A</v>
          </cell>
          <cell r="AE967" t="str">
            <v>11 Dividend Street</v>
          </cell>
          <cell r="AF967" t="str">
            <v>Mansfield QLD 4122</v>
          </cell>
        </row>
        <row r="968">
          <cell r="A968" t="str">
            <v>AEPL0967</v>
          </cell>
          <cell r="D968" t="e">
            <v>#N/A</v>
          </cell>
          <cell r="E968" t="e">
            <v>#N/A</v>
          </cell>
          <cell r="F968" t="e">
            <v>#N/A</v>
          </cell>
          <cell r="G968" t="e">
            <v>#N/A</v>
          </cell>
          <cell r="AB968" t="e">
            <v>#N/A</v>
          </cell>
          <cell r="AC968" t="e">
            <v>#N/A</v>
          </cell>
          <cell r="AD968" t="e">
            <v>#N/A</v>
          </cell>
          <cell r="AE968" t="str">
            <v>11 Dividend Street</v>
          </cell>
          <cell r="AF968" t="str">
            <v>Mansfield QLD 4122</v>
          </cell>
        </row>
        <row r="969">
          <cell r="A969" t="str">
            <v>AEPL0968</v>
          </cell>
          <cell r="D969" t="e">
            <v>#N/A</v>
          </cell>
          <cell r="E969" t="e">
            <v>#N/A</v>
          </cell>
          <cell r="F969" t="e">
            <v>#N/A</v>
          </cell>
          <cell r="G969" t="e">
            <v>#N/A</v>
          </cell>
          <cell r="AB969" t="e">
            <v>#N/A</v>
          </cell>
          <cell r="AC969" t="e">
            <v>#N/A</v>
          </cell>
          <cell r="AD969" t="e">
            <v>#N/A</v>
          </cell>
          <cell r="AE969" t="str">
            <v>11 Dividend Street</v>
          </cell>
          <cell r="AF969" t="str">
            <v>Mansfield QLD 4122</v>
          </cell>
        </row>
        <row r="970">
          <cell r="A970" t="str">
            <v>AEPL0969</v>
          </cell>
          <cell r="D970" t="e">
            <v>#N/A</v>
          </cell>
          <cell r="E970" t="e">
            <v>#N/A</v>
          </cell>
          <cell r="F970" t="e">
            <v>#N/A</v>
          </cell>
          <cell r="G970" t="e">
            <v>#N/A</v>
          </cell>
          <cell r="AB970" t="e">
            <v>#N/A</v>
          </cell>
          <cell r="AC970" t="e">
            <v>#N/A</v>
          </cell>
          <cell r="AD970" t="e">
            <v>#N/A</v>
          </cell>
          <cell r="AE970" t="str">
            <v>11 Dividend Street</v>
          </cell>
          <cell r="AF970" t="str">
            <v>Mansfield QLD 4122</v>
          </cell>
        </row>
        <row r="971">
          <cell r="A971" t="str">
            <v>AEPL0970</v>
          </cell>
          <cell r="D971" t="e">
            <v>#N/A</v>
          </cell>
          <cell r="E971" t="e">
            <v>#N/A</v>
          </cell>
          <cell r="F971" t="e">
            <v>#N/A</v>
          </cell>
          <cell r="G971" t="e">
            <v>#N/A</v>
          </cell>
          <cell r="AB971" t="e">
            <v>#N/A</v>
          </cell>
          <cell r="AC971" t="e">
            <v>#N/A</v>
          </cell>
          <cell r="AD971" t="e">
            <v>#N/A</v>
          </cell>
          <cell r="AE971" t="str">
            <v>11 Dividend Street</v>
          </cell>
          <cell r="AF971" t="str">
            <v>Mansfield QLD 4122</v>
          </cell>
        </row>
        <row r="972">
          <cell r="A972" t="str">
            <v>AEPL0971</v>
          </cell>
          <cell r="D972" t="e">
            <v>#N/A</v>
          </cell>
          <cell r="E972" t="e">
            <v>#N/A</v>
          </cell>
          <cell r="F972" t="e">
            <v>#N/A</v>
          </cell>
          <cell r="G972" t="e">
            <v>#N/A</v>
          </cell>
          <cell r="AB972" t="e">
            <v>#N/A</v>
          </cell>
          <cell r="AC972" t="e">
            <v>#N/A</v>
          </cell>
          <cell r="AD972" t="e">
            <v>#N/A</v>
          </cell>
          <cell r="AE972" t="str">
            <v>11 Dividend Street</v>
          </cell>
          <cell r="AF972" t="str">
            <v>Mansfield QLD 4122</v>
          </cell>
        </row>
        <row r="973">
          <cell r="A973" t="str">
            <v>AEPL0972</v>
          </cell>
          <cell r="D973" t="e">
            <v>#N/A</v>
          </cell>
          <cell r="E973" t="e">
            <v>#N/A</v>
          </cell>
          <cell r="F973" t="e">
            <v>#N/A</v>
          </cell>
          <cell r="G973" t="e">
            <v>#N/A</v>
          </cell>
          <cell r="AB973" t="e">
            <v>#N/A</v>
          </cell>
          <cell r="AC973" t="e">
            <v>#N/A</v>
          </cell>
          <cell r="AD973" t="e">
            <v>#N/A</v>
          </cell>
          <cell r="AE973" t="str">
            <v>11 Dividend Street</v>
          </cell>
          <cell r="AF973" t="str">
            <v>Mansfield QLD 4122</v>
          </cell>
        </row>
        <row r="974">
          <cell r="A974" t="str">
            <v>AEPL0973</v>
          </cell>
          <cell r="D974" t="e">
            <v>#N/A</v>
          </cell>
          <cell r="E974" t="e">
            <v>#N/A</v>
          </cell>
          <cell r="F974" t="e">
            <v>#N/A</v>
          </cell>
          <cell r="G974" t="e">
            <v>#N/A</v>
          </cell>
          <cell r="AB974" t="e">
            <v>#N/A</v>
          </cell>
          <cell r="AC974" t="e">
            <v>#N/A</v>
          </cell>
          <cell r="AD974" t="e">
            <v>#N/A</v>
          </cell>
          <cell r="AE974" t="str">
            <v>11 Dividend Street</v>
          </cell>
          <cell r="AF974" t="str">
            <v>Mansfield QLD 4122</v>
          </cell>
        </row>
        <row r="975">
          <cell r="A975" t="str">
            <v>AEPL0974</v>
          </cell>
          <cell r="D975" t="e">
            <v>#N/A</v>
          </cell>
          <cell r="E975" t="e">
            <v>#N/A</v>
          </cell>
          <cell r="F975" t="e">
            <v>#N/A</v>
          </cell>
          <cell r="G975" t="e">
            <v>#N/A</v>
          </cell>
          <cell r="AB975" t="e">
            <v>#N/A</v>
          </cell>
          <cell r="AC975" t="e">
            <v>#N/A</v>
          </cell>
          <cell r="AD975" t="e">
            <v>#N/A</v>
          </cell>
          <cell r="AE975" t="str">
            <v>11 Dividend Street</v>
          </cell>
          <cell r="AF975" t="str">
            <v>Mansfield QLD 4122</v>
          </cell>
        </row>
        <row r="976">
          <cell r="A976" t="str">
            <v>AEPL0975</v>
          </cell>
          <cell r="D976" t="e">
            <v>#N/A</v>
          </cell>
          <cell r="E976" t="e">
            <v>#N/A</v>
          </cell>
          <cell r="F976" t="e">
            <v>#N/A</v>
          </cell>
          <cell r="G976" t="e">
            <v>#N/A</v>
          </cell>
          <cell r="AB976" t="e">
            <v>#N/A</v>
          </cell>
          <cell r="AC976" t="e">
            <v>#N/A</v>
          </cell>
          <cell r="AD976" t="e">
            <v>#N/A</v>
          </cell>
          <cell r="AE976" t="str">
            <v>11 Dividend Street</v>
          </cell>
          <cell r="AF976" t="str">
            <v>Mansfield QLD 4122</v>
          </cell>
        </row>
        <row r="977">
          <cell r="A977" t="str">
            <v>AEPL0976</v>
          </cell>
          <cell r="D977" t="e">
            <v>#N/A</v>
          </cell>
          <cell r="E977" t="e">
            <v>#N/A</v>
          </cell>
          <cell r="F977" t="e">
            <v>#N/A</v>
          </cell>
          <cell r="G977" t="e">
            <v>#N/A</v>
          </cell>
          <cell r="AB977" t="e">
            <v>#N/A</v>
          </cell>
          <cell r="AC977" t="e">
            <v>#N/A</v>
          </cell>
          <cell r="AD977" t="e">
            <v>#N/A</v>
          </cell>
          <cell r="AE977" t="str">
            <v>11 Dividend Street</v>
          </cell>
          <cell r="AF977" t="str">
            <v>Mansfield QLD 4122</v>
          </cell>
        </row>
        <row r="978">
          <cell r="A978" t="str">
            <v>AEPL0977</v>
          </cell>
          <cell r="D978" t="e">
            <v>#N/A</v>
          </cell>
          <cell r="E978" t="e">
            <v>#N/A</v>
          </cell>
          <cell r="F978" t="e">
            <v>#N/A</v>
          </cell>
          <cell r="G978" t="e">
            <v>#N/A</v>
          </cell>
          <cell r="AB978" t="e">
            <v>#N/A</v>
          </cell>
          <cell r="AC978" t="e">
            <v>#N/A</v>
          </cell>
          <cell r="AD978" t="e">
            <v>#N/A</v>
          </cell>
          <cell r="AE978" t="str">
            <v>11 Dividend Street</v>
          </cell>
          <cell r="AF978" t="str">
            <v>Mansfield QLD 4122</v>
          </cell>
        </row>
        <row r="979">
          <cell r="A979" t="str">
            <v>AEPL0978</v>
          </cell>
          <cell r="D979" t="e">
            <v>#N/A</v>
          </cell>
          <cell r="E979" t="e">
            <v>#N/A</v>
          </cell>
          <cell r="F979" t="e">
            <v>#N/A</v>
          </cell>
          <cell r="G979" t="e">
            <v>#N/A</v>
          </cell>
          <cell r="AB979" t="e">
            <v>#N/A</v>
          </cell>
          <cell r="AC979" t="e">
            <v>#N/A</v>
          </cell>
          <cell r="AD979" t="e">
            <v>#N/A</v>
          </cell>
          <cell r="AE979" t="str">
            <v>11 Dividend Street</v>
          </cell>
          <cell r="AF979" t="str">
            <v>Mansfield QLD 4122</v>
          </cell>
        </row>
        <row r="980">
          <cell r="A980" t="str">
            <v>AEPL0979</v>
          </cell>
          <cell r="D980" t="e">
            <v>#N/A</v>
          </cell>
          <cell r="E980" t="e">
            <v>#N/A</v>
          </cell>
          <cell r="F980" t="e">
            <v>#N/A</v>
          </cell>
          <cell r="G980" t="e">
            <v>#N/A</v>
          </cell>
          <cell r="AB980" t="e">
            <v>#N/A</v>
          </cell>
          <cell r="AC980" t="e">
            <v>#N/A</v>
          </cell>
          <cell r="AD980" t="e">
            <v>#N/A</v>
          </cell>
          <cell r="AE980" t="str">
            <v>11 Dividend Street</v>
          </cell>
          <cell r="AF980" t="str">
            <v>Mansfield QLD 4122</v>
          </cell>
        </row>
        <row r="981">
          <cell r="A981" t="str">
            <v>AEPL0980</v>
          </cell>
          <cell r="D981" t="e">
            <v>#N/A</v>
          </cell>
          <cell r="E981" t="e">
            <v>#N/A</v>
          </cell>
          <cell r="F981" t="e">
            <v>#N/A</v>
          </cell>
          <cell r="G981" t="e">
            <v>#N/A</v>
          </cell>
          <cell r="AB981" t="e">
            <v>#N/A</v>
          </cell>
          <cell r="AC981" t="e">
            <v>#N/A</v>
          </cell>
          <cell r="AD981" t="e">
            <v>#N/A</v>
          </cell>
          <cell r="AE981" t="str">
            <v>11 Dividend Street</v>
          </cell>
          <cell r="AF981" t="str">
            <v>Mansfield QLD 4122</v>
          </cell>
        </row>
        <row r="982">
          <cell r="A982" t="str">
            <v>AEPL0981</v>
          </cell>
          <cell r="D982" t="e">
            <v>#N/A</v>
          </cell>
          <cell r="E982" t="e">
            <v>#N/A</v>
          </cell>
          <cell r="F982" t="e">
            <v>#N/A</v>
          </cell>
          <cell r="G982" t="e">
            <v>#N/A</v>
          </cell>
          <cell r="AB982" t="e">
            <v>#N/A</v>
          </cell>
          <cell r="AC982" t="e">
            <v>#N/A</v>
          </cell>
          <cell r="AD982" t="e">
            <v>#N/A</v>
          </cell>
          <cell r="AE982" t="str">
            <v>11 Dividend Street</v>
          </cell>
          <cell r="AF982" t="str">
            <v>Mansfield QLD 4122</v>
          </cell>
        </row>
        <row r="983">
          <cell r="A983" t="str">
            <v>AEPL0982</v>
          </cell>
          <cell r="D983" t="e">
            <v>#N/A</v>
          </cell>
          <cell r="E983" t="e">
            <v>#N/A</v>
          </cell>
          <cell r="F983" t="e">
            <v>#N/A</v>
          </cell>
          <cell r="G983" t="e">
            <v>#N/A</v>
          </cell>
          <cell r="AB983" t="e">
            <v>#N/A</v>
          </cell>
          <cell r="AC983" t="e">
            <v>#N/A</v>
          </cell>
          <cell r="AD983" t="e">
            <v>#N/A</v>
          </cell>
          <cell r="AE983" t="str">
            <v>11 Dividend Street</v>
          </cell>
          <cell r="AF983" t="str">
            <v>Mansfield QLD 4122</v>
          </cell>
        </row>
        <row r="984">
          <cell r="A984" t="str">
            <v>AEPL0983</v>
          </cell>
          <cell r="D984" t="e">
            <v>#N/A</v>
          </cell>
          <cell r="E984" t="e">
            <v>#N/A</v>
          </cell>
          <cell r="F984" t="e">
            <v>#N/A</v>
          </cell>
          <cell r="G984" t="e">
            <v>#N/A</v>
          </cell>
          <cell r="AB984" t="e">
            <v>#N/A</v>
          </cell>
          <cell r="AC984" t="e">
            <v>#N/A</v>
          </cell>
          <cell r="AD984" t="e">
            <v>#N/A</v>
          </cell>
          <cell r="AE984" t="str">
            <v>11 Dividend Street</v>
          </cell>
          <cell r="AF984" t="str">
            <v>Mansfield QLD 4122</v>
          </cell>
        </row>
        <row r="985">
          <cell r="A985" t="str">
            <v>AEPL0984</v>
          </cell>
          <cell r="D985" t="e">
            <v>#N/A</v>
          </cell>
          <cell r="E985" t="e">
            <v>#N/A</v>
          </cell>
          <cell r="F985" t="e">
            <v>#N/A</v>
          </cell>
          <cell r="G985" t="e">
            <v>#N/A</v>
          </cell>
          <cell r="AB985" t="e">
            <v>#N/A</v>
          </cell>
          <cell r="AC985" t="e">
            <v>#N/A</v>
          </cell>
          <cell r="AD985" t="e">
            <v>#N/A</v>
          </cell>
          <cell r="AE985" t="str">
            <v>11 Dividend Street</v>
          </cell>
          <cell r="AF985" t="str">
            <v>Mansfield QLD 4122</v>
          </cell>
        </row>
        <row r="986">
          <cell r="A986" t="str">
            <v>AEPL0985</v>
          </cell>
          <cell r="D986" t="e">
            <v>#N/A</v>
          </cell>
          <cell r="E986" t="e">
            <v>#N/A</v>
          </cell>
          <cell r="F986" t="e">
            <v>#N/A</v>
          </cell>
          <cell r="G986" t="e">
            <v>#N/A</v>
          </cell>
          <cell r="AB986" t="e">
            <v>#N/A</v>
          </cell>
          <cell r="AC986" t="e">
            <v>#N/A</v>
          </cell>
          <cell r="AD986" t="e">
            <v>#N/A</v>
          </cell>
          <cell r="AE986" t="str">
            <v>11 Dividend Street</v>
          </cell>
          <cell r="AF986" t="str">
            <v>Mansfield QLD 4122</v>
          </cell>
        </row>
        <row r="987">
          <cell r="A987" t="str">
            <v>AEPL0986</v>
          </cell>
          <cell r="D987" t="e">
            <v>#N/A</v>
          </cell>
          <cell r="E987" t="e">
            <v>#N/A</v>
          </cell>
          <cell r="F987" t="e">
            <v>#N/A</v>
          </cell>
          <cell r="G987" t="e">
            <v>#N/A</v>
          </cell>
          <cell r="AB987" t="e">
            <v>#N/A</v>
          </cell>
          <cell r="AC987" t="e">
            <v>#N/A</v>
          </cell>
          <cell r="AD987" t="e">
            <v>#N/A</v>
          </cell>
          <cell r="AE987" t="str">
            <v>11 Dividend Street</v>
          </cell>
          <cell r="AF987" t="str">
            <v>Mansfield QLD 4122</v>
          </cell>
        </row>
        <row r="988">
          <cell r="A988" t="str">
            <v>AEPL0987</v>
          </cell>
          <cell r="D988" t="e">
            <v>#N/A</v>
          </cell>
          <cell r="E988" t="e">
            <v>#N/A</v>
          </cell>
          <cell r="F988" t="e">
            <v>#N/A</v>
          </cell>
          <cell r="G988" t="e">
            <v>#N/A</v>
          </cell>
          <cell r="AB988" t="e">
            <v>#N/A</v>
          </cell>
          <cell r="AC988" t="e">
            <v>#N/A</v>
          </cell>
          <cell r="AD988" t="e">
            <v>#N/A</v>
          </cell>
          <cell r="AE988" t="str">
            <v>11 Dividend Street</v>
          </cell>
          <cell r="AF988" t="str">
            <v>Mansfield QLD 4122</v>
          </cell>
        </row>
        <row r="989">
          <cell r="A989" t="str">
            <v>AEPL0988</v>
          </cell>
          <cell r="D989" t="e">
            <v>#N/A</v>
          </cell>
          <cell r="E989" t="e">
            <v>#N/A</v>
          </cell>
          <cell r="F989" t="e">
            <v>#N/A</v>
          </cell>
          <cell r="G989" t="e">
            <v>#N/A</v>
          </cell>
          <cell r="AB989" t="e">
            <v>#N/A</v>
          </cell>
          <cell r="AC989" t="e">
            <v>#N/A</v>
          </cell>
          <cell r="AD989" t="e">
            <v>#N/A</v>
          </cell>
          <cell r="AE989" t="str">
            <v>11 Dividend Street</v>
          </cell>
          <cell r="AF989" t="str">
            <v>Mansfield QLD 4122</v>
          </cell>
        </row>
        <row r="990">
          <cell r="A990" t="str">
            <v>AEPL0989</v>
          </cell>
          <cell r="D990" t="e">
            <v>#N/A</v>
          </cell>
          <cell r="E990" t="e">
            <v>#N/A</v>
          </cell>
          <cell r="F990" t="e">
            <v>#N/A</v>
          </cell>
          <cell r="G990" t="e">
            <v>#N/A</v>
          </cell>
          <cell r="AB990" t="e">
            <v>#N/A</v>
          </cell>
          <cell r="AC990" t="e">
            <v>#N/A</v>
          </cell>
          <cell r="AD990" t="e">
            <v>#N/A</v>
          </cell>
          <cell r="AE990" t="str">
            <v>11 Dividend Street</v>
          </cell>
          <cell r="AF990" t="str">
            <v>Mansfield QLD 4122</v>
          </cell>
        </row>
        <row r="991">
          <cell r="A991" t="str">
            <v>AEPL0990</v>
          </cell>
          <cell r="D991" t="e">
            <v>#N/A</v>
          </cell>
          <cell r="E991" t="e">
            <v>#N/A</v>
          </cell>
          <cell r="F991" t="e">
            <v>#N/A</v>
          </cell>
          <cell r="G991" t="e">
            <v>#N/A</v>
          </cell>
          <cell r="AB991" t="e">
            <v>#N/A</v>
          </cell>
          <cell r="AC991" t="e">
            <v>#N/A</v>
          </cell>
          <cell r="AD991" t="e">
            <v>#N/A</v>
          </cell>
          <cell r="AE991" t="str">
            <v>11 Dividend Street</v>
          </cell>
          <cell r="AF991" t="str">
            <v>Mansfield QLD 4122</v>
          </cell>
        </row>
        <row r="992">
          <cell r="A992" t="str">
            <v>AEPL0991</v>
          </cell>
          <cell r="D992" t="e">
            <v>#N/A</v>
          </cell>
          <cell r="E992" t="e">
            <v>#N/A</v>
          </cell>
          <cell r="F992" t="e">
            <v>#N/A</v>
          </cell>
          <cell r="G992" t="e">
            <v>#N/A</v>
          </cell>
          <cell r="AB992" t="e">
            <v>#N/A</v>
          </cell>
          <cell r="AC992" t="e">
            <v>#N/A</v>
          </cell>
          <cell r="AD992" t="e">
            <v>#N/A</v>
          </cell>
          <cell r="AE992" t="str">
            <v>11 Dividend Street</v>
          </cell>
          <cell r="AF992" t="str">
            <v>Mansfield QLD 4122</v>
          </cell>
        </row>
        <row r="993">
          <cell r="A993" t="str">
            <v>AEPL0992</v>
          </cell>
          <cell r="D993" t="e">
            <v>#N/A</v>
          </cell>
          <cell r="E993" t="e">
            <v>#N/A</v>
          </cell>
          <cell r="F993" t="e">
            <v>#N/A</v>
          </cell>
          <cell r="G993" t="e">
            <v>#N/A</v>
          </cell>
          <cell r="AB993" t="e">
            <v>#N/A</v>
          </cell>
          <cell r="AC993" t="e">
            <v>#N/A</v>
          </cell>
          <cell r="AD993" t="e">
            <v>#N/A</v>
          </cell>
          <cell r="AE993" t="str">
            <v>11 Dividend Street</v>
          </cell>
          <cell r="AF993" t="str">
            <v>Mansfield QLD 4122</v>
          </cell>
        </row>
        <row r="994">
          <cell r="A994" t="str">
            <v>AEPL0993</v>
          </cell>
          <cell r="D994" t="e">
            <v>#N/A</v>
          </cell>
          <cell r="E994" t="e">
            <v>#N/A</v>
          </cell>
          <cell r="F994" t="e">
            <v>#N/A</v>
          </cell>
          <cell r="G994" t="e">
            <v>#N/A</v>
          </cell>
          <cell r="AB994" t="e">
            <v>#N/A</v>
          </cell>
          <cell r="AC994" t="e">
            <v>#N/A</v>
          </cell>
          <cell r="AD994" t="e">
            <v>#N/A</v>
          </cell>
          <cell r="AE994" t="str">
            <v>11 Dividend Street</v>
          </cell>
          <cell r="AF994" t="str">
            <v>Mansfield QLD 4122</v>
          </cell>
        </row>
        <row r="995">
          <cell r="A995" t="str">
            <v>AEPL0994</v>
          </cell>
          <cell r="D995" t="e">
            <v>#N/A</v>
          </cell>
          <cell r="E995" t="e">
            <v>#N/A</v>
          </cell>
          <cell r="F995" t="e">
            <v>#N/A</v>
          </cell>
          <cell r="G995" t="e">
            <v>#N/A</v>
          </cell>
          <cell r="AB995" t="e">
            <v>#N/A</v>
          </cell>
          <cell r="AC995" t="e">
            <v>#N/A</v>
          </cell>
          <cell r="AD995" t="e">
            <v>#N/A</v>
          </cell>
          <cell r="AE995" t="str">
            <v>11 Dividend Street</v>
          </cell>
          <cell r="AF995" t="str">
            <v>Mansfield QLD 4122</v>
          </cell>
        </row>
        <row r="996">
          <cell r="A996" t="str">
            <v>AEPL0995</v>
          </cell>
          <cell r="D996" t="e">
            <v>#N/A</v>
          </cell>
          <cell r="E996" t="e">
            <v>#N/A</v>
          </cell>
          <cell r="F996" t="e">
            <v>#N/A</v>
          </cell>
          <cell r="G996" t="e">
            <v>#N/A</v>
          </cell>
          <cell r="AB996" t="e">
            <v>#N/A</v>
          </cell>
          <cell r="AC996" t="e">
            <v>#N/A</v>
          </cell>
          <cell r="AD996" t="e">
            <v>#N/A</v>
          </cell>
          <cell r="AE996" t="str">
            <v>11 Dividend Street</v>
          </cell>
          <cell r="AF996" t="str">
            <v>Mansfield QLD 4122</v>
          </cell>
        </row>
        <row r="997">
          <cell r="A997" t="str">
            <v>AEPL0996</v>
          </cell>
          <cell r="D997" t="e">
            <v>#N/A</v>
          </cell>
          <cell r="E997" t="e">
            <v>#N/A</v>
          </cell>
          <cell r="F997" t="e">
            <v>#N/A</v>
          </cell>
          <cell r="G997" t="e">
            <v>#N/A</v>
          </cell>
          <cell r="AB997" t="e">
            <v>#N/A</v>
          </cell>
          <cell r="AC997" t="e">
            <v>#N/A</v>
          </cell>
          <cell r="AD997" t="e">
            <v>#N/A</v>
          </cell>
          <cell r="AE997" t="str">
            <v>11 Dividend Street</v>
          </cell>
          <cell r="AF997" t="str">
            <v>Mansfield QLD 4122</v>
          </cell>
        </row>
        <row r="998">
          <cell r="A998" t="str">
            <v>AEPL0997</v>
          </cell>
          <cell r="D998" t="e">
            <v>#N/A</v>
          </cell>
          <cell r="E998" t="e">
            <v>#N/A</v>
          </cell>
          <cell r="F998" t="e">
            <v>#N/A</v>
          </cell>
          <cell r="G998" t="e">
            <v>#N/A</v>
          </cell>
          <cell r="AB998" t="e">
            <v>#N/A</v>
          </cell>
          <cell r="AC998" t="e">
            <v>#N/A</v>
          </cell>
          <cell r="AD998" t="e">
            <v>#N/A</v>
          </cell>
          <cell r="AE998" t="str">
            <v>11 Dividend Street</v>
          </cell>
          <cell r="AF998" t="str">
            <v>Mansfield QLD 4122</v>
          </cell>
        </row>
        <row r="999">
          <cell r="A999" t="str">
            <v>AEPL0998</v>
          </cell>
          <cell r="D999" t="e">
            <v>#N/A</v>
          </cell>
          <cell r="E999" t="e">
            <v>#N/A</v>
          </cell>
          <cell r="F999" t="e">
            <v>#N/A</v>
          </cell>
          <cell r="G999" t="e">
            <v>#N/A</v>
          </cell>
          <cell r="AB999" t="e">
            <v>#N/A</v>
          </cell>
          <cell r="AC999" t="e">
            <v>#N/A</v>
          </cell>
          <cell r="AD999" t="e">
            <v>#N/A</v>
          </cell>
          <cell r="AE999" t="str">
            <v>11 Dividend Street</v>
          </cell>
          <cell r="AF999" t="str">
            <v>Mansfield QLD 4122</v>
          </cell>
        </row>
        <row r="1000">
          <cell r="A1000" t="str">
            <v>AEPL0999</v>
          </cell>
          <cell r="D1000" t="e">
            <v>#N/A</v>
          </cell>
          <cell r="E1000" t="e">
            <v>#N/A</v>
          </cell>
          <cell r="F1000" t="e">
            <v>#N/A</v>
          </cell>
          <cell r="G1000" t="e">
            <v>#N/A</v>
          </cell>
          <cell r="AB1000" t="e">
            <v>#N/A</v>
          </cell>
          <cell r="AC1000" t="e">
            <v>#N/A</v>
          </cell>
          <cell r="AD1000" t="e">
            <v>#N/A</v>
          </cell>
          <cell r="AE1000" t="str">
            <v>11 Dividend Street</v>
          </cell>
          <cell r="AF1000" t="str">
            <v>Mansfield QLD 4122</v>
          </cell>
        </row>
        <row r="1001">
          <cell r="A1001" t="str">
            <v>AEPL1000</v>
          </cell>
          <cell r="D1001" t="e">
            <v>#N/A</v>
          </cell>
          <cell r="E1001" t="e">
            <v>#N/A</v>
          </cell>
          <cell r="F1001" t="e">
            <v>#N/A</v>
          </cell>
          <cell r="G1001" t="e">
            <v>#N/A</v>
          </cell>
          <cell r="AB1001" t="e">
            <v>#N/A</v>
          </cell>
          <cell r="AC1001" t="e">
            <v>#N/A</v>
          </cell>
          <cell r="AD1001" t="e">
            <v>#N/A</v>
          </cell>
          <cell r="AE1001" t="str">
            <v>11 Dividend Street</v>
          </cell>
          <cell r="AF1001" t="str">
            <v>Mansfield QLD 4122</v>
          </cell>
        </row>
        <row r="1002">
          <cell r="A1002" t="str">
            <v>AEPL1001</v>
          </cell>
          <cell r="D1002" t="e">
            <v>#N/A</v>
          </cell>
          <cell r="E1002" t="e">
            <v>#N/A</v>
          </cell>
          <cell r="F1002" t="e">
            <v>#N/A</v>
          </cell>
          <cell r="G1002" t="e">
            <v>#N/A</v>
          </cell>
          <cell r="AB1002" t="e">
            <v>#N/A</v>
          </cell>
          <cell r="AC1002" t="e">
            <v>#N/A</v>
          </cell>
          <cell r="AD1002" t="e">
            <v>#N/A</v>
          </cell>
          <cell r="AE1002" t="str">
            <v>11 Dividend Street</v>
          </cell>
          <cell r="AF1002" t="str">
            <v>Mansfield QLD 4122</v>
          </cell>
        </row>
        <row r="1003">
          <cell r="A1003" t="str">
            <v>AEPL1002</v>
          </cell>
          <cell r="D1003" t="e">
            <v>#N/A</v>
          </cell>
          <cell r="E1003" t="e">
            <v>#N/A</v>
          </cell>
          <cell r="F1003" t="e">
            <v>#N/A</v>
          </cell>
          <cell r="G1003" t="e">
            <v>#N/A</v>
          </cell>
          <cell r="AB1003" t="e">
            <v>#N/A</v>
          </cell>
          <cell r="AC1003" t="e">
            <v>#N/A</v>
          </cell>
          <cell r="AD1003" t="e">
            <v>#N/A</v>
          </cell>
          <cell r="AE1003" t="str">
            <v>11 Dividend Street</v>
          </cell>
          <cell r="AF1003" t="str">
            <v>Mansfield QLD 4122</v>
          </cell>
        </row>
        <row r="1004">
          <cell r="A1004" t="str">
            <v>AEPL1003</v>
          </cell>
          <cell r="D1004" t="e">
            <v>#N/A</v>
          </cell>
          <cell r="E1004" t="e">
            <v>#N/A</v>
          </cell>
          <cell r="F1004" t="e">
            <v>#N/A</v>
          </cell>
          <cell r="G1004" t="e">
            <v>#N/A</v>
          </cell>
          <cell r="AB1004" t="e">
            <v>#N/A</v>
          </cell>
          <cell r="AC1004" t="e">
            <v>#N/A</v>
          </cell>
          <cell r="AD1004" t="e">
            <v>#N/A</v>
          </cell>
          <cell r="AE1004" t="str">
            <v>11 Dividend Street</v>
          </cell>
          <cell r="AF1004" t="str">
            <v>Mansfield QLD 4122</v>
          </cell>
        </row>
        <row r="1005">
          <cell r="A1005" t="str">
            <v>AEPL1004</v>
          </cell>
          <cell r="D1005" t="e">
            <v>#N/A</v>
          </cell>
          <cell r="E1005" t="e">
            <v>#N/A</v>
          </cell>
          <cell r="F1005" t="e">
            <v>#N/A</v>
          </cell>
          <cell r="G1005" t="e">
            <v>#N/A</v>
          </cell>
          <cell r="AB1005" t="e">
            <v>#N/A</v>
          </cell>
          <cell r="AC1005" t="e">
            <v>#N/A</v>
          </cell>
          <cell r="AD1005" t="e">
            <v>#N/A</v>
          </cell>
          <cell r="AE1005" t="str">
            <v>11 Dividend Street</v>
          </cell>
          <cell r="AF1005" t="str">
            <v>Mansfield QLD 4122</v>
          </cell>
        </row>
        <row r="1006">
          <cell r="A1006" t="str">
            <v>AEPL1005</v>
          </cell>
          <cell r="D1006" t="e">
            <v>#N/A</v>
          </cell>
          <cell r="E1006" t="e">
            <v>#N/A</v>
          </cell>
          <cell r="F1006" t="e">
            <v>#N/A</v>
          </cell>
          <cell r="G1006" t="e">
            <v>#N/A</v>
          </cell>
          <cell r="AB1006" t="e">
            <v>#N/A</v>
          </cell>
          <cell r="AC1006" t="e">
            <v>#N/A</v>
          </cell>
          <cell r="AD1006" t="e">
            <v>#N/A</v>
          </cell>
          <cell r="AE1006" t="str">
            <v>11 Dividend Street</v>
          </cell>
          <cell r="AF1006" t="str">
            <v>Mansfield QLD 4122</v>
          </cell>
        </row>
        <row r="1007">
          <cell r="A1007" t="str">
            <v>AEPL1006</v>
          </cell>
          <cell r="D1007" t="e">
            <v>#N/A</v>
          </cell>
          <cell r="E1007" t="e">
            <v>#N/A</v>
          </cell>
          <cell r="F1007" t="e">
            <v>#N/A</v>
          </cell>
          <cell r="G1007" t="e">
            <v>#N/A</v>
          </cell>
          <cell r="AB1007" t="e">
            <v>#N/A</v>
          </cell>
          <cell r="AC1007" t="e">
            <v>#N/A</v>
          </cell>
          <cell r="AD1007" t="e">
            <v>#N/A</v>
          </cell>
          <cell r="AE1007" t="str">
            <v>11 Dividend Street</v>
          </cell>
          <cell r="AF1007" t="str">
            <v>Mansfield QLD 4122</v>
          </cell>
        </row>
        <row r="1008">
          <cell r="A1008" t="str">
            <v>AEPL1007</v>
          </cell>
          <cell r="D1008" t="e">
            <v>#N/A</v>
          </cell>
          <cell r="E1008" t="e">
            <v>#N/A</v>
          </cell>
          <cell r="F1008" t="e">
            <v>#N/A</v>
          </cell>
          <cell r="G1008" t="e">
            <v>#N/A</v>
          </cell>
          <cell r="AB1008" t="e">
            <v>#N/A</v>
          </cell>
          <cell r="AC1008" t="e">
            <v>#N/A</v>
          </cell>
          <cell r="AD1008" t="e">
            <v>#N/A</v>
          </cell>
          <cell r="AE1008" t="str">
            <v>11 Dividend Street</v>
          </cell>
          <cell r="AF1008" t="str">
            <v>Mansfield QLD 4122</v>
          </cell>
        </row>
        <row r="1009">
          <cell r="A1009" t="str">
            <v>AEPL1008</v>
          </cell>
          <cell r="D1009" t="e">
            <v>#N/A</v>
          </cell>
          <cell r="E1009" t="e">
            <v>#N/A</v>
          </cell>
          <cell r="F1009" t="e">
            <v>#N/A</v>
          </cell>
          <cell r="G1009" t="e">
            <v>#N/A</v>
          </cell>
          <cell r="AB1009" t="e">
            <v>#N/A</v>
          </cell>
          <cell r="AC1009" t="e">
            <v>#N/A</v>
          </cell>
          <cell r="AD1009" t="e">
            <v>#N/A</v>
          </cell>
          <cell r="AE1009" t="str">
            <v>11 Dividend Street</v>
          </cell>
          <cell r="AF1009" t="str">
            <v>Mansfield QLD 4122</v>
          </cell>
        </row>
        <row r="1010">
          <cell r="A1010" t="str">
            <v>AEPL1009</v>
          </cell>
          <cell r="D1010" t="e">
            <v>#N/A</v>
          </cell>
          <cell r="E1010" t="e">
            <v>#N/A</v>
          </cell>
          <cell r="F1010" t="e">
            <v>#N/A</v>
          </cell>
          <cell r="G1010" t="e">
            <v>#N/A</v>
          </cell>
          <cell r="AB1010" t="e">
            <v>#N/A</v>
          </cell>
          <cell r="AC1010" t="e">
            <v>#N/A</v>
          </cell>
          <cell r="AD1010" t="e">
            <v>#N/A</v>
          </cell>
          <cell r="AE1010" t="str">
            <v>11 Dividend Street</v>
          </cell>
          <cell r="AF1010" t="str">
            <v>Mansfield QLD 4122</v>
          </cell>
        </row>
        <row r="1011">
          <cell r="A1011" t="str">
            <v>AEPL1010</v>
          </cell>
          <cell r="D1011" t="e">
            <v>#N/A</v>
          </cell>
          <cell r="E1011" t="e">
            <v>#N/A</v>
          </cell>
          <cell r="F1011" t="e">
            <v>#N/A</v>
          </cell>
          <cell r="G1011" t="e">
            <v>#N/A</v>
          </cell>
          <cell r="AB1011" t="e">
            <v>#N/A</v>
          </cell>
          <cell r="AC1011" t="e">
            <v>#N/A</v>
          </cell>
          <cell r="AD1011" t="e">
            <v>#N/A</v>
          </cell>
          <cell r="AE1011" t="str">
            <v>11 Dividend Street</v>
          </cell>
          <cell r="AF1011" t="str">
            <v>Mansfield QLD 4122</v>
          </cell>
        </row>
        <row r="1012">
          <cell r="A1012" t="str">
            <v>AEPL1011</v>
          </cell>
          <cell r="D1012" t="e">
            <v>#N/A</v>
          </cell>
          <cell r="E1012" t="e">
            <v>#N/A</v>
          </cell>
          <cell r="F1012" t="e">
            <v>#N/A</v>
          </cell>
          <cell r="G1012" t="e">
            <v>#N/A</v>
          </cell>
          <cell r="AB1012" t="e">
            <v>#N/A</v>
          </cell>
          <cell r="AC1012" t="e">
            <v>#N/A</v>
          </cell>
          <cell r="AD1012" t="e">
            <v>#N/A</v>
          </cell>
          <cell r="AE1012" t="str">
            <v>11 Dividend Street</v>
          </cell>
          <cell r="AF1012" t="str">
            <v>Mansfield QLD 4122</v>
          </cell>
        </row>
        <row r="1013">
          <cell r="A1013" t="str">
            <v>AEPL1012</v>
          </cell>
          <cell r="D1013" t="e">
            <v>#N/A</v>
          </cell>
          <cell r="E1013" t="e">
            <v>#N/A</v>
          </cell>
          <cell r="F1013" t="e">
            <v>#N/A</v>
          </cell>
          <cell r="G1013" t="e">
            <v>#N/A</v>
          </cell>
          <cell r="AB1013" t="e">
            <v>#N/A</v>
          </cell>
          <cell r="AC1013" t="e">
            <v>#N/A</v>
          </cell>
          <cell r="AD1013" t="e">
            <v>#N/A</v>
          </cell>
          <cell r="AE1013" t="str">
            <v>11 Dividend Street</v>
          </cell>
          <cell r="AF1013" t="str">
            <v>Mansfield QLD 4122</v>
          </cell>
        </row>
        <row r="1014">
          <cell r="A1014" t="str">
            <v>AEPL1013</v>
          </cell>
          <cell r="D1014" t="e">
            <v>#N/A</v>
          </cell>
          <cell r="E1014" t="e">
            <v>#N/A</v>
          </cell>
          <cell r="F1014" t="e">
            <v>#N/A</v>
          </cell>
          <cell r="G1014" t="e">
            <v>#N/A</v>
          </cell>
          <cell r="AB1014" t="e">
            <v>#N/A</v>
          </cell>
          <cell r="AC1014" t="e">
            <v>#N/A</v>
          </cell>
          <cell r="AD1014" t="e">
            <v>#N/A</v>
          </cell>
          <cell r="AE1014" t="str">
            <v>11 Dividend Street</v>
          </cell>
          <cell r="AF1014" t="str">
            <v>Mansfield QLD 4122</v>
          </cell>
        </row>
        <row r="1015">
          <cell r="A1015" t="str">
            <v>AEPL1014</v>
          </cell>
          <cell r="D1015" t="e">
            <v>#N/A</v>
          </cell>
          <cell r="E1015" t="e">
            <v>#N/A</v>
          </cell>
          <cell r="F1015" t="e">
            <v>#N/A</v>
          </cell>
          <cell r="G1015" t="e">
            <v>#N/A</v>
          </cell>
          <cell r="AB1015" t="e">
            <v>#N/A</v>
          </cell>
          <cell r="AC1015" t="e">
            <v>#N/A</v>
          </cell>
          <cell r="AD1015" t="e">
            <v>#N/A</v>
          </cell>
          <cell r="AE1015" t="str">
            <v>11 Dividend Street</v>
          </cell>
          <cell r="AF1015" t="str">
            <v>Mansfield QLD 4122</v>
          </cell>
        </row>
        <row r="1016">
          <cell r="A1016" t="str">
            <v>AEPL1015</v>
          </cell>
          <cell r="D1016" t="e">
            <v>#N/A</v>
          </cell>
          <cell r="E1016" t="e">
            <v>#N/A</v>
          </cell>
          <cell r="F1016" t="e">
            <v>#N/A</v>
          </cell>
          <cell r="G1016" t="e">
            <v>#N/A</v>
          </cell>
          <cell r="AB1016" t="e">
            <v>#N/A</v>
          </cell>
          <cell r="AC1016" t="e">
            <v>#N/A</v>
          </cell>
          <cell r="AD1016" t="e">
            <v>#N/A</v>
          </cell>
          <cell r="AE1016" t="str">
            <v>11 Dividend Street</v>
          </cell>
          <cell r="AF1016" t="str">
            <v>Mansfield QLD 4122</v>
          </cell>
        </row>
        <row r="1017">
          <cell r="A1017" t="str">
            <v>AEPL1016</v>
          </cell>
        </row>
        <row r="1018">
          <cell r="A1018" t="str">
            <v>AEPL1017</v>
          </cell>
        </row>
        <row r="1019">
          <cell r="A1019" t="str">
            <v>AEPL1018</v>
          </cell>
        </row>
        <row r="1020">
          <cell r="A1020" t="str">
            <v>AEPL1019</v>
          </cell>
        </row>
        <row r="1021">
          <cell r="A1021" t="str">
            <v>AEPL1020</v>
          </cell>
        </row>
        <row r="1022">
          <cell r="A1022" t="str">
            <v>AEPL1021</v>
          </cell>
        </row>
        <row r="1023">
          <cell r="A1023" t="str">
            <v>AEPL1022</v>
          </cell>
        </row>
        <row r="1024">
          <cell r="A1024" t="str">
            <v>AEPL1023</v>
          </cell>
        </row>
        <row r="1025">
          <cell r="A1025" t="str">
            <v>AEPL1024</v>
          </cell>
        </row>
        <row r="1026">
          <cell r="A1026" t="str">
            <v>AEPL1025</v>
          </cell>
        </row>
        <row r="1027">
          <cell r="A1027" t="str">
            <v>AEPL1026</v>
          </cell>
        </row>
        <row r="1028">
          <cell r="A1028" t="str">
            <v>AEPL1027</v>
          </cell>
        </row>
        <row r="1029">
          <cell r="A1029" t="str">
            <v>AEPL1028</v>
          </cell>
        </row>
        <row r="1030">
          <cell r="A1030" t="str">
            <v>AEPL1029</v>
          </cell>
        </row>
        <row r="1031">
          <cell r="A1031" t="str">
            <v>AEPL1030</v>
          </cell>
        </row>
        <row r="1032">
          <cell r="A1032" t="str">
            <v>AEPL1031</v>
          </cell>
        </row>
        <row r="1033">
          <cell r="A1033" t="str">
            <v>AEPL1032</v>
          </cell>
        </row>
        <row r="1034">
          <cell r="A1034" t="str">
            <v>AEPL1033</v>
          </cell>
        </row>
        <row r="1035">
          <cell r="A1035" t="str">
            <v>AEPL1034</v>
          </cell>
        </row>
        <row r="1036">
          <cell r="A1036" t="str">
            <v>AEPL1035</v>
          </cell>
        </row>
        <row r="1037">
          <cell r="A1037" t="str">
            <v>AEPL1036</v>
          </cell>
        </row>
        <row r="1038">
          <cell r="A1038" t="str">
            <v>AEPL1037</v>
          </cell>
        </row>
        <row r="1039">
          <cell r="A1039" t="str">
            <v>AEPL1038</v>
          </cell>
        </row>
        <row r="1040">
          <cell r="A1040" t="str">
            <v>AEPL1039</v>
          </cell>
        </row>
        <row r="1041">
          <cell r="A1041" t="str">
            <v>AEPL1040</v>
          </cell>
        </row>
        <row r="1042">
          <cell r="A1042" t="str">
            <v>AEPL1041</v>
          </cell>
        </row>
        <row r="1043">
          <cell r="A1043" t="str">
            <v>AEPL1042</v>
          </cell>
        </row>
        <row r="1044">
          <cell r="A1044" t="str">
            <v>AEPL1043</v>
          </cell>
        </row>
        <row r="1045">
          <cell r="A1045" t="str">
            <v>AEPL1044</v>
          </cell>
        </row>
        <row r="1046">
          <cell r="A1046" t="str">
            <v>AEPL1045</v>
          </cell>
        </row>
        <row r="1047">
          <cell r="A1047" t="str">
            <v>AEPL1046</v>
          </cell>
        </row>
        <row r="1048">
          <cell r="A1048" t="str">
            <v>AEPL1047</v>
          </cell>
        </row>
        <row r="1049">
          <cell r="A1049" t="str">
            <v>AEPL1048</v>
          </cell>
        </row>
        <row r="1050">
          <cell r="A1050" t="str">
            <v>AEPL1049</v>
          </cell>
        </row>
        <row r="1051">
          <cell r="A1051" t="str">
            <v>AEPL1050</v>
          </cell>
        </row>
        <row r="1052">
          <cell r="A1052" t="str">
            <v>AEPL1051</v>
          </cell>
        </row>
        <row r="1053">
          <cell r="A1053" t="str">
            <v>AEPL1052</v>
          </cell>
        </row>
        <row r="1054">
          <cell r="A1054" t="str">
            <v>AEPL1053</v>
          </cell>
        </row>
        <row r="1055">
          <cell r="A1055" t="str">
            <v>AEPL1054</v>
          </cell>
        </row>
        <row r="1056">
          <cell r="A1056" t="str">
            <v>AEPL1055</v>
          </cell>
        </row>
        <row r="1057">
          <cell r="A1057" t="str">
            <v>AEPL1056</v>
          </cell>
        </row>
        <row r="1058">
          <cell r="A1058" t="str">
            <v>AEPL1057</v>
          </cell>
        </row>
        <row r="1059">
          <cell r="A1059" t="str">
            <v>AEPL1058</v>
          </cell>
        </row>
        <row r="1060">
          <cell r="A1060" t="str">
            <v>AEPL1059</v>
          </cell>
        </row>
        <row r="1061">
          <cell r="A1061" t="str">
            <v>AEPL1060</v>
          </cell>
        </row>
        <row r="1062">
          <cell r="A1062" t="str">
            <v>AEPL1061</v>
          </cell>
        </row>
        <row r="1063">
          <cell r="A1063" t="str">
            <v>AEPL1062</v>
          </cell>
        </row>
        <row r="1064">
          <cell r="A1064" t="str">
            <v>AEPL1063</v>
          </cell>
        </row>
        <row r="1065">
          <cell r="A1065" t="str">
            <v>AEPL1064</v>
          </cell>
        </row>
        <row r="1066">
          <cell r="A1066" t="str">
            <v>AEPL1065</v>
          </cell>
        </row>
        <row r="1067">
          <cell r="A1067" t="str">
            <v>AEPL1066</v>
          </cell>
        </row>
        <row r="1068">
          <cell r="A1068" t="str">
            <v>AEPL1067</v>
          </cell>
        </row>
        <row r="1069">
          <cell r="A1069" t="str">
            <v>AEPL1068</v>
          </cell>
        </row>
        <row r="1070">
          <cell r="A1070" t="str">
            <v>AEPL1069</v>
          </cell>
        </row>
        <row r="1071">
          <cell r="A1071" t="str">
            <v>AEPL1070</v>
          </cell>
        </row>
        <row r="1072">
          <cell r="A1072" t="str">
            <v>AEPL1071</v>
          </cell>
        </row>
        <row r="1073">
          <cell r="A1073" t="str">
            <v>AEPL1072</v>
          </cell>
        </row>
        <row r="1074">
          <cell r="A1074" t="str">
            <v>AEPL1073</v>
          </cell>
        </row>
        <row r="1075">
          <cell r="A1075" t="str">
            <v>AEPL1074</v>
          </cell>
        </row>
        <row r="1076">
          <cell r="A1076" t="str">
            <v>AEPL1075</v>
          </cell>
        </row>
        <row r="1077">
          <cell r="A1077" t="str">
            <v>AEPL1076</v>
          </cell>
        </row>
        <row r="1078">
          <cell r="A1078" t="str">
            <v>AEPL1077</v>
          </cell>
        </row>
        <row r="1079">
          <cell r="A1079" t="str">
            <v>AEPL1078</v>
          </cell>
        </row>
        <row r="1080">
          <cell r="A1080" t="str">
            <v>AEPL1079</v>
          </cell>
        </row>
        <row r="1081">
          <cell r="A1081" t="str">
            <v>AEPL1080</v>
          </cell>
        </row>
        <row r="1082">
          <cell r="A1082" t="str">
            <v>AEPL1081</v>
          </cell>
        </row>
        <row r="1083">
          <cell r="A1083" t="str">
            <v>AEPL1082</v>
          </cell>
        </row>
        <row r="1084">
          <cell r="A1084" t="str">
            <v>AEPL1083</v>
          </cell>
        </row>
        <row r="1085">
          <cell r="A1085" t="str">
            <v>AEPL1084</v>
          </cell>
        </row>
        <row r="1086">
          <cell r="A1086" t="str">
            <v>AEPL1085</v>
          </cell>
        </row>
        <row r="1087">
          <cell r="A1087" t="str">
            <v>AEPL1086</v>
          </cell>
        </row>
        <row r="1088">
          <cell r="A1088" t="str">
            <v>AEPL1087</v>
          </cell>
        </row>
        <row r="1089">
          <cell r="A1089" t="str">
            <v>AEPL1088</v>
          </cell>
        </row>
        <row r="1090">
          <cell r="A1090" t="str">
            <v>AEPL1089</v>
          </cell>
        </row>
        <row r="1091">
          <cell r="A1091" t="str">
            <v>AEPL1090</v>
          </cell>
        </row>
        <row r="1092">
          <cell r="A1092" t="str">
            <v>AEPL1091</v>
          </cell>
        </row>
        <row r="1093">
          <cell r="A1093" t="str">
            <v>AEPL1092</v>
          </cell>
        </row>
        <row r="1094">
          <cell r="A1094" t="str">
            <v>AEPL1093</v>
          </cell>
        </row>
        <row r="1095">
          <cell r="A1095" t="str">
            <v>AEPL1094</v>
          </cell>
        </row>
        <row r="1096">
          <cell r="A1096" t="str">
            <v>AEPL1095</v>
          </cell>
        </row>
        <row r="1097">
          <cell r="A1097" t="str">
            <v>AEPL1096</v>
          </cell>
        </row>
        <row r="1098">
          <cell r="A1098" t="str">
            <v>AEPL1097</v>
          </cell>
        </row>
        <row r="1099">
          <cell r="A1099" t="str">
            <v>AEPL1098</v>
          </cell>
        </row>
        <row r="1100">
          <cell r="A1100" t="str">
            <v>AEPL1099</v>
          </cell>
        </row>
        <row r="1101">
          <cell r="A1101" t="str">
            <v>AEPL1100</v>
          </cell>
        </row>
        <row r="1102">
          <cell r="A1102" t="str">
            <v>AEPL1101</v>
          </cell>
        </row>
        <row r="1103">
          <cell r="A1103" t="str">
            <v>AEPL1102</v>
          </cell>
        </row>
        <row r="1104">
          <cell r="A1104" t="str">
            <v>AEPL1103</v>
          </cell>
        </row>
        <row r="1105">
          <cell r="A1105" t="str">
            <v>AEPL1104</v>
          </cell>
        </row>
        <row r="1106">
          <cell r="A1106" t="str">
            <v>AEPL1105</v>
          </cell>
        </row>
        <row r="1107">
          <cell r="A1107" t="str">
            <v>AEPL1106</v>
          </cell>
        </row>
        <row r="1108">
          <cell r="A1108" t="str">
            <v>AEPL1107</v>
          </cell>
        </row>
        <row r="1109">
          <cell r="A1109" t="str">
            <v>AEPL1108</v>
          </cell>
        </row>
        <row r="1110">
          <cell r="A1110" t="str">
            <v>AEPL1109</v>
          </cell>
        </row>
        <row r="1111">
          <cell r="A1111" t="str">
            <v>AEPL1110</v>
          </cell>
        </row>
        <row r="1112">
          <cell r="A1112" t="str">
            <v>AEPL1111</v>
          </cell>
        </row>
        <row r="1113">
          <cell r="A1113" t="str">
            <v>AEPL1112</v>
          </cell>
        </row>
        <row r="1114">
          <cell r="A1114" t="str">
            <v>AEPL1113</v>
          </cell>
        </row>
        <row r="1115">
          <cell r="A1115" t="str">
            <v>AEPL1114</v>
          </cell>
        </row>
        <row r="1116">
          <cell r="A1116" t="str">
            <v>AEPL1115</v>
          </cell>
        </row>
        <row r="1117">
          <cell r="A1117" t="str">
            <v>AEPL1116</v>
          </cell>
        </row>
        <row r="1118">
          <cell r="A1118" t="str">
            <v>AEPL1117</v>
          </cell>
        </row>
        <row r="1119">
          <cell r="A1119" t="str">
            <v>AEPL1118</v>
          </cell>
        </row>
        <row r="1120">
          <cell r="A1120" t="str">
            <v>AEPL1119</v>
          </cell>
        </row>
        <row r="1121">
          <cell r="A1121" t="str">
            <v>AEPL1120</v>
          </cell>
        </row>
        <row r="1122">
          <cell r="A1122" t="str">
            <v>AEPL1121</v>
          </cell>
        </row>
        <row r="1123">
          <cell r="A1123" t="str">
            <v>AEPL1122</v>
          </cell>
        </row>
        <row r="1124">
          <cell r="A1124" t="str">
            <v>AEPL1123</v>
          </cell>
        </row>
        <row r="1125">
          <cell r="A1125" t="str">
            <v>AEPL1124</v>
          </cell>
        </row>
        <row r="1126">
          <cell r="A1126" t="str">
            <v>AEPL1125</v>
          </cell>
        </row>
        <row r="1127">
          <cell r="A1127" t="str">
            <v>AEPL1126</v>
          </cell>
        </row>
        <row r="1128">
          <cell r="A1128" t="str">
            <v>AEPL1127</v>
          </cell>
        </row>
        <row r="1129">
          <cell r="A1129" t="str">
            <v>AEPL1128</v>
          </cell>
        </row>
        <row r="1130">
          <cell r="A1130" t="str">
            <v>AEPL1129</v>
          </cell>
        </row>
        <row r="1131">
          <cell r="A1131" t="str">
            <v>AEPL1130</v>
          </cell>
        </row>
        <row r="1132">
          <cell r="A1132" t="str">
            <v>AEPL1131</v>
          </cell>
        </row>
        <row r="1133">
          <cell r="A1133" t="str">
            <v>AEPL1132</v>
          </cell>
        </row>
        <row r="1134">
          <cell r="A1134" t="str">
            <v>AEPL1133</v>
          </cell>
        </row>
        <row r="1135">
          <cell r="A1135" t="str">
            <v>AEPL1134</v>
          </cell>
        </row>
        <row r="1136">
          <cell r="A1136" t="str">
            <v>AEPL1135</v>
          </cell>
        </row>
        <row r="1137">
          <cell r="A1137" t="str">
            <v>AEPL1136</v>
          </cell>
        </row>
        <row r="1138">
          <cell r="A1138" t="str">
            <v>AEPL1137</v>
          </cell>
        </row>
        <row r="1139">
          <cell r="A1139" t="str">
            <v>AEPL1138</v>
          </cell>
        </row>
        <row r="1140">
          <cell r="A1140" t="str">
            <v>AEPL1139</v>
          </cell>
        </row>
        <row r="1141">
          <cell r="A1141" t="str">
            <v>AEPL1140</v>
          </cell>
        </row>
        <row r="1142">
          <cell r="A1142" t="str">
            <v>AEPL1141</v>
          </cell>
        </row>
        <row r="1143">
          <cell r="A1143" t="str">
            <v>AEPL1142</v>
          </cell>
        </row>
        <row r="1144">
          <cell r="A1144" t="str">
            <v>AEPL1143</v>
          </cell>
        </row>
        <row r="1145">
          <cell r="A1145" t="str">
            <v>AEPL1144</v>
          </cell>
        </row>
        <row r="1146">
          <cell r="A1146" t="str">
            <v>AEPL1145</v>
          </cell>
        </row>
        <row r="1147">
          <cell r="A1147" t="str">
            <v>AEPL1146</v>
          </cell>
        </row>
        <row r="1148">
          <cell r="A1148" t="str">
            <v>AEPL1147</v>
          </cell>
        </row>
        <row r="1149">
          <cell r="A1149" t="str">
            <v>AEPL1148</v>
          </cell>
        </row>
        <row r="1150">
          <cell r="A1150" t="str">
            <v>AEPL1149</v>
          </cell>
        </row>
        <row r="1151">
          <cell r="A1151" t="str">
            <v>AEPL1150</v>
          </cell>
        </row>
        <row r="1152">
          <cell r="A1152" t="str">
            <v>AEPL1151</v>
          </cell>
        </row>
        <row r="1153">
          <cell r="A1153" t="str">
            <v>AEPL1152</v>
          </cell>
        </row>
        <row r="1154">
          <cell r="A1154" t="str">
            <v>AEPL1153</v>
          </cell>
        </row>
        <row r="1155">
          <cell r="A1155" t="str">
            <v>AEPL1154</v>
          </cell>
        </row>
        <row r="1156">
          <cell r="A1156" t="str">
            <v>AEPL1155</v>
          </cell>
        </row>
        <row r="1157">
          <cell r="A1157" t="str">
            <v>AEPL1156</v>
          </cell>
        </row>
        <row r="1158">
          <cell r="A1158" t="str">
            <v>AEPL1157</v>
          </cell>
        </row>
        <row r="1159">
          <cell r="A1159" t="str">
            <v>AEPL1158</v>
          </cell>
        </row>
        <row r="1160">
          <cell r="A1160" t="str">
            <v>AEPL1159</v>
          </cell>
        </row>
        <row r="1161">
          <cell r="A1161" t="str">
            <v>AEPL1160</v>
          </cell>
        </row>
        <row r="1162">
          <cell r="A1162" t="str">
            <v>AEPL1161</v>
          </cell>
        </row>
        <row r="1163">
          <cell r="A1163" t="str">
            <v>AEPL1162</v>
          </cell>
        </row>
        <row r="1164">
          <cell r="A1164" t="str">
            <v>AEPL1163</v>
          </cell>
        </row>
        <row r="1165">
          <cell r="A1165" t="str">
            <v>AEPL1164</v>
          </cell>
        </row>
        <row r="1166">
          <cell r="A1166" t="str">
            <v>AEPL1165</v>
          </cell>
        </row>
        <row r="1167">
          <cell r="A1167" t="str">
            <v>AEPL1166</v>
          </cell>
        </row>
        <row r="1168">
          <cell r="A1168" t="str">
            <v>AEPL1167</v>
          </cell>
        </row>
        <row r="1169">
          <cell r="A1169" t="str">
            <v>AEPL1168</v>
          </cell>
        </row>
        <row r="1170">
          <cell r="A1170" t="str">
            <v>AEPL1169</v>
          </cell>
        </row>
        <row r="1171">
          <cell r="A1171" t="str">
            <v>AEPL1170</v>
          </cell>
        </row>
        <row r="1172">
          <cell r="A1172" t="str">
            <v>AEPL1171</v>
          </cell>
        </row>
        <row r="1173">
          <cell r="A1173" t="str">
            <v>AEPL1172</v>
          </cell>
        </row>
        <row r="1174">
          <cell r="A1174" t="str">
            <v>AEPL1173</v>
          </cell>
        </row>
        <row r="1175">
          <cell r="A1175" t="str">
            <v>AEPL1174</v>
          </cell>
        </row>
        <row r="1176">
          <cell r="A1176" t="str">
            <v>AEPL1175</v>
          </cell>
        </row>
        <row r="1177">
          <cell r="A1177" t="str">
            <v>AEPL1176</v>
          </cell>
        </row>
        <row r="1178">
          <cell r="A1178" t="str">
            <v>AEPL1177</v>
          </cell>
        </row>
        <row r="1179">
          <cell r="A1179" t="str">
            <v>AEPL1178</v>
          </cell>
        </row>
        <row r="1180">
          <cell r="A1180" t="str">
            <v>AEPL1179</v>
          </cell>
        </row>
        <row r="1181">
          <cell r="A1181" t="str">
            <v>AEPL1180</v>
          </cell>
        </row>
        <row r="1182">
          <cell r="A1182" t="str">
            <v>AEPL1181</v>
          </cell>
        </row>
        <row r="1183">
          <cell r="A1183" t="str">
            <v>AEPL1182</v>
          </cell>
        </row>
        <row r="1184">
          <cell r="A1184" t="str">
            <v>AEPL1183</v>
          </cell>
        </row>
        <row r="1185">
          <cell r="A1185" t="str">
            <v>AEPL1184</v>
          </cell>
        </row>
        <row r="1186">
          <cell r="A1186" t="str">
            <v>AEPL1185</v>
          </cell>
        </row>
        <row r="1187">
          <cell r="A1187" t="str">
            <v>AEPL1186</v>
          </cell>
        </row>
        <row r="1188">
          <cell r="A1188" t="str">
            <v>AEPL1187</v>
          </cell>
        </row>
        <row r="1189">
          <cell r="A1189" t="str">
            <v>AEPL1188</v>
          </cell>
        </row>
        <row r="1190">
          <cell r="A1190" t="str">
            <v>AEPL1189</v>
          </cell>
        </row>
        <row r="1191">
          <cell r="A1191" t="str">
            <v>AEPL1190</v>
          </cell>
        </row>
        <row r="1192">
          <cell r="A1192" t="str">
            <v>AEPL1191</v>
          </cell>
        </row>
        <row r="1193">
          <cell r="A1193" t="str">
            <v>AEPL1192</v>
          </cell>
        </row>
        <row r="1194">
          <cell r="A1194" t="str">
            <v>AEPL1193</v>
          </cell>
        </row>
        <row r="1195">
          <cell r="A1195" t="str">
            <v>AEPL1194</v>
          </cell>
        </row>
        <row r="1196">
          <cell r="A1196" t="str">
            <v>AEPL1195</v>
          </cell>
        </row>
        <row r="1197">
          <cell r="A1197" t="str">
            <v>AEPL1196</v>
          </cell>
        </row>
        <row r="1198">
          <cell r="A1198" t="str">
            <v>AEPL1197</v>
          </cell>
        </row>
        <row r="1199">
          <cell r="A1199" t="str">
            <v>AEPL1198</v>
          </cell>
        </row>
        <row r="1200">
          <cell r="A1200" t="str">
            <v>AEPL1199</v>
          </cell>
        </row>
        <row r="1201">
          <cell r="A1201" t="str">
            <v>AEPL1200</v>
          </cell>
        </row>
        <row r="1202">
          <cell r="A1202" t="str">
            <v>AEPL1201</v>
          </cell>
        </row>
        <row r="1203">
          <cell r="A1203" t="str">
            <v>AEPL1202</v>
          </cell>
        </row>
        <row r="1204">
          <cell r="A1204" t="str">
            <v>AEPL1203</v>
          </cell>
        </row>
        <row r="1205">
          <cell r="A1205" t="str">
            <v>AEPL1204</v>
          </cell>
        </row>
        <row r="1206">
          <cell r="A1206" t="str">
            <v>AEPL1205</v>
          </cell>
        </row>
        <row r="1207">
          <cell r="A1207" t="str">
            <v>AEPL1206</v>
          </cell>
        </row>
        <row r="1208">
          <cell r="A1208" t="str">
            <v>AEPL1207</v>
          </cell>
        </row>
        <row r="1209">
          <cell r="A1209" t="str">
            <v>AEPL1208</v>
          </cell>
        </row>
        <row r="1210">
          <cell r="A1210" t="str">
            <v>AEPL1209</v>
          </cell>
        </row>
        <row r="1211">
          <cell r="A1211" t="str">
            <v>AEPL1210</v>
          </cell>
        </row>
        <row r="1212">
          <cell r="A1212" t="str">
            <v>AEPL1211</v>
          </cell>
        </row>
        <row r="1213">
          <cell r="A1213" t="str">
            <v>AEPL1212</v>
          </cell>
        </row>
        <row r="1214">
          <cell r="A1214" t="str">
            <v>AEPL1213</v>
          </cell>
        </row>
        <row r="1215">
          <cell r="A1215" t="str">
            <v>AEPL1214</v>
          </cell>
        </row>
        <row r="1216">
          <cell r="A1216" t="str">
            <v>AEPL1215</v>
          </cell>
        </row>
        <row r="1217">
          <cell r="A1217" t="str">
            <v>AEPL1216</v>
          </cell>
        </row>
        <row r="1218">
          <cell r="A1218" t="str">
            <v>AEPL1217</v>
          </cell>
        </row>
        <row r="1219">
          <cell r="A1219" t="str">
            <v>AEPL1218</v>
          </cell>
        </row>
        <row r="1220">
          <cell r="A1220" t="str">
            <v>AEPL1219</v>
          </cell>
        </row>
        <row r="1221">
          <cell r="A1221" t="str">
            <v>AEPL1220</v>
          </cell>
        </row>
        <row r="1222">
          <cell r="A1222" t="str">
            <v>AEPL1221</v>
          </cell>
        </row>
        <row r="1223">
          <cell r="A1223" t="str">
            <v>AEPL1222</v>
          </cell>
        </row>
        <row r="1224">
          <cell r="A1224" t="str">
            <v>AEPL1223</v>
          </cell>
        </row>
        <row r="1225">
          <cell r="A1225" t="str">
            <v>AEPL1224</v>
          </cell>
        </row>
        <row r="1226">
          <cell r="A1226" t="str">
            <v>AEPL1225</v>
          </cell>
        </row>
        <row r="1227">
          <cell r="A1227" t="str">
            <v>AEPL1226</v>
          </cell>
        </row>
        <row r="1228">
          <cell r="A1228" t="str">
            <v>AEPL1227</v>
          </cell>
        </row>
        <row r="1229">
          <cell r="A1229" t="str">
            <v>AEPL1228</v>
          </cell>
        </row>
        <row r="1230">
          <cell r="A1230" t="str">
            <v>AEPL1229</v>
          </cell>
        </row>
        <row r="1231">
          <cell r="A1231" t="str">
            <v>AEPL1230</v>
          </cell>
        </row>
        <row r="1232">
          <cell r="A1232" t="str">
            <v>AEPL1231</v>
          </cell>
        </row>
        <row r="1233">
          <cell r="A1233" t="str">
            <v>AEPL1232</v>
          </cell>
        </row>
        <row r="1234">
          <cell r="A1234" t="str">
            <v>AEPL1233</v>
          </cell>
        </row>
        <row r="1235">
          <cell r="A1235" t="str">
            <v>AEPL1234</v>
          </cell>
        </row>
        <row r="1236">
          <cell r="A1236" t="str">
            <v>AEPL1235</v>
          </cell>
        </row>
        <row r="1237">
          <cell r="A1237" t="str">
            <v>AEPL1236</v>
          </cell>
        </row>
        <row r="1238">
          <cell r="A1238" t="str">
            <v>AEPL1237</v>
          </cell>
        </row>
        <row r="1239">
          <cell r="A1239" t="str">
            <v>AEPL1238</v>
          </cell>
        </row>
        <row r="1240">
          <cell r="A1240" t="str">
            <v>AEPL1239</v>
          </cell>
        </row>
        <row r="1241">
          <cell r="A1241" t="str">
            <v>AEPL1240</v>
          </cell>
        </row>
        <row r="1242">
          <cell r="A1242" t="str">
            <v>AEPL1241</v>
          </cell>
        </row>
        <row r="1243">
          <cell r="A1243" t="str">
            <v>AEPL1242</v>
          </cell>
        </row>
        <row r="1244">
          <cell r="A1244" t="str">
            <v>AEPL1243</v>
          </cell>
        </row>
        <row r="1245">
          <cell r="A1245" t="str">
            <v>AEPL1244</v>
          </cell>
        </row>
        <row r="1246">
          <cell r="A1246" t="str">
            <v>AEPL1245</v>
          </cell>
        </row>
        <row r="1247">
          <cell r="A1247" t="str">
            <v>AEPL1246</v>
          </cell>
        </row>
        <row r="1248">
          <cell r="A1248" t="str">
            <v>AEPL1247</v>
          </cell>
        </row>
        <row r="1249">
          <cell r="A1249" t="str">
            <v>AEPL1248</v>
          </cell>
        </row>
        <row r="1250">
          <cell r="A1250" t="str">
            <v>AEPL1249</v>
          </cell>
        </row>
        <row r="1251">
          <cell r="A1251" t="str">
            <v>AEPL1250</v>
          </cell>
        </row>
        <row r="1252">
          <cell r="A1252" t="str">
            <v>AEPL1251</v>
          </cell>
        </row>
        <row r="1253">
          <cell r="A1253" t="str">
            <v>AEPL1252</v>
          </cell>
        </row>
        <row r="1254">
          <cell r="A1254" t="str">
            <v>AEPL1253</v>
          </cell>
        </row>
        <row r="1255">
          <cell r="A1255" t="str">
            <v>AEPL1254</v>
          </cell>
        </row>
        <row r="1256">
          <cell r="A1256" t="str">
            <v>AEPL1255</v>
          </cell>
        </row>
        <row r="1257">
          <cell r="A1257" t="str">
            <v>AEPL1256</v>
          </cell>
        </row>
        <row r="1258">
          <cell r="A1258" t="str">
            <v>AEPL1257</v>
          </cell>
        </row>
        <row r="1259">
          <cell r="A1259" t="str">
            <v>AEPL1258</v>
          </cell>
        </row>
        <row r="1260">
          <cell r="A1260" t="str">
            <v>AEPL1259</v>
          </cell>
        </row>
        <row r="1261">
          <cell r="A1261" t="str">
            <v>AEPL1260</v>
          </cell>
        </row>
        <row r="1262">
          <cell r="A1262" t="str">
            <v>AEPL1261</v>
          </cell>
        </row>
        <row r="1263">
          <cell r="A1263" t="str">
            <v>AEPL1262</v>
          </cell>
        </row>
        <row r="1264">
          <cell r="A1264" t="str">
            <v>AEPL1263</v>
          </cell>
        </row>
        <row r="1265">
          <cell r="A1265" t="str">
            <v>AEPL1264</v>
          </cell>
        </row>
        <row r="1266">
          <cell r="A1266" t="str">
            <v>AEPL1265</v>
          </cell>
        </row>
        <row r="1267">
          <cell r="A1267" t="str">
            <v>AEPL1266</v>
          </cell>
        </row>
        <row r="1268">
          <cell r="A1268" t="str">
            <v>AEPL1267</v>
          </cell>
        </row>
        <row r="1269">
          <cell r="A1269" t="str">
            <v>AEPL1268</v>
          </cell>
        </row>
        <row r="1270">
          <cell r="A1270" t="str">
            <v>AEPL1269</v>
          </cell>
        </row>
        <row r="1271">
          <cell r="A1271" t="str">
            <v>AEPL1270</v>
          </cell>
        </row>
        <row r="1272">
          <cell r="A1272" t="str">
            <v>AEPL1271</v>
          </cell>
        </row>
        <row r="1273">
          <cell r="A1273" t="str">
            <v>AEPL1272</v>
          </cell>
        </row>
        <row r="1274">
          <cell r="A1274" t="str">
            <v>AEPL1273</v>
          </cell>
        </row>
        <row r="1275">
          <cell r="A1275" t="str">
            <v>AEPL1274</v>
          </cell>
        </row>
        <row r="1276">
          <cell r="A1276" t="str">
            <v>AEPL1275</v>
          </cell>
        </row>
        <row r="1277">
          <cell r="A1277" t="str">
            <v>AEPL1276</v>
          </cell>
        </row>
        <row r="1278">
          <cell r="A1278" t="str">
            <v>AEPL1277</v>
          </cell>
        </row>
        <row r="1279">
          <cell r="A1279" t="str">
            <v>AEPL1278</v>
          </cell>
        </row>
        <row r="1280">
          <cell r="A1280" t="str">
            <v>AEPL1279</v>
          </cell>
        </row>
        <row r="1281">
          <cell r="A1281" t="str">
            <v>AEPL1280</v>
          </cell>
        </row>
        <row r="1282">
          <cell r="A1282" t="str">
            <v>AEPL1281</v>
          </cell>
        </row>
        <row r="1283">
          <cell r="A1283" t="str">
            <v>AEPL1282</v>
          </cell>
        </row>
        <row r="1284">
          <cell r="A1284" t="str">
            <v>AEPL1283</v>
          </cell>
        </row>
        <row r="1285">
          <cell r="A1285" t="str">
            <v>AEPL1284</v>
          </cell>
        </row>
        <row r="1286">
          <cell r="A1286" t="str">
            <v>AEPL1285</v>
          </cell>
        </row>
        <row r="1287">
          <cell r="A1287" t="str">
            <v>AEPL1286</v>
          </cell>
        </row>
        <row r="1288">
          <cell r="A1288" t="str">
            <v>AEPL1287</v>
          </cell>
        </row>
        <row r="1289">
          <cell r="A1289" t="str">
            <v>AEPL1288</v>
          </cell>
        </row>
        <row r="1290">
          <cell r="A1290" t="str">
            <v>AEPL1289</v>
          </cell>
        </row>
        <row r="1291">
          <cell r="A1291" t="str">
            <v>AEPL1290</v>
          </cell>
        </row>
        <row r="1292">
          <cell r="A1292" t="str">
            <v>AEPL1291</v>
          </cell>
        </row>
        <row r="1293">
          <cell r="A1293" t="str">
            <v>AEPL1292</v>
          </cell>
        </row>
        <row r="1294">
          <cell r="A1294" t="str">
            <v>AEPL1293</v>
          </cell>
        </row>
        <row r="1295">
          <cell r="A1295" t="str">
            <v>AEPL1294</v>
          </cell>
        </row>
        <row r="1296">
          <cell r="A1296" t="str">
            <v>AEPL1295</v>
          </cell>
        </row>
        <row r="1297">
          <cell r="A1297" t="str">
            <v>AEPL1296</v>
          </cell>
        </row>
        <row r="1298">
          <cell r="A1298" t="str">
            <v>AEPL1297</v>
          </cell>
        </row>
        <row r="1299">
          <cell r="A1299" t="str">
            <v>AEPL1298</v>
          </cell>
        </row>
        <row r="1300">
          <cell r="A1300" t="str">
            <v>AEPL1299</v>
          </cell>
        </row>
        <row r="1301">
          <cell r="A1301" t="str">
            <v>AEPL1300</v>
          </cell>
        </row>
        <row r="1302">
          <cell r="A1302" t="str">
            <v>AEPL1301</v>
          </cell>
        </row>
        <row r="1303">
          <cell r="A1303" t="str">
            <v>AEPL1302</v>
          </cell>
        </row>
        <row r="1304">
          <cell r="A1304" t="str">
            <v>AEPL1303</v>
          </cell>
        </row>
        <row r="1305">
          <cell r="A1305" t="str">
            <v>AEPL1304</v>
          </cell>
        </row>
        <row r="1306">
          <cell r="A1306" t="str">
            <v>AEPL1305</v>
          </cell>
        </row>
        <row r="1307">
          <cell r="A1307" t="str">
            <v>AEPL1306</v>
          </cell>
        </row>
        <row r="1308">
          <cell r="A1308" t="str">
            <v>AEPL1307</v>
          </cell>
        </row>
        <row r="1309">
          <cell r="A1309" t="str">
            <v>AEPL1308</v>
          </cell>
        </row>
        <row r="1310">
          <cell r="A1310" t="str">
            <v>AEPL1309</v>
          </cell>
        </row>
        <row r="1311">
          <cell r="A1311" t="str">
            <v>AEPL1310</v>
          </cell>
        </row>
        <row r="1312">
          <cell r="A1312" t="str">
            <v>AEPL1311</v>
          </cell>
        </row>
        <row r="1313">
          <cell r="A1313" t="str">
            <v>AEPL1312</v>
          </cell>
        </row>
        <row r="1314">
          <cell r="A1314" t="str">
            <v>AEPL1313</v>
          </cell>
        </row>
        <row r="1315">
          <cell r="A1315" t="str">
            <v>AEPL1314</v>
          </cell>
        </row>
        <row r="1316">
          <cell r="A1316" t="str">
            <v>AEPL1315</v>
          </cell>
        </row>
        <row r="1317">
          <cell r="A1317" t="str">
            <v>AEPL1316</v>
          </cell>
        </row>
        <row r="1318">
          <cell r="A1318" t="str">
            <v>AEPL1317</v>
          </cell>
        </row>
        <row r="1319">
          <cell r="A1319" t="str">
            <v>AEPL1318</v>
          </cell>
        </row>
        <row r="1320">
          <cell r="A1320" t="str">
            <v>AEPL1319</v>
          </cell>
        </row>
        <row r="1321">
          <cell r="A1321" t="str">
            <v>AEPL1320</v>
          </cell>
        </row>
        <row r="1322">
          <cell r="A1322" t="str">
            <v>AEPL1321</v>
          </cell>
        </row>
        <row r="1323">
          <cell r="A1323" t="str">
            <v>AEPL1322</v>
          </cell>
        </row>
        <row r="1324">
          <cell r="A1324" t="str">
            <v>AEPL1323</v>
          </cell>
        </row>
        <row r="1325">
          <cell r="A1325" t="str">
            <v>AEPL1324</v>
          </cell>
        </row>
        <row r="1326">
          <cell r="A1326" t="str">
            <v>AEPL1325</v>
          </cell>
        </row>
        <row r="1327">
          <cell r="A1327" t="str">
            <v>AEPL1326</v>
          </cell>
        </row>
        <row r="1328">
          <cell r="A1328" t="str">
            <v>AEPL1327</v>
          </cell>
        </row>
        <row r="1329">
          <cell r="A1329" t="str">
            <v>AEPL1328</v>
          </cell>
        </row>
        <row r="1330">
          <cell r="A1330" t="str">
            <v>AEPL1329</v>
          </cell>
        </row>
        <row r="1331">
          <cell r="A1331" t="str">
            <v>AEPL1330</v>
          </cell>
        </row>
        <row r="1332">
          <cell r="A1332" t="str">
            <v>AEPL1331</v>
          </cell>
        </row>
        <row r="1333">
          <cell r="A1333" t="str">
            <v>AEPL1332</v>
          </cell>
        </row>
        <row r="1334">
          <cell r="A1334" t="str">
            <v>AEPL1333</v>
          </cell>
        </row>
        <row r="1335">
          <cell r="A1335" t="str">
            <v>AEPL1334</v>
          </cell>
        </row>
        <row r="1336">
          <cell r="A1336" t="str">
            <v>AEPL1335</v>
          </cell>
        </row>
        <row r="1337">
          <cell r="A1337" t="str">
            <v>AEPL1336</v>
          </cell>
        </row>
        <row r="1338">
          <cell r="A1338" t="str">
            <v>AEPL1337</v>
          </cell>
        </row>
        <row r="1339">
          <cell r="A1339" t="str">
            <v>AEPL1338</v>
          </cell>
        </row>
        <row r="1340">
          <cell r="A1340" t="str">
            <v>AEPL1339</v>
          </cell>
        </row>
        <row r="1341">
          <cell r="A1341" t="str">
            <v>AEPL1340</v>
          </cell>
        </row>
        <row r="1342">
          <cell r="A1342" t="str">
            <v>AEPL1341</v>
          </cell>
        </row>
        <row r="1343">
          <cell r="A1343" t="str">
            <v>AEPL1342</v>
          </cell>
        </row>
        <row r="1344">
          <cell r="A1344" t="str">
            <v>AEPL1343</v>
          </cell>
        </row>
        <row r="1345">
          <cell r="A1345" t="str">
            <v>AEPL1344</v>
          </cell>
        </row>
        <row r="1346">
          <cell r="A1346" t="str">
            <v>AEPL1345</v>
          </cell>
        </row>
        <row r="1347">
          <cell r="A1347" t="str">
            <v>AEPL1346</v>
          </cell>
        </row>
        <row r="1348">
          <cell r="A1348" t="str">
            <v>AEPL1347</v>
          </cell>
        </row>
        <row r="1349">
          <cell r="A1349" t="str">
            <v>AEPL1348</v>
          </cell>
        </row>
        <row r="1350">
          <cell r="A1350" t="str">
            <v>AEPL1349</v>
          </cell>
        </row>
        <row r="1351">
          <cell r="A1351" t="str">
            <v>AEPL1350</v>
          </cell>
        </row>
        <row r="1352">
          <cell r="A1352" t="str">
            <v>AEPL1351</v>
          </cell>
        </row>
        <row r="1353">
          <cell r="A1353" t="str">
            <v>AEPL1352</v>
          </cell>
        </row>
        <row r="1354">
          <cell r="A1354" t="str">
            <v>AEPL1353</v>
          </cell>
        </row>
        <row r="1355">
          <cell r="A1355" t="str">
            <v>AEPL1354</v>
          </cell>
        </row>
        <row r="1356">
          <cell r="A1356" t="str">
            <v>AEPL1355</v>
          </cell>
        </row>
        <row r="1357">
          <cell r="A1357" t="str">
            <v>AEPL1356</v>
          </cell>
        </row>
        <row r="1358">
          <cell r="A1358" t="str">
            <v>AEPL1357</v>
          </cell>
        </row>
        <row r="1359">
          <cell r="A1359" t="str">
            <v>AEPL1358</v>
          </cell>
        </row>
        <row r="1360">
          <cell r="A1360" t="str">
            <v>AEPL1359</v>
          </cell>
        </row>
        <row r="1361">
          <cell r="A1361" t="str">
            <v>AEPL1360</v>
          </cell>
        </row>
        <row r="1362">
          <cell r="A1362" t="str">
            <v>AEPL1361</v>
          </cell>
        </row>
        <row r="1363">
          <cell r="A1363" t="str">
            <v>AEPL1362</v>
          </cell>
        </row>
        <row r="1364">
          <cell r="A1364" t="str">
            <v>AEPL1363</v>
          </cell>
        </row>
        <row r="1365">
          <cell r="A1365" t="str">
            <v>AEPL1364</v>
          </cell>
        </row>
        <row r="1366">
          <cell r="A1366" t="str">
            <v>AEPL1365</v>
          </cell>
        </row>
        <row r="1367">
          <cell r="A1367" t="str">
            <v>AEPL1366</v>
          </cell>
        </row>
        <row r="1368">
          <cell r="A1368" t="str">
            <v>AEPL1367</v>
          </cell>
        </row>
        <row r="1369">
          <cell r="A1369" t="str">
            <v>AEPL1368</v>
          </cell>
        </row>
        <row r="1370">
          <cell r="A1370" t="str">
            <v>AEPL1369</v>
          </cell>
        </row>
        <row r="1371">
          <cell r="A1371" t="str">
            <v>AEPL1370</v>
          </cell>
        </row>
        <row r="1372">
          <cell r="A1372" t="str">
            <v>AEPL1371</v>
          </cell>
        </row>
        <row r="1373">
          <cell r="A1373" t="str">
            <v>AEPL1372</v>
          </cell>
        </row>
        <row r="1374">
          <cell r="A1374" t="str">
            <v>AEPL1373</v>
          </cell>
        </row>
        <row r="1375">
          <cell r="A1375" t="str">
            <v>AEPL1374</v>
          </cell>
        </row>
        <row r="1376">
          <cell r="A1376" t="str">
            <v>AEPL1375</v>
          </cell>
        </row>
        <row r="1377">
          <cell r="A1377" t="str">
            <v>AEPL1376</v>
          </cell>
        </row>
        <row r="1378">
          <cell r="A1378" t="str">
            <v>AEPL1377</v>
          </cell>
        </row>
        <row r="1379">
          <cell r="A1379" t="str">
            <v>AEPL1378</v>
          </cell>
        </row>
        <row r="1380">
          <cell r="A1380" t="str">
            <v>AEPL1379</v>
          </cell>
        </row>
        <row r="1381">
          <cell r="A1381" t="str">
            <v>AEPL1380</v>
          </cell>
        </row>
        <row r="1382">
          <cell r="A1382" t="str">
            <v>AEPL1381</v>
          </cell>
        </row>
        <row r="1383">
          <cell r="A1383" t="str">
            <v>AEPL1382</v>
          </cell>
        </row>
        <row r="1384">
          <cell r="A1384" t="str">
            <v>AEPL1383</v>
          </cell>
        </row>
        <row r="1385">
          <cell r="A1385" t="str">
            <v>AEPL1384</v>
          </cell>
        </row>
        <row r="1386">
          <cell r="A1386" t="str">
            <v>AEPL1385</v>
          </cell>
        </row>
        <row r="1387">
          <cell r="A1387" t="str">
            <v>AEPL1386</v>
          </cell>
        </row>
        <row r="1388">
          <cell r="A1388" t="str">
            <v>AEPL1387</v>
          </cell>
        </row>
        <row r="1389">
          <cell r="A1389" t="str">
            <v>AEPL1388</v>
          </cell>
        </row>
        <row r="1390">
          <cell r="A1390" t="str">
            <v>AEPL1389</v>
          </cell>
        </row>
        <row r="1391">
          <cell r="A1391" t="str">
            <v>AEPL1390</v>
          </cell>
        </row>
        <row r="1392">
          <cell r="A1392" t="str">
            <v>AEPL1391</v>
          </cell>
        </row>
        <row r="1393">
          <cell r="A1393" t="str">
            <v>AEPL1392</v>
          </cell>
        </row>
        <row r="1394">
          <cell r="A1394" t="str">
            <v>AEPL1393</v>
          </cell>
        </row>
        <row r="1395">
          <cell r="A1395" t="str">
            <v>AEPL1394</v>
          </cell>
        </row>
        <row r="1396">
          <cell r="A1396" t="str">
            <v>AEPL1395</v>
          </cell>
        </row>
        <row r="1397">
          <cell r="A1397" t="str">
            <v>AEPL1396</v>
          </cell>
        </row>
        <row r="1398">
          <cell r="A1398" t="str">
            <v>AEPL1397</v>
          </cell>
        </row>
        <row r="1399">
          <cell r="A1399" t="str">
            <v>AEPL1398</v>
          </cell>
        </row>
        <row r="1400">
          <cell r="A1400" t="str">
            <v>AEPL1399</v>
          </cell>
        </row>
        <row r="1401">
          <cell r="A1401" t="str">
            <v>AEPL1400</v>
          </cell>
        </row>
        <row r="1402">
          <cell r="A1402" t="str">
            <v>AEPL1401</v>
          </cell>
        </row>
        <row r="1403">
          <cell r="A1403" t="str">
            <v>AEPL1402</v>
          </cell>
        </row>
        <row r="1404">
          <cell r="A1404" t="str">
            <v>AEPL1403</v>
          </cell>
        </row>
        <row r="1405">
          <cell r="A1405" t="str">
            <v>AEPL1404</v>
          </cell>
        </row>
        <row r="1406">
          <cell r="A1406" t="str">
            <v>AEPL1405</v>
          </cell>
        </row>
        <row r="1407">
          <cell r="A1407" t="str">
            <v>AEPL1406</v>
          </cell>
        </row>
        <row r="1408">
          <cell r="A1408" t="str">
            <v>AEPL1407</v>
          </cell>
        </row>
        <row r="1409">
          <cell r="A1409" t="str">
            <v>AEPL1408</v>
          </cell>
        </row>
        <row r="1410">
          <cell r="A1410" t="str">
            <v>AEPL1409</v>
          </cell>
        </row>
        <row r="1411">
          <cell r="A1411" t="str">
            <v>AEPL1410</v>
          </cell>
        </row>
        <row r="1412">
          <cell r="A1412" t="str">
            <v>AEPL1411</v>
          </cell>
        </row>
        <row r="1413">
          <cell r="A1413" t="str">
            <v>AEPL1412</v>
          </cell>
        </row>
        <row r="1414">
          <cell r="A1414" t="str">
            <v>AEPL1413</v>
          </cell>
        </row>
        <row r="1415">
          <cell r="A1415" t="str">
            <v>AEPL1414</v>
          </cell>
        </row>
        <row r="1416">
          <cell r="A1416" t="str">
            <v>AEPL1415</v>
          </cell>
        </row>
        <row r="1417">
          <cell r="A1417" t="str">
            <v>AEPL1416</v>
          </cell>
        </row>
        <row r="1418">
          <cell r="A1418" t="str">
            <v>AEPL1417</v>
          </cell>
        </row>
        <row r="1419">
          <cell r="A1419" t="str">
            <v>AEPL1418</v>
          </cell>
        </row>
        <row r="1420">
          <cell r="A1420" t="str">
            <v>AEPL1419</v>
          </cell>
        </row>
        <row r="1421">
          <cell r="A1421" t="str">
            <v>AEPL1420</v>
          </cell>
        </row>
        <row r="1422">
          <cell r="A1422" t="str">
            <v>AEPL1421</v>
          </cell>
        </row>
        <row r="1423">
          <cell r="A1423" t="str">
            <v>AEPL1422</v>
          </cell>
        </row>
        <row r="1424">
          <cell r="A1424" t="str">
            <v>AEPL1423</v>
          </cell>
        </row>
        <row r="1425">
          <cell r="A1425" t="str">
            <v>AEPL1424</v>
          </cell>
        </row>
        <row r="1426">
          <cell r="A1426" t="str">
            <v>AEPL1425</v>
          </cell>
        </row>
        <row r="1427">
          <cell r="A1427" t="str">
            <v>AEPL1426</v>
          </cell>
        </row>
        <row r="1428">
          <cell r="A1428" t="str">
            <v>AEPL1427</v>
          </cell>
        </row>
        <row r="1429">
          <cell r="A1429" t="str">
            <v>AEPL1428</v>
          </cell>
        </row>
        <row r="1430">
          <cell r="A1430" t="str">
            <v>AEPL1429</v>
          </cell>
        </row>
        <row r="1431">
          <cell r="A1431" t="str">
            <v>AEPL1430</v>
          </cell>
        </row>
        <row r="1432">
          <cell r="A1432" t="str">
            <v>AEPL1431</v>
          </cell>
        </row>
        <row r="1433">
          <cell r="A1433" t="str">
            <v>AEPL1432</v>
          </cell>
        </row>
        <row r="1434">
          <cell r="A1434" t="str">
            <v>AEPL1433</v>
          </cell>
        </row>
        <row r="1435">
          <cell r="A1435" t="str">
            <v>AEPL1434</v>
          </cell>
        </row>
        <row r="1436">
          <cell r="A1436" t="str">
            <v>AEPL1435</v>
          </cell>
        </row>
        <row r="1437">
          <cell r="A1437" t="str">
            <v>AEPL1436</v>
          </cell>
        </row>
        <row r="1438">
          <cell r="A1438" t="str">
            <v>AEPL1437</v>
          </cell>
        </row>
        <row r="1439">
          <cell r="A1439" t="str">
            <v>AEPL1438</v>
          </cell>
        </row>
        <row r="1440">
          <cell r="A1440" t="str">
            <v>AEPL1439</v>
          </cell>
        </row>
        <row r="1441">
          <cell r="A1441" t="str">
            <v>AEPL1440</v>
          </cell>
        </row>
        <row r="1442">
          <cell r="A1442" t="str">
            <v>AEPL1441</v>
          </cell>
        </row>
        <row r="1443">
          <cell r="A1443" t="str">
            <v>AEPL1442</v>
          </cell>
        </row>
        <row r="1444">
          <cell r="A1444" t="str">
            <v>AEPL1443</v>
          </cell>
        </row>
        <row r="1445">
          <cell r="A1445" t="str">
            <v>AEPL1444</v>
          </cell>
        </row>
        <row r="1446">
          <cell r="A1446" t="str">
            <v>AEPL1445</v>
          </cell>
        </row>
        <row r="1447">
          <cell r="A1447" t="str">
            <v>AEPL1446</v>
          </cell>
        </row>
        <row r="1448">
          <cell r="A1448" t="str">
            <v>AEPL1447</v>
          </cell>
        </row>
        <row r="1449">
          <cell r="A1449" t="str">
            <v>AEPL1448</v>
          </cell>
        </row>
        <row r="1450">
          <cell r="A1450" t="str">
            <v>AEPL1449</v>
          </cell>
        </row>
        <row r="1451">
          <cell r="A1451" t="str">
            <v>AEPL1450</v>
          </cell>
        </row>
        <row r="1452">
          <cell r="A1452" t="str">
            <v>AEPL1451</v>
          </cell>
        </row>
        <row r="1453">
          <cell r="A1453" t="str">
            <v>AEPL1452</v>
          </cell>
        </row>
        <row r="1454">
          <cell r="A1454" t="str">
            <v>AEPL1453</v>
          </cell>
        </row>
        <row r="1455">
          <cell r="A1455" t="str">
            <v>AEPL1454</v>
          </cell>
        </row>
        <row r="1456">
          <cell r="A1456" t="str">
            <v>AEPL1455</v>
          </cell>
        </row>
        <row r="1457">
          <cell r="A1457" t="str">
            <v>AEPL1456</v>
          </cell>
        </row>
        <row r="1458">
          <cell r="A1458" t="str">
            <v>AEPL1457</v>
          </cell>
        </row>
        <row r="1459">
          <cell r="A1459" t="str">
            <v>AEPL1458</v>
          </cell>
        </row>
        <row r="1460">
          <cell r="A1460" t="str">
            <v>AEPL1459</v>
          </cell>
        </row>
        <row r="1461">
          <cell r="A1461" t="str">
            <v>AEPL1460</v>
          </cell>
        </row>
        <row r="1462">
          <cell r="A1462" t="str">
            <v>AEPL1461</v>
          </cell>
        </row>
        <row r="1463">
          <cell r="A1463" t="str">
            <v>AEPL1462</v>
          </cell>
        </row>
        <row r="1464">
          <cell r="A1464" t="str">
            <v>AEPL1463</v>
          </cell>
        </row>
        <row r="1465">
          <cell r="A1465" t="str">
            <v>AEPL1464</v>
          </cell>
        </row>
        <row r="1466">
          <cell r="A1466" t="str">
            <v>AEPL1465</v>
          </cell>
        </row>
        <row r="1467">
          <cell r="A1467" t="str">
            <v>AEPL1466</v>
          </cell>
        </row>
        <row r="1468">
          <cell r="A1468" t="str">
            <v>AEPL1467</v>
          </cell>
        </row>
        <row r="1469">
          <cell r="A1469" t="str">
            <v>AEPL1468</v>
          </cell>
        </row>
        <row r="1470">
          <cell r="A1470" t="str">
            <v>AEPL1469</v>
          </cell>
        </row>
        <row r="1471">
          <cell r="A1471" t="str">
            <v>AEPL1470</v>
          </cell>
        </row>
        <row r="1472">
          <cell r="A1472" t="str">
            <v>AEPL1471</v>
          </cell>
        </row>
        <row r="1473">
          <cell r="A1473" t="str">
            <v>AEPL1472</v>
          </cell>
        </row>
        <row r="1474">
          <cell r="A1474" t="str">
            <v>AEPL1473</v>
          </cell>
        </row>
        <row r="1475">
          <cell r="A1475" t="str">
            <v>AEPL1474</v>
          </cell>
        </row>
        <row r="1476">
          <cell r="A1476" t="str">
            <v>AEPL1475</v>
          </cell>
        </row>
        <row r="1477">
          <cell r="A1477" t="str">
            <v>AEPL1476</v>
          </cell>
        </row>
        <row r="1478">
          <cell r="A1478" t="str">
            <v>AEPL1477</v>
          </cell>
        </row>
        <row r="1479">
          <cell r="A1479" t="str">
            <v>AEPL1478</v>
          </cell>
        </row>
        <row r="1480">
          <cell r="A1480" t="str">
            <v>AEPL1479</v>
          </cell>
        </row>
        <row r="1481">
          <cell r="A1481" t="str">
            <v>AEPL1480</v>
          </cell>
        </row>
        <row r="1482">
          <cell r="A1482" t="str">
            <v>AEPL1481</v>
          </cell>
        </row>
        <row r="1483">
          <cell r="A1483" t="str">
            <v>AEPL1482</v>
          </cell>
        </row>
        <row r="1484">
          <cell r="A1484" t="str">
            <v>AEPL1483</v>
          </cell>
        </row>
        <row r="1485">
          <cell r="A1485" t="str">
            <v>AEPL1484</v>
          </cell>
        </row>
        <row r="1486">
          <cell r="A1486" t="str">
            <v>AEPL1485</v>
          </cell>
        </row>
        <row r="1487">
          <cell r="A1487" t="str">
            <v>AEPL1486</v>
          </cell>
        </row>
        <row r="1488">
          <cell r="A1488" t="str">
            <v>AEPL1487</v>
          </cell>
        </row>
        <row r="1489">
          <cell r="A1489" t="str">
            <v>AEPL1488</v>
          </cell>
        </row>
        <row r="1490">
          <cell r="A1490" t="str">
            <v>AEPL1489</v>
          </cell>
        </row>
        <row r="1491">
          <cell r="A1491" t="str">
            <v>AEPL1490</v>
          </cell>
        </row>
        <row r="1492">
          <cell r="A1492" t="str">
            <v>AEPL1491</v>
          </cell>
        </row>
        <row r="1493">
          <cell r="A1493" t="str">
            <v>AEPL1492</v>
          </cell>
        </row>
        <row r="1494">
          <cell r="A1494" t="str">
            <v>AEPL1493</v>
          </cell>
        </row>
        <row r="1495">
          <cell r="A1495" t="str">
            <v>AEPL1494</v>
          </cell>
        </row>
        <row r="1496">
          <cell r="A1496" t="str">
            <v>AEPL1495</v>
          </cell>
        </row>
        <row r="1497">
          <cell r="A1497" t="str">
            <v>AEPL1496</v>
          </cell>
        </row>
        <row r="1498">
          <cell r="A1498" t="str">
            <v>AEPL1497</v>
          </cell>
        </row>
        <row r="1499">
          <cell r="A1499" t="str">
            <v>AEPL1498</v>
          </cell>
        </row>
        <row r="1500">
          <cell r="A1500" t="str">
            <v>AEPL1499</v>
          </cell>
        </row>
        <row r="1501">
          <cell r="A1501" t="str">
            <v>AEPL1500</v>
          </cell>
        </row>
        <row r="1502">
          <cell r="A1502" t="str">
            <v>AEPL1501</v>
          </cell>
        </row>
        <row r="1503">
          <cell r="A1503" t="str">
            <v>AEPL1502</v>
          </cell>
        </row>
        <row r="1504">
          <cell r="A1504" t="str">
            <v>AEPL1503</v>
          </cell>
        </row>
        <row r="1505">
          <cell r="A1505" t="str">
            <v>AEPL1504</v>
          </cell>
        </row>
        <row r="1506">
          <cell r="A1506" t="str">
            <v>AEPL1505</v>
          </cell>
        </row>
        <row r="1507">
          <cell r="A1507" t="str">
            <v>AEPL1506</v>
          </cell>
        </row>
        <row r="1508">
          <cell r="A1508" t="str">
            <v>AEPL1507</v>
          </cell>
        </row>
        <row r="1509">
          <cell r="A1509" t="str">
            <v>AEPL1508</v>
          </cell>
        </row>
        <row r="1510">
          <cell r="A1510" t="str">
            <v>AEPL1509</v>
          </cell>
        </row>
        <row r="1511">
          <cell r="A1511" t="str">
            <v>AEPL1510</v>
          </cell>
        </row>
        <row r="1512">
          <cell r="A1512" t="str">
            <v>AEPL1511</v>
          </cell>
        </row>
        <row r="1513">
          <cell r="A1513" t="str">
            <v>AEPL1512</v>
          </cell>
        </row>
        <row r="1514">
          <cell r="A1514" t="str">
            <v>AEPL1513</v>
          </cell>
        </row>
        <row r="1515">
          <cell r="A1515" t="str">
            <v>AEPL1514</v>
          </cell>
        </row>
        <row r="1516">
          <cell r="A1516" t="str">
            <v>AEPL1515</v>
          </cell>
        </row>
        <row r="1517">
          <cell r="A1517" t="str">
            <v>AEPL1516</v>
          </cell>
        </row>
        <row r="1518">
          <cell r="A1518" t="str">
            <v>AEPL1517</v>
          </cell>
        </row>
        <row r="1519">
          <cell r="A1519" t="str">
            <v>AEPL1518</v>
          </cell>
        </row>
        <row r="1520">
          <cell r="A1520" t="str">
            <v>AEPL1519</v>
          </cell>
        </row>
        <row r="1521">
          <cell r="A1521" t="str">
            <v>AEPL1520</v>
          </cell>
        </row>
        <row r="1522">
          <cell r="A1522" t="str">
            <v>AEPL1521</v>
          </cell>
        </row>
        <row r="1523">
          <cell r="A1523" t="str">
            <v>AEPL1522</v>
          </cell>
        </row>
        <row r="1524">
          <cell r="A1524" t="str">
            <v>AEPL1523</v>
          </cell>
        </row>
        <row r="1525">
          <cell r="A1525" t="str">
            <v>AEPL1524</v>
          </cell>
        </row>
        <row r="1526">
          <cell r="A1526" t="str">
            <v>AEPL1525</v>
          </cell>
        </row>
        <row r="1527">
          <cell r="A1527" t="str">
            <v>AEPL1526</v>
          </cell>
        </row>
        <row r="1528">
          <cell r="A1528" t="str">
            <v>AEPL1527</v>
          </cell>
        </row>
        <row r="1529">
          <cell r="A1529" t="str">
            <v>AEPL1528</v>
          </cell>
        </row>
        <row r="1530">
          <cell r="A1530" t="str">
            <v>AEPL1529</v>
          </cell>
        </row>
        <row r="1531">
          <cell r="A1531" t="str">
            <v>AEPL1530</v>
          </cell>
        </row>
        <row r="1532">
          <cell r="A1532" t="str">
            <v>AEPL1531</v>
          </cell>
        </row>
        <row r="1533">
          <cell r="A1533" t="str">
            <v>AEPL1532</v>
          </cell>
        </row>
        <row r="1534">
          <cell r="A1534" t="str">
            <v>AEPL1533</v>
          </cell>
        </row>
        <row r="1535">
          <cell r="A1535" t="str">
            <v>AEPL1534</v>
          </cell>
        </row>
        <row r="1536">
          <cell r="A1536" t="str">
            <v>AEPL1535</v>
          </cell>
        </row>
        <row r="1537">
          <cell r="A1537" t="str">
            <v>AEPL1536</v>
          </cell>
        </row>
        <row r="1538">
          <cell r="A1538" t="str">
            <v>AEPL1537</v>
          </cell>
        </row>
        <row r="1539">
          <cell r="A1539" t="str">
            <v>AEPL1538</v>
          </cell>
        </row>
        <row r="1540">
          <cell r="A1540" t="str">
            <v>AEPL1539</v>
          </cell>
        </row>
        <row r="1541">
          <cell r="A1541" t="str">
            <v>AEPL1540</v>
          </cell>
        </row>
        <row r="1542">
          <cell r="A1542" t="str">
            <v>AEPL1541</v>
          </cell>
        </row>
        <row r="1543">
          <cell r="A1543" t="str">
            <v>AEPL1542</v>
          </cell>
        </row>
        <row r="1544">
          <cell r="A1544" t="str">
            <v>AEPL1543</v>
          </cell>
        </row>
        <row r="1545">
          <cell r="A1545" t="str">
            <v>AEPL1544</v>
          </cell>
        </row>
        <row r="1546">
          <cell r="A1546" t="str">
            <v>AEPL1545</v>
          </cell>
        </row>
        <row r="1547">
          <cell r="A1547" t="str">
            <v>AEPL1546</v>
          </cell>
        </row>
        <row r="1548">
          <cell r="A1548" t="str">
            <v>AEPL1547</v>
          </cell>
        </row>
        <row r="1549">
          <cell r="A1549" t="str">
            <v>AEPL1548</v>
          </cell>
        </row>
        <row r="1550">
          <cell r="A1550" t="str">
            <v>AEPL1549</v>
          </cell>
        </row>
        <row r="1551">
          <cell r="A1551" t="str">
            <v>AEPL1550</v>
          </cell>
        </row>
        <row r="1552">
          <cell r="A1552" t="str">
            <v>AEPL1551</v>
          </cell>
        </row>
        <row r="1553">
          <cell r="A1553" t="str">
            <v>AEPL1552</v>
          </cell>
        </row>
        <row r="1554">
          <cell r="A1554" t="str">
            <v>AEPL1553</v>
          </cell>
        </row>
        <row r="1555">
          <cell r="A1555" t="str">
            <v>AEPL1554</v>
          </cell>
        </row>
        <row r="1556">
          <cell r="A1556" t="str">
            <v>AEPL1555</v>
          </cell>
        </row>
        <row r="1557">
          <cell r="A1557" t="str">
            <v>AEPL1556</v>
          </cell>
        </row>
        <row r="1558">
          <cell r="A1558" t="str">
            <v>AEPL1557</v>
          </cell>
        </row>
        <row r="1559">
          <cell r="A1559" t="str">
            <v>AEPL1558</v>
          </cell>
        </row>
        <row r="1560">
          <cell r="A1560" t="str">
            <v>AEPL1559</v>
          </cell>
        </row>
        <row r="1561">
          <cell r="A1561" t="str">
            <v>AEPL1560</v>
          </cell>
        </row>
        <row r="1562">
          <cell r="A1562" t="str">
            <v>AEPL1561</v>
          </cell>
        </row>
        <row r="1563">
          <cell r="A1563" t="str">
            <v>AEPL1562</v>
          </cell>
        </row>
        <row r="1564">
          <cell r="A1564" t="str">
            <v>AEPL1563</v>
          </cell>
        </row>
        <row r="1565">
          <cell r="A1565" t="str">
            <v>AEPL1564</v>
          </cell>
        </row>
        <row r="1566">
          <cell r="A1566" t="str">
            <v>AEPL1565</v>
          </cell>
        </row>
        <row r="1567">
          <cell r="A1567" t="str">
            <v>AEPL1566</v>
          </cell>
        </row>
        <row r="1568">
          <cell r="A1568" t="str">
            <v>AEPL1567</v>
          </cell>
        </row>
        <row r="1569">
          <cell r="A1569" t="str">
            <v>AEPL1568</v>
          </cell>
        </row>
        <row r="1570">
          <cell r="A1570" t="str">
            <v>AEPL1569</v>
          </cell>
        </row>
        <row r="1571">
          <cell r="A1571" t="str">
            <v>AEPL1570</v>
          </cell>
        </row>
        <row r="1572">
          <cell r="A1572" t="str">
            <v>AEPL1571</v>
          </cell>
        </row>
        <row r="1573">
          <cell r="A1573" t="str">
            <v>AEPL1572</v>
          </cell>
        </row>
        <row r="1574">
          <cell r="A1574" t="str">
            <v>AEPL1573</v>
          </cell>
        </row>
        <row r="1575">
          <cell r="A1575" t="str">
            <v>AEPL1574</v>
          </cell>
        </row>
        <row r="1576">
          <cell r="A1576" t="str">
            <v>AEPL1575</v>
          </cell>
        </row>
        <row r="1577">
          <cell r="A1577" t="str">
            <v>AEPL1576</v>
          </cell>
        </row>
        <row r="1578">
          <cell r="A1578" t="str">
            <v>AEPL1577</v>
          </cell>
        </row>
        <row r="1579">
          <cell r="A1579" t="str">
            <v>AEPL1578</v>
          </cell>
        </row>
        <row r="1580">
          <cell r="A1580" t="str">
            <v>AEPL1579</v>
          </cell>
        </row>
        <row r="1581">
          <cell r="A1581" t="str">
            <v>AEPL1580</v>
          </cell>
        </row>
        <row r="1582">
          <cell r="A1582" t="str">
            <v>AEPL1581</v>
          </cell>
        </row>
        <row r="1583">
          <cell r="A1583" t="str">
            <v>AEPL1582</v>
          </cell>
        </row>
        <row r="1584">
          <cell r="A1584" t="str">
            <v>AEPL1583</v>
          </cell>
        </row>
        <row r="1585">
          <cell r="A1585" t="str">
            <v>AEPL1584</v>
          </cell>
        </row>
        <row r="1586">
          <cell r="A1586" t="str">
            <v>AEPL1585</v>
          </cell>
        </row>
        <row r="1587">
          <cell r="A1587" t="str">
            <v>AEPL1586</v>
          </cell>
        </row>
        <row r="1588">
          <cell r="A1588" t="str">
            <v>AEPL1587</v>
          </cell>
        </row>
        <row r="1589">
          <cell r="A1589" t="str">
            <v>AEPL1588</v>
          </cell>
        </row>
        <row r="1590">
          <cell r="A1590" t="str">
            <v>AEPL1589</v>
          </cell>
        </row>
        <row r="1591">
          <cell r="A1591" t="str">
            <v>AEPL1590</v>
          </cell>
        </row>
        <row r="1592">
          <cell r="A1592" t="str">
            <v>AEPL1591</v>
          </cell>
        </row>
        <row r="1593">
          <cell r="A1593" t="str">
            <v>AEPL1592</v>
          </cell>
        </row>
        <row r="1594">
          <cell r="A1594" t="str">
            <v>AEPL1593</v>
          </cell>
        </row>
        <row r="1595">
          <cell r="A1595" t="str">
            <v>AEPL1594</v>
          </cell>
        </row>
        <row r="1596">
          <cell r="A1596" t="str">
            <v>AEPL1595</v>
          </cell>
        </row>
        <row r="1597">
          <cell r="A1597" t="str">
            <v>AEPL1596</v>
          </cell>
        </row>
        <row r="1598">
          <cell r="A1598" t="str">
            <v>AEPL1597</v>
          </cell>
        </row>
        <row r="1599">
          <cell r="A1599" t="str">
            <v>AEPL1598</v>
          </cell>
        </row>
        <row r="1600">
          <cell r="A1600" t="str">
            <v>AEPL1599</v>
          </cell>
        </row>
        <row r="1601">
          <cell r="A1601" t="str">
            <v>AEPL1600</v>
          </cell>
        </row>
        <row r="1602">
          <cell r="A1602" t="str">
            <v>AEPL1601</v>
          </cell>
        </row>
        <row r="1603">
          <cell r="A1603" t="str">
            <v>AEPL1602</v>
          </cell>
        </row>
        <row r="1604">
          <cell r="A1604" t="str">
            <v>AEPL1603</v>
          </cell>
        </row>
        <row r="1605">
          <cell r="A1605" t="str">
            <v>AEPL1604</v>
          </cell>
        </row>
        <row r="1606">
          <cell r="A1606" t="str">
            <v>AEPL1605</v>
          </cell>
        </row>
        <row r="1607">
          <cell r="A1607" t="str">
            <v>AEPL1606</v>
          </cell>
        </row>
        <row r="1608">
          <cell r="A1608" t="str">
            <v>AEPL1607</v>
          </cell>
        </row>
        <row r="1609">
          <cell r="A1609" t="str">
            <v>AEPL1608</v>
          </cell>
        </row>
        <row r="1610">
          <cell r="A1610" t="str">
            <v>AEPL1609</v>
          </cell>
        </row>
        <row r="1611">
          <cell r="A1611" t="str">
            <v>AEPL1610</v>
          </cell>
        </row>
        <row r="1612">
          <cell r="A1612" t="str">
            <v>AEPL1611</v>
          </cell>
        </row>
        <row r="1613">
          <cell r="A1613" t="str">
            <v>AEPL1612</v>
          </cell>
        </row>
        <row r="1614">
          <cell r="A1614" t="str">
            <v>AEPL1613</v>
          </cell>
        </row>
        <row r="1615">
          <cell r="A1615" t="str">
            <v>AEPL1614</v>
          </cell>
        </row>
        <row r="1616">
          <cell r="A1616" t="str">
            <v>AEPL1615</v>
          </cell>
        </row>
        <row r="1617">
          <cell r="A1617" t="str">
            <v>AEPL1616</v>
          </cell>
        </row>
        <row r="1618">
          <cell r="A1618" t="str">
            <v>AEPL1617</v>
          </cell>
        </row>
        <row r="1619">
          <cell r="A1619" t="str">
            <v>AEPL1618</v>
          </cell>
        </row>
        <row r="1620">
          <cell r="A1620" t="str">
            <v>AEPL1619</v>
          </cell>
        </row>
        <row r="1621">
          <cell r="A1621" t="str">
            <v>AEPL1620</v>
          </cell>
        </row>
        <row r="1622">
          <cell r="A1622" t="str">
            <v>AEPL1621</v>
          </cell>
        </row>
        <row r="1623">
          <cell r="A1623" t="str">
            <v>AEPL1622</v>
          </cell>
        </row>
        <row r="1624">
          <cell r="A1624" t="str">
            <v>AEPL1623</v>
          </cell>
        </row>
        <row r="1625">
          <cell r="A1625" t="str">
            <v>AEPL1624</v>
          </cell>
        </row>
        <row r="1626">
          <cell r="A1626" t="str">
            <v>AEPL1625</v>
          </cell>
        </row>
        <row r="1627">
          <cell r="A1627" t="str">
            <v>AEPL1626</v>
          </cell>
        </row>
        <row r="1628">
          <cell r="A1628" t="str">
            <v>AEPL1627</v>
          </cell>
        </row>
        <row r="1629">
          <cell r="A1629" t="str">
            <v>AEPL1628</v>
          </cell>
        </row>
        <row r="1630">
          <cell r="A1630" t="str">
            <v>AEPL1629</v>
          </cell>
        </row>
        <row r="1631">
          <cell r="A1631" t="str">
            <v>AEPL1630</v>
          </cell>
        </row>
        <row r="1632">
          <cell r="A1632" t="str">
            <v>AEPL1631</v>
          </cell>
        </row>
        <row r="1633">
          <cell r="A1633" t="str">
            <v>AEPL1632</v>
          </cell>
        </row>
        <row r="1634">
          <cell r="A1634" t="str">
            <v>AEPL1633</v>
          </cell>
        </row>
        <row r="1635">
          <cell r="A1635" t="str">
            <v>AEPL1634</v>
          </cell>
        </row>
        <row r="1636">
          <cell r="A1636" t="str">
            <v>AEPL1635</v>
          </cell>
        </row>
        <row r="1637">
          <cell r="A1637" t="str">
            <v>AEPL1636</v>
          </cell>
        </row>
        <row r="1638">
          <cell r="A1638" t="str">
            <v>AEPL1637</v>
          </cell>
        </row>
        <row r="1639">
          <cell r="A1639" t="str">
            <v>AEPL1638</v>
          </cell>
        </row>
        <row r="1640">
          <cell r="A1640" t="str">
            <v>AEPL1639</v>
          </cell>
        </row>
        <row r="1641">
          <cell r="A1641" t="str">
            <v>AEPL1640</v>
          </cell>
        </row>
        <row r="1642">
          <cell r="A1642" t="str">
            <v>AEPL1641</v>
          </cell>
        </row>
        <row r="1643">
          <cell r="A1643" t="str">
            <v>AEPL1642</v>
          </cell>
        </row>
        <row r="1644">
          <cell r="A1644" t="str">
            <v>AEPL1643</v>
          </cell>
        </row>
        <row r="1645">
          <cell r="A1645" t="str">
            <v>AEPL1644</v>
          </cell>
        </row>
        <row r="1646">
          <cell r="A1646" t="str">
            <v>AEPL1645</v>
          </cell>
        </row>
        <row r="1647">
          <cell r="A1647" t="str">
            <v>AEPL1646</v>
          </cell>
        </row>
        <row r="1648">
          <cell r="A1648" t="str">
            <v>AEPL1647</v>
          </cell>
        </row>
        <row r="1649">
          <cell r="A1649" t="str">
            <v>AEPL1648</v>
          </cell>
        </row>
        <row r="1650">
          <cell r="A1650" t="str">
            <v>AEPL1649</v>
          </cell>
        </row>
        <row r="1651">
          <cell r="A1651" t="str">
            <v>AEPL1650</v>
          </cell>
        </row>
        <row r="1652">
          <cell r="A1652" t="str">
            <v>AEPL1651</v>
          </cell>
        </row>
        <row r="1653">
          <cell r="A1653" t="str">
            <v>AEPL1652</v>
          </cell>
        </row>
        <row r="1654">
          <cell r="A1654" t="str">
            <v>AEPL1653</v>
          </cell>
        </row>
        <row r="1655">
          <cell r="A1655" t="str">
            <v>AEPL1654</v>
          </cell>
        </row>
        <row r="1656">
          <cell r="A1656" t="str">
            <v>AEPL1655</v>
          </cell>
        </row>
        <row r="1657">
          <cell r="A1657" t="str">
            <v>AEPL1656</v>
          </cell>
        </row>
        <row r="1658">
          <cell r="A1658" t="str">
            <v>AEPL1657</v>
          </cell>
        </row>
        <row r="1659">
          <cell r="A1659" t="str">
            <v>AEPL1658</v>
          </cell>
        </row>
        <row r="1660">
          <cell r="A1660" t="str">
            <v>AEPL1659</v>
          </cell>
        </row>
        <row r="1661">
          <cell r="A1661" t="str">
            <v>AEPL1660</v>
          </cell>
        </row>
        <row r="1662">
          <cell r="A1662" t="str">
            <v>AEPL1661</v>
          </cell>
        </row>
        <row r="1663">
          <cell r="A1663" t="str">
            <v>AEPL1662</v>
          </cell>
        </row>
        <row r="1664">
          <cell r="A1664" t="str">
            <v>AEPL1663</v>
          </cell>
        </row>
        <row r="1665">
          <cell r="A1665" t="str">
            <v>AEPL1664</v>
          </cell>
        </row>
        <row r="1666">
          <cell r="A1666" t="str">
            <v>AEPL1665</v>
          </cell>
        </row>
        <row r="1667">
          <cell r="A1667" t="str">
            <v>AEPL1666</v>
          </cell>
        </row>
        <row r="1668">
          <cell r="A1668" t="str">
            <v>AEPL1667</v>
          </cell>
        </row>
        <row r="1669">
          <cell r="A1669" t="str">
            <v>AEPL1668</v>
          </cell>
        </row>
        <row r="1670">
          <cell r="A1670" t="str">
            <v>AEPL1669</v>
          </cell>
        </row>
        <row r="1671">
          <cell r="A1671" t="str">
            <v>AEPL1670</v>
          </cell>
        </row>
        <row r="1672">
          <cell r="A1672" t="str">
            <v>AEPL1671</v>
          </cell>
        </row>
        <row r="1673">
          <cell r="A1673" t="str">
            <v>AEPL1672</v>
          </cell>
        </row>
        <row r="1674">
          <cell r="A1674" t="str">
            <v>AEPL1673</v>
          </cell>
        </row>
        <row r="1675">
          <cell r="A1675" t="str">
            <v>AEPL1674</v>
          </cell>
        </row>
        <row r="1676">
          <cell r="A1676" t="str">
            <v>AEPL1675</v>
          </cell>
        </row>
        <row r="1677">
          <cell r="A1677" t="str">
            <v>AEPL1676</v>
          </cell>
        </row>
        <row r="1678">
          <cell r="A1678" t="str">
            <v>AEPL1677</v>
          </cell>
        </row>
        <row r="1679">
          <cell r="A1679" t="str">
            <v>AEPL1678</v>
          </cell>
        </row>
        <row r="1680">
          <cell r="A1680" t="str">
            <v>AEPL1679</v>
          </cell>
        </row>
        <row r="1681">
          <cell r="A1681" t="str">
            <v>AEPL1680</v>
          </cell>
        </row>
        <row r="1682">
          <cell r="A1682" t="str">
            <v>AEPL1681</v>
          </cell>
        </row>
        <row r="1683">
          <cell r="A1683" t="str">
            <v>AEPL1682</v>
          </cell>
        </row>
        <row r="1684">
          <cell r="A1684" t="str">
            <v>AEPL1683</v>
          </cell>
        </row>
        <row r="1685">
          <cell r="A1685" t="str">
            <v>AEPL1684</v>
          </cell>
        </row>
        <row r="1686">
          <cell r="A1686" t="str">
            <v>AEPL1685</v>
          </cell>
        </row>
        <row r="1687">
          <cell r="A1687" t="str">
            <v>AEPL1686</v>
          </cell>
        </row>
        <row r="1688">
          <cell r="A1688" t="str">
            <v>AEPL1687</v>
          </cell>
        </row>
        <row r="1689">
          <cell r="A1689" t="str">
            <v>AEPL1688</v>
          </cell>
        </row>
        <row r="1690">
          <cell r="A1690" t="str">
            <v>AEPL1689</v>
          </cell>
        </row>
        <row r="1691">
          <cell r="A1691" t="str">
            <v>AEPL1690</v>
          </cell>
        </row>
        <row r="1692">
          <cell r="A1692" t="str">
            <v>AEPL1691</v>
          </cell>
        </row>
        <row r="1693">
          <cell r="A1693" t="str">
            <v>AEPL1692</v>
          </cell>
        </row>
        <row r="1694">
          <cell r="A1694" t="str">
            <v>AEPL1693</v>
          </cell>
        </row>
        <row r="1695">
          <cell r="A1695" t="str">
            <v>AEPL1694</v>
          </cell>
        </row>
        <row r="1696">
          <cell r="A1696" t="str">
            <v>AEPL1695</v>
          </cell>
        </row>
        <row r="1697">
          <cell r="A1697" t="str">
            <v>AEPL1696</v>
          </cell>
        </row>
        <row r="1698">
          <cell r="A1698" t="str">
            <v>AEPL1697</v>
          </cell>
        </row>
        <row r="1699">
          <cell r="A1699" t="str">
            <v>AEPL1698</v>
          </cell>
        </row>
        <row r="1700">
          <cell r="A1700" t="str">
            <v>AEPL1699</v>
          </cell>
        </row>
        <row r="1701">
          <cell r="A1701" t="str">
            <v>AEPL1700</v>
          </cell>
        </row>
        <row r="1702">
          <cell r="A1702" t="str">
            <v>AEPL1701</v>
          </cell>
        </row>
        <row r="1703">
          <cell r="A1703" t="str">
            <v>AEPL1702</v>
          </cell>
        </row>
        <row r="1704">
          <cell r="A1704" t="str">
            <v>AEPL1703</v>
          </cell>
        </row>
        <row r="1705">
          <cell r="A1705" t="str">
            <v>AEPL1704</v>
          </cell>
        </row>
        <row r="1706">
          <cell r="A1706" t="str">
            <v>AEPL1705</v>
          </cell>
        </row>
        <row r="1707">
          <cell r="A1707" t="str">
            <v>AEPL1706</v>
          </cell>
        </row>
        <row r="1708">
          <cell r="A1708" t="str">
            <v>AEPL1707</v>
          </cell>
        </row>
        <row r="1709">
          <cell r="A1709" t="str">
            <v>AEPL1708</v>
          </cell>
        </row>
        <row r="1710">
          <cell r="A1710" t="str">
            <v>AEPL1709</v>
          </cell>
        </row>
        <row r="1711">
          <cell r="A1711" t="str">
            <v>AEPL1710</v>
          </cell>
        </row>
        <row r="1712">
          <cell r="A1712" t="str">
            <v>AEPL1711</v>
          </cell>
        </row>
        <row r="1713">
          <cell r="A1713" t="str">
            <v>AEPL1712</v>
          </cell>
        </row>
        <row r="1714">
          <cell r="A1714" t="str">
            <v>AEPL1713</v>
          </cell>
        </row>
        <row r="1715">
          <cell r="A1715" t="str">
            <v>AEPL1714</v>
          </cell>
        </row>
        <row r="1716">
          <cell r="A1716" t="str">
            <v>AEPL1715</v>
          </cell>
        </row>
        <row r="1717">
          <cell r="A1717" t="str">
            <v>AEPL1716</v>
          </cell>
        </row>
        <row r="1718">
          <cell r="A1718" t="str">
            <v>AEPL1717</v>
          </cell>
        </row>
        <row r="1719">
          <cell r="A1719" t="str">
            <v>AEPL1718</v>
          </cell>
        </row>
        <row r="1720">
          <cell r="A1720" t="str">
            <v>AEPL1719</v>
          </cell>
        </row>
        <row r="1721">
          <cell r="A1721" t="str">
            <v>AEPL1720</v>
          </cell>
        </row>
        <row r="1722">
          <cell r="A1722" t="str">
            <v>AEPL1721</v>
          </cell>
        </row>
        <row r="1723">
          <cell r="A1723" t="str">
            <v>AEPL1722</v>
          </cell>
        </row>
        <row r="1724">
          <cell r="A1724" t="str">
            <v>AEPL1723</v>
          </cell>
        </row>
        <row r="1725">
          <cell r="A1725" t="str">
            <v>AEPL1724</v>
          </cell>
        </row>
        <row r="1726">
          <cell r="A1726" t="str">
            <v>AEPL1725</v>
          </cell>
        </row>
        <row r="1727">
          <cell r="A1727" t="str">
            <v>AEPL1726</v>
          </cell>
        </row>
        <row r="1728">
          <cell r="A1728" t="str">
            <v>AEPL1727</v>
          </cell>
        </row>
        <row r="1729">
          <cell r="A1729" t="str">
            <v>AEPL1728</v>
          </cell>
        </row>
        <row r="1730">
          <cell r="A1730" t="str">
            <v>AEPL1729</v>
          </cell>
        </row>
        <row r="1731">
          <cell r="A1731" t="str">
            <v>AEPL1730</v>
          </cell>
        </row>
        <row r="1732">
          <cell r="A1732" t="str">
            <v>AEPL1731</v>
          </cell>
        </row>
        <row r="1733">
          <cell r="A1733" t="str">
            <v>AEPL1732</v>
          </cell>
        </row>
        <row r="1734">
          <cell r="A1734" t="str">
            <v>AEPL1733</v>
          </cell>
        </row>
        <row r="1735">
          <cell r="A1735" t="str">
            <v>AEPL1734</v>
          </cell>
        </row>
        <row r="1736">
          <cell r="A1736" t="str">
            <v>AEPL1735</v>
          </cell>
        </row>
        <row r="1737">
          <cell r="A1737" t="str">
            <v>AEPL1736</v>
          </cell>
        </row>
        <row r="1738">
          <cell r="A1738" t="str">
            <v>AEPL1737</v>
          </cell>
        </row>
        <row r="1739">
          <cell r="A1739" t="str">
            <v>AEPL1738</v>
          </cell>
        </row>
        <row r="1740">
          <cell r="A1740" t="str">
            <v>AEPL1739</v>
          </cell>
        </row>
        <row r="1741">
          <cell r="A1741" t="str">
            <v>AEPL1740</v>
          </cell>
        </row>
        <row r="1742">
          <cell r="A1742" t="str">
            <v>AEPL1741</v>
          </cell>
        </row>
        <row r="1743">
          <cell r="A1743" t="str">
            <v>AEPL1742</v>
          </cell>
        </row>
        <row r="1744">
          <cell r="A1744" t="str">
            <v>AEPL1743</v>
          </cell>
        </row>
        <row r="1745">
          <cell r="A1745" t="str">
            <v>AEPL1744</v>
          </cell>
        </row>
        <row r="1746">
          <cell r="A1746" t="str">
            <v>AEPL1745</v>
          </cell>
        </row>
        <row r="1747">
          <cell r="A1747" t="str">
            <v>AEPL1746</v>
          </cell>
        </row>
        <row r="1748">
          <cell r="A1748" t="str">
            <v>AEPL1747</v>
          </cell>
        </row>
        <row r="1749">
          <cell r="A1749" t="str">
            <v>AEPL1748</v>
          </cell>
        </row>
        <row r="1750">
          <cell r="A1750" t="str">
            <v>AEPL1749</v>
          </cell>
        </row>
        <row r="1751">
          <cell r="A1751" t="str">
            <v>AEPL1750</v>
          </cell>
        </row>
        <row r="1752">
          <cell r="A1752" t="str">
            <v>AEPL1751</v>
          </cell>
        </row>
        <row r="1753">
          <cell r="A1753" t="str">
            <v>AEPL1752</v>
          </cell>
        </row>
        <row r="1754">
          <cell r="A1754" t="str">
            <v>AEPL1753</v>
          </cell>
        </row>
        <row r="1755">
          <cell r="A1755" t="str">
            <v>AEPL1754</v>
          </cell>
        </row>
        <row r="1756">
          <cell r="A1756" t="str">
            <v>AEPL1755</v>
          </cell>
        </row>
        <row r="1757">
          <cell r="A1757" t="str">
            <v>AEPL1756</v>
          </cell>
        </row>
        <row r="1758">
          <cell r="A1758" t="str">
            <v>AEPL1757</v>
          </cell>
        </row>
        <row r="1759">
          <cell r="A1759" t="str">
            <v>AEPL1758</v>
          </cell>
        </row>
        <row r="1760">
          <cell r="A1760" t="str">
            <v>AEPL1759</v>
          </cell>
        </row>
        <row r="1761">
          <cell r="A1761" t="str">
            <v>AEPL1760</v>
          </cell>
        </row>
        <row r="1762">
          <cell r="A1762" t="str">
            <v>AEPL1761</v>
          </cell>
        </row>
        <row r="1763">
          <cell r="A1763" t="str">
            <v>AEPL1762</v>
          </cell>
        </row>
        <row r="1764">
          <cell r="A1764" t="str">
            <v>AEPL1763</v>
          </cell>
        </row>
        <row r="1765">
          <cell r="A1765" t="str">
            <v>AEPL1764</v>
          </cell>
        </row>
        <row r="1766">
          <cell r="A1766" t="str">
            <v>AEPL1765</v>
          </cell>
        </row>
        <row r="1767">
          <cell r="A1767" t="str">
            <v>AEPL1766</v>
          </cell>
        </row>
        <row r="1768">
          <cell r="A1768" t="str">
            <v>AEPL1767</v>
          </cell>
        </row>
        <row r="1769">
          <cell r="A1769" t="str">
            <v>AEPL1768</v>
          </cell>
        </row>
        <row r="1770">
          <cell r="A1770" t="str">
            <v>AEPL1769</v>
          </cell>
        </row>
        <row r="1771">
          <cell r="A1771" t="str">
            <v>AEPL1770</v>
          </cell>
        </row>
        <row r="1772">
          <cell r="A1772" t="str">
            <v>AEPL1771</v>
          </cell>
        </row>
        <row r="1773">
          <cell r="A1773" t="str">
            <v>AEPL1772</v>
          </cell>
        </row>
        <row r="1774">
          <cell r="A1774" t="str">
            <v>AEPL1773</v>
          </cell>
        </row>
        <row r="1775">
          <cell r="A1775" t="str">
            <v>AEPL1774</v>
          </cell>
        </row>
        <row r="1776">
          <cell r="A1776" t="str">
            <v>AEPL1775</v>
          </cell>
        </row>
        <row r="1777">
          <cell r="A1777" t="str">
            <v>AEPL1776</v>
          </cell>
        </row>
        <row r="1778">
          <cell r="A1778" t="str">
            <v>AEPL1777</v>
          </cell>
        </row>
        <row r="1779">
          <cell r="A1779" t="str">
            <v>AEPL1778</v>
          </cell>
        </row>
        <row r="1780">
          <cell r="A1780" t="str">
            <v>AEPL1779</v>
          </cell>
        </row>
        <row r="1781">
          <cell r="A1781" t="str">
            <v>AEPL1780</v>
          </cell>
        </row>
        <row r="1782">
          <cell r="A1782" t="str">
            <v>AEPL1781</v>
          </cell>
        </row>
        <row r="1783">
          <cell r="A1783" t="str">
            <v>AEPL1782</v>
          </cell>
        </row>
        <row r="1784">
          <cell r="A1784" t="str">
            <v>AEPL1783</v>
          </cell>
        </row>
        <row r="1785">
          <cell r="A1785" t="str">
            <v>AEPL1784</v>
          </cell>
        </row>
        <row r="1786">
          <cell r="A1786" t="str">
            <v>AEPL1785</v>
          </cell>
        </row>
        <row r="1787">
          <cell r="A1787" t="str">
            <v>AEPL1786</v>
          </cell>
        </row>
        <row r="1788">
          <cell r="A1788" t="str">
            <v>AEPL1787</v>
          </cell>
        </row>
        <row r="1789">
          <cell r="A1789" t="str">
            <v>AEPL1788</v>
          </cell>
        </row>
        <row r="1790">
          <cell r="A1790" t="str">
            <v>AEPL1789</v>
          </cell>
        </row>
        <row r="1791">
          <cell r="A1791" t="str">
            <v>AEPL1790</v>
          </cell>
        </row>
        <row r="1792">
          <cell r="A1792" t="str">
            <v>AEPL1791</v>
          </cell>
        </row>
        <row r="1793">
          <cell r="A1793" t="str">
            <v>AEPL1792</v>
          </cell>
        </row>
        <row r="1794">
          <cell r="A1794" t="str">
            <v>AEPL1793</v>
          </cell>
        </row>
        <row r="1795">
          <cell r="A1795" t="str">
            <v>AEPL1794</v>
          </cell>
        </row>
        <row r="1796">
          <cell r="A1796" t="str">
            <v>AEPL1795</v>
          </cell>
        </row>
        <row r="1797">
          <cell r="A1797" t="str">
            <v>AEPL1796</v>
          </cell>
        </row>
        <row r="1798">
          <cell r="A1798" t="str">
            <v>AEPL1797</v>
          </cell>
        </row>
        <row r="1799">
          <cell r="A1799" t="str">
            <v>AEPL1798</v>
          </cell>
        </row>
        <row r="1800">
          <cell r="A1800" t="str">
            <v>AEPL1799</v>
          </cell>
        </row>
        <row r="1801">
          <cell r="A1801" t="str">
            <v>AEPL1800</v>
          </cell>
        </row>
        <row r="1802">
          <cell r="A1802" t="str">
            <v>AEPL1801</v>
          </cell>
        </row>
        <row r="1803">
          <cell r="A1803" t="str">
            <v>AEPL1802</v>
          </cell>
        </row>
        <row r="1804">
          <cell r="A1804" t="str">
            <v>AEPL1803</v>
          </cell>
        </row>
        <row r="1805">
          <cell r="A1805" t="str">
            <v>AEPL1804</v>
          </cell>
        </row>
        <row r="1806">
          <cell r="A1806" t="str">
            <v>AEPL1805</v>
          </cell>
        </row>
        <row r="1807">
          <cell r="A1807" t="str">
            <v>AEPL1806</v>
          </cell>
        </row>
        <row r="1808">
          <cell r="A1808" t="str">
            <v>AEPL1807</v>
          </cell>
        </row>
        <row r="1809">
          <cell r="A1809" t="str">
            <v>AEPL1808</v>
          </cell>
        </row>
        <row r="1810">
          <cell r="A1810" t="str">
            <v>AEPL1809</v>
          </cell>
        </row>
        <row r="1811">
          <cell r="A1811" t="str">
            <v>AEPL1810</v>
          </cell>
        </row>
        <row r="1812">
          <cell r="A1812" t="str">
            <v>AEPL1811</v>
          </cell>
        </row>
        <row r="1813">
          <cell r="A1813" t="str">
            <v>AEPL1812</v>
          </cell>
        </row>
        <row r="1814">
          <cell r="A1814" t="str">
            <v>AEPL1813</v>
          </cell>
        </row>
        <row r="1815">
          <cell r="A1815" t="str">
            <v>AEPL1814</v>
          </cell>
        </row>
        <row r="1816">
          <cell r="A1816" t="str">
            <v>AEPL1815</v>
          </cell>
        </row>
        <row r="1817">
          <cell r="A1817" t="str">
            <v>AEPL1816</v>
          </cell>
        </row>
        <row r="1818">
          <cell r="A1818" t="str">
            <v>AEPL1817</v>
          </cell>
        </row>
        <row r="1819">
          <cell r="A1819" t="str">
            <v>AEPL1818</v>
          </cell>
        </row>
        <row r="1820">
          <cell r="A1820" t="str">
            <v>AEPL1819</v>
          </cell>
        </row>
        <row r="1821">
          <cell r="A1821" t="str">
            <v>AEPL1820</v>
          </cell>
        </row>
        <row r="1822">
          <cell r="A1822" t="str">
            <v>AEPL1821</v>
          </cell>
        </row>
        <row r="1823">
          <cell r="A1823" t="str">
            <v>AEPL1822</v>
          </cell>
        </row>
        <row r="1824">
          <cell r="A1824" t="str">
            <v>AEPL1823</v>
          </cell>
        </row>
        <row r="1825">
          <cell r="A1825" t="str">
            <v>AEPL1824</v>
          </cell>
        </row>
        <row r="1826">
          <cell r="A1826" t="str">
            <v>AEPL1825</v>
          </cell>
        </row>
        <row r="1827">
          <cell r="A1827" t="str">
            <v>AEPL1826</v>
          </cell>
        </row>
        <row r="1828">
          <cell r="A1828" t="str">
            <v>AEPL1827</v>
          </cell>
        </row>
        <row r="1829">
          <cell r="A1829" t="str">
            <v>AEPL1828</v>
          </cell>
        </row>
        <row r="1830">
          <cell r="A1830" t="str">
            <v>AEPL1829</v>
          </cell>
        </row>
        <row r="1831">
          <cell r="A1831" t="str">
            <v>AEPL1830</v>
          </cell>
        </row>
        <row r="1832">
          <cell r="A1832" t="str">
            <v>AEPL1831</v>
          </cell>
        </row>
        <row r="1833">
          <cell r="A1833" t="str">
            <v>AEPL1832</v>
          </cell>
        </row>
        <row r="1834">
          <cell r="A1834" t="str">
            <v>AEPL1833</v>
          </cell>
        </row>
        <row r="1835">
          <cell r="A1835" t="str">
            <v>AEPL1834</v>
          </cell>
        </row>
        <row r="1836">
          <cell r="A1836" t="str">
            <v>AEPL1835</v>
          </cell>
        </row>
        <row r="1837">
          <cell r="A1837" t="str">
            <v>AEPL1836</v>
          </cell>
        </row>
        <row r="1838">
          <cell r="A1838" t="str">
            <v>AEPL1837</v>
          </cell>
        </row>
        <row r="1839">
          <cell r="A1839" t="str">
            <v>AEPL1838</v>
          </cell>
        </row>
        <row r="1840">
          <cell r="A1840" t="str">
            <v>AEPL1839</v>
          </cell>
        </row>
        <row r="1841">
          <cell r="A1841" t="str">
            <v>AEPL1840</v>
          </cell>
        </row>
        <row r="1842">
          <cell r="A1842" t="str">
            <v>AEPL1841</v>
          </cell>
        </row>
        <row r="1843">
          <cell r="A1843" t="str">
            <v>AEPL1842</v>
          </cell>
        </row>
        <row r="1844">
          <cell r="A1844" t="str">
            <v>AEPL1843</v>
          </cell>
        </row>
        <row r="1845">
          <cell r="A1845" t="str">
            <v>AEPL1844</v>
          </cell>
        </row>
        <row r="1846">
          <cell r="A1846" t="str">
            <v>AEPL1845</v>
          </cell>
        </row>
        <row r="1847">
          <cell r="A1847" t="str">
            <v>AEPL1846</v>
          </cell>
        </row>
        <row r="1848">
          <cell r="A1848" t="str">
            <v>AEPL1847</v>
          </cell>
        </row>
        <row r="1849">
          <cell r="A1849" t="str">
            <v>AEPL1848</v>
          </cell>
        </row>
        <row r="1850">
          <cell r="A1850" t="str">
            <v>AEPL1849</v>
          </cell>
        </row>
        <row r="1851">
          <cell r="A1851" t="str">
            <v>AEPL1850</v>
          </cell>
        </row>
        <row r="1852">
          <cell r="A1852" t="str">
            <v>AEPL1851</v>
          </cell>
        </row>
        <row r="1853">
          <cell r="A1853" t="str">
            <v>AEPL1852</v>
          </cell>
        </row>
        <row r="1854">
          <cell r="A1854" t="str">
            <v>AEPL1853</v>
          </cell>
        </row>
        <row r="1855">
          <cell r="A1855" t="str">
            <v>AEPL1854</v>
          </cell>
        </row>
        <row r="1856">
          <cell r="A1856" t="str">
            <v>AEPL1855</v>
          </cell>
        </row>
        <row r="1857">
          <cell r="A1857" t="str">
            <v>AEPL1856</v>
          </cell>
        </row>
        <row r="1858">
          <cell r="A1858" t="str">
            <v>AEPL1857</v>
          </cell>
        </row>
        <row r="1859">
          <cell r="A1859" t="str">
            <v>AEPL1858</v>
          </cell>
        </row>
        <row r="1860">
          <cell r="A1860" t="str">
            <v>AEPL1859</v>
          </cell>
        </row>
        <row r="1861">
          <cell r="A1861" t="str">
            <v>AEPL1860</v>
          </cell>
        </row>
        <row r="1862">
          <cell r="A1862" t="str">
            <v>AEPL1861</v>
          </cell>
        </row>
        <row r="1863">
          <cell r="A1863" t="str">
            <v>AEPL1862</v>
          </cell>
        </row>
        <row r="1864">
          <cell r="A1864" t="str">
            <v>AEPL1863</v>
          </cell>
        </row>
        <row r="1865">
          <cell r="A1865" t="str">
            <v>AEPL1864</v>
          </cell>
        </row>
        <row r="1866">
          <cell r="A1866" t="str">
            <v>AEPL1865</v>
          </cell>
        </row>
        <row r="1867">
          <cell r="A1867" t="str">
            <v>AEPL1866</v>
          </cell>
        </row>
        <row r="1868">
          <cell r="A1868" t="str">
            <v>AEPL1867</v>
          </cell>
        </row>
        <row r="1869">
          <cell r="A1869" t="str">
            <v>AEPL1868</v>
          </cell>
        </row>
        <row r="1870">
          <cell r="A1870" t="str">
            <v>AEPL1869</v>
          </cell>
        </row>
        <row r="1871">
          <cell r="A1871" t="str">
            <v>AEPL1870</v>
          </cell>
        </row>
        <row r="1872">
          <cell r="A1872" t="str">
            <v>AEPL1871</v>
          </cell>
        </row>
        <row r="1873">
          <cell r="A1873" t="str">
            <v>AEPL1872</v>
          </cell>
        </row>
        <row r="1874">
          <cell r="A1874" t="str">
            <v>AEPL1873</v>
          </cell>
        </row>
        <row r="1875">
          <cell r="A1875" t="str">
            <v>AEPL1874</v>
          </cell>
        </row>
        <row r="1876">
          <cell r="A1876" t="str">
            <v>AEPL1875</v>
          </cell>
        </row>
        <row r="1877">
          <cell r="A1877" t="str">
            <v>AEPL1876</v>
          </cell>
        </row>
        <row r="1878">
          <cell r="A1878" t="str">
            <v>AEPL1877</v>
          </cell>
        </row>
        <row r="1879">
          <cell r="A1879" t="str">
            <v>AEPL1878</v>
          </cell>
        </row>
        <row r="1880">
          <cell r="A1880" t="str">
            <v>AEPL1879</v>
          </cell>
        </row>
        <row r="1881">
          <cell r="A1881" t="str">
            <v>AEPL1880</v>
          </cell>
        </row>
        <row r="1882">
          <cell r="A1882" t="str">
            <v>AEPL1881</v>
          </cell>
        </row>
        <row r="1883">
          <cell r="A1883" t="str">
            <v>AEPL1882</v>
          </cell>
        </row>
        <row r="1884">
          <cell r="A1884" t="str">
            <v>AEPL1883</v>
          </cell>
        </row>
        <row r="1885">
          <cell r="A1885" t="str">
            <v>AEPL1884</v>
          </cell>
        </row>
        <row r="1886">
          <cell r="A1886" t="str">
            <v>AEPL1885</v>
          </cell>
        </row>
        <row r="1887">
          <cell r="A1887" t="str">
            <v>AEPL1886</v>
          </cell>
        </row>
        <row r="1888">
          <cell r="A1888" t="str">
            <v>AEPL1887</v>
          </cell>
        </row>
        <row r="1889">
          <cell r="A1889" t="str">
            <v>AEPL1888</v>
          </cell>
        </row>
        <row r="1890">
          <cell r="A1890" t="str">
            <v>AEPL1889</v>
          </cell>
        </row>
        <row r="1891">
          <cell r="A1891" t="str">
            <v>AEPL1890</v>
          </cell>
        </row>
        <row r="1892">
          <cell r="A1892" t="str">
            <v>AEPL1891</v>
          </cell>
        </row>
        <row r="1893">
          <cell r="A1893" t="str">
            <v>AEPL1892</v>
          </cell>
        </row>
        <row r="1894">
          <cell r="A1894" t="str">
            <v>AEPL1893</v>
          </cell>
        </row>
        <row r="1895">
          <cell r="A1895" t="str">
            <v>AEPL1894</v>
          </cell>
        </row>
        <row r="1896">
          <cell r="A1896" t="str">
            <v>AEPL1895</v>
          </cell>
        </row>
        <row r="1897">
          <cell r="A1897" t="str">
            <v>AEPL1896</v>
          </cell>
        </row>
        <row r="1898">
          <cell r="A1898" t="str">
            <v>AEPL1897</v>
          </cell>
        </row>
        <row r="1899">
          <cell r="A1899" t="str">
            <v>AEPL1898</v>
          </cell>
        </row>
        <row r="1900">
          <cell r="A1900" t="str">
            <v>AEPL1899</v>
          </cell>
        </row>
        <row r="1901">
          <cell r="A1901" t="str">
            <v>AEPL1900</v>
          </cell>
        </row>
        <row r="1902">
          <cell r="A1902" t="str">
            <v>AEPL1901</v>
          </cell>
        </row>
        <row r="1903">
          <cell r="A1903" t="str">
            <v>AEPL1902</v>
          </cell>
        </row>
        <row r="1904">
          <cell r="A1904" t="str">
            <v>AEPL1903</v>
          </cell>
        </row>
        <row r="1905">
          <cell r="A1905" t="str">
            <v>AEPL1904</v>
          </cell>
        </row>
        <row r="1906">
          <cell r="A1906" t="str">
            <v>AEPL1905</v>
          </cell>
        </row>
        <row r="1907">
          <cell r="A1907" t="str">
            <v>AEPL1906</v>
          </cell>
        </row>
        <row r="1908">
          <cell r="A1908" t="str">
            <v>AEPL1907</v>
          </cell>
        </row>
        <row r="1909">
          <cell r="A1909" t="str">
            <v>AEPL1908</v>
          </cell>
        </row>
        <row r="1910">
          <cell r="A1910" t="str">
            <v>AEPL1909</v>
          </cell>
        </row>
        <row r="1911">
          <cell r="A1911" t="str">
            <v>AEPL1910</v>
          </cell>
        </row>
        <row r="1912">
          <cell r="A1912" t="str">
            <v>AEPL1911</v>
          </cell>
        </row>
        <row r="1913">
          <cell r="A1913" t="str">
            <v>AEPL1912</v>
          </cell>
        </row>
        <row r="1914">
          <cell r="A1914" t="str">
            <v>AEPL1913</v>
          </cell>
        </row>
        <row r="1915">
          <cell r="A1915" t="str">
            <v>AEPL1914</v>
          </cell>
        </row>
        <row r="1916">
          <cell r="A1916" t="str">
            <v>AEPL1915</v>
          </cell>
        </row>
        <row r="1917">
          <cell r="A1917" t="str">
            <v>AEPL1916</v>
          </cell>
        </row>
        <row r="1918">
          <cell r="A1918" t="str">
            <v>AEPL1917</v>
          </cell>
        </row>
        <row r="1919">
          <cell r="A1919" t="str">
            <v>AEPL1918</v>
          </cell>
        </row>
        <row r="1920">
          <cell r="A1920" t="str">
            <v>AEPL1919</v>
          </cell>
        </row>
        <row r="1921">
          <cell r="A1921" t="str">
            <v>AEPL1920</v>
          </cell>
        </row>
        <row r="1922">
          <cell r="A1922" t="str">
            <v>AEPL1921</v>
          </cell>
        </row>
        <row r="1923">
          <cell r="A1923" t="str">
            <v>AEPL1922</v>
          </cell>
        </row>
        <row r="1924">
          <cell r="A1924" t="str">
            <v>AEPL1923</v>
          </cell>
        </row>
        <row r="1925">
          <cell r="A1925" t="str">
            <v>AEPL1924</v>
          </cell>
        </row>
        <row r="1926">
          <cell r="A1926" t="str">
            <v>AEPL1925</v>
          </cell>
        </row>
        <row r="1927">
          <cell r="A1927" t="str">
            <v>AEPL1926</v>
          </cell>
        </row>
        <row r="1928">
          <cell r="A1928" t="str">
            <v>AEPL1927</v>
          </cell>
        </row>
        <row r="1929">
          <cell r="A1929" t="str">
            <v>AEPL1928</v>
          </cell>
        </row>
        <row r="1930">
          <cell r="A1930" t="str">
            <v>AEPL1929</v>
          </cell>
        </row>
        <row r="1931">
          <cell r="A1931" t="str">
            <v>AEPL1930</v>
          </cell>
        </row>
        <row r="1932">
          <cell r="A1932" t="str">
            <v>AEPL1931</v>
          </cell>
        </row>
        <row r="1933">
          <cell r="A1933" t="str">
            <v>AEPL1932</v>
          </cell>
        </row>
        <row r="1934">
          <cell r="A1934" t="str">
            <v>AEPL1933</v>
          </cell>
        </row>
        <row r="1935">
          <cell r="A1935" t="str">
            <v>AEPL1934</v>
          </cell>
        </row>
        <row r="1936">
          <cell r="A1936" t="str">
            <v>AEPL1935</v>
          </cell>
        </row>
        <row r="1937">
          <cell r="A1937" t="str">
            <v>AEPL1936</v>
          </cell>
        </row>
        <row r="1938">
          <cell r="A1938" t="str">
            <v>AEPL1937</v>
          </cell>
        </row>
        <row r="1939">
          <cell r="A1939" t="str">
            <v>AEPL1938</v>
          </cell>
        </row>
        <row r="1940">
          <cell r="A1940" t="str">
            <v>AEPL1939</v>
          </cell>
        </row>
        <row r="1941">
          <cell r="A1941" t="str">
            <v>AEPL1940</v>
          </cell>
        </row>
        <row r="1942">
          <cell r="A1942" t="str">
            <v>AEPL1941</v>
          </cell>
        </row>
        <row r="1943">
          <cell r="A1943" t="str">
            <v>AEPL1942</v>
          </cell>
        </row>
        <row r="1944">
          <cell r="A1944" t="str">
            <v>AEPL1943</v>
          </cell>
        </row>
        <row r="1945">
          <cell r="A1945" t="str">
            <v>AEPL1944</v>
          </cell>
        </row>
        <row r="1946">
          <cell r="A1946" t="str">
            <v>AEPL1945</v>
          </cell>
        </row>
        <row r="1947">
          <cell r="A1947" t="str">
            <v>AEPL1946</v>
          </cell>
        </row>
        <row r="1948">
          <cell r="A1948" t="str">
            <v>AEPL1947</v>
          </cell>
        </row>
        <row r="1949">
          <cell r="A1949" t="str">
            <v>AEPL1948</v>
          </cell>
        </row>
        <row r="1950">
          <cell r="A1950" t="str">
            <v>AEPL1949</v>
          </cell>
        </row>
        <row r="1951">
          <cell r="A1951" t="str">
            <v>AEPL1950</v>
          </cell>
        </row>
        <row r="1952">
          <cell r="A1952" t="str">
            <v>AEPL1951</v>
          </cell>
        </row>
        <row r="1953">
          <cell r="A1953" t="str">
            <v>AEPL1952</v>
          </cell>
        </row>
        <row r="1954">
          <cell r="A1954" t="str">
            <v>AEPL1953</v>
          </cell>
        </row>
        <row r="1955">
          <cell r="A1955" t="str">
            <v>AEPL1954</v>
          </cell>
        </row>
        <row r="1956">
          <cell r="A1956" t="str">
            <v>AEPL1955</v>
          </cell>
        </row>
        <row r="1957">
          <cell r="A1957" t="str">
            <v>AEPL1956</v>
          </cell>
        </row>
        <row r="1958">
          <cell r="A1958" t="str">
            <v>AEPL1957</v>
          </cell>
        </row>
        <row r="1959">
          <cell r="A1959" t="str">
            <v>AEPL1958</v>
          </cell>
        </row>
        <row r="1960">
          <cell r="A1960" t="str">
            <v>AEPL1959</v>
          </cell>
        </row>
        <row r="1961">
          <cell r="A1961" t="str">
            <v>AEPL1960</v>
          </cell>
        </row>
        <row r="1962">
          <cell r="A1962" t="str">
            <v>AEPL1961</v>
          </cell>
        </row>
        <row r="1963">
          <cell r="A1963" t="str">
            <v>AEPL1962</v>
          </cell>
        </row>
        <row r="1964">
          <cell r="A1964" t="str">
            <v>AEPL1963</v>
          </cell>
        </row>
        <row r="1965">
          <cell r="A1965" t="str">
            <v>AEPL1964</v>
          </cell>
        </row>
        <row r="1966">
          <cell r="A1966" t="str">
            <v>AEPL1965</v>
          </cell>
        </row>
        <row r="1967">
          <cell r="A1967" t="str">
            <v>AEPL1966</v>
          </cell>
        </row>
        <row r="1968">
          <cell r="A1968" t="str">
            <v>AEPL1967</v>
          </cell>
        </row>
        <row r="1969">
          <cell r="A1969" t="str">
            <v>AEPL1968</v>
          </cell>
        </row>
        <row r="1970">
          <cell r="A1970" t="str">
            <v>AEPL1969</v>
          </cell>
        </row>
        <row r="1971">
          <cell r="A1971" t="str">
            <v>AEPL1970</v>
          </cell>
        </row>
        <row r="1972">
          <cell r="A1972" t="str">
            <v>AEPL1971</v>
          </cell>
        </row>
        <row r="1973">
          <cell r="A1973" t="str">
            <v>AEPL1972</v>
          </cell>
        </row>
        <row r="1974">
          <cell r="A1974" t="str">
            <v>AEPL1973</v>
          </cell>
        </row>
        <row r="1975">
          <cell r="A1975" t="str">
            <v>AEPL1974</v>
          </cell>
        </row>
        <row r="1976">
          <cell r="A1976" t="str">
            <v>AEPL1975</v>
          </cell>
        </row>
        <row r="1977">
          <cell r="A1977" t="str">
            <v>AEPL1976</v>
          </cell>
        </row>
        <row r="1978">
          <cell r="A1978" t="str">
            <v>AEPL1977</v>
          </cell>
        </row>
        <row r="1979">
          <cell r="A1979" t="str">
            <v>AEPL1978</v>
          </cell>
        </row>
        <row r="1980">
          <cell r="A1980" t="str">
            <v>AEPL1979</v>
          </cell>
        </row>
        <row r="1981">
          <cell r="A1981" t="str">
            <v>AEPL1980</v>
          </cell>
        </row>
        <row r="1982">
          <cell r="A1982" t="str">
            <v>AEPL1981</v>
          </cell>
        </row>
        <row r="1983">
          <cell r="A1983" t="str">
            <v>AEPL1982</v>
          </cell>
        </row>
        <row r="1984">
          <cell r="A1984" t="str">
            <v>AEPL1983</v>
          </cell>
        </row>
        <row r="1985">
          <cell r="A1985" t="str">
            <v>AEPL1984</v>
          </cell>
        </row>
        <row r="1986">
          <cell r="A1986" t="str">
            <v>AEPL1985</v>
          </cell>
        </row>
        <row r="1987">
          <cell r="A1987" t="str">
            <v>AEPL1986</v>
          </cell>
        </row>
        <row r="1988">
          <cell r="A1988" t="str">
            <v>AEPL1987</v>
          </cell>
        </row>
        <row r="1989">
          <cell r="A1989" t="str">
            <v>AEPL1988</v>
          </cell>
        </row>
        <row r="1990">
          <cell r="A1990" t="str">
            <v>AEPL1989</v>
          </cell>
        </row>
        <row r="1991">
          <cell r="A1991" t="str">
            <v>AEPL1990</v>
          </cell>
        </row>
        <row r="1992">
          <cell r="A1992" t="str">
            <v>AEPL1991</v>
          </cell>
        </row>
        <row r="1993">
          <cell r="A1993" t="str">
            <v>AEPL1992</v>
          </cell>
        </row>
        <row r="1994">
          <cell r="A1994" t="str">
            <v>AEPL1993</v>
          </cell>
        </row>
        <row r="1995">
          <cell r="A1995" t="str">
            <v>AEPL1994</v>
          </cell>
        </row>
        <row r="1996">
          <cell r="A1996" t="str">
            <v>AEPL1995</v>
          </cell>
        </row>
        <row r="1997">
          <cell r="A1997" t="str">
            <v>AEPL1996</v>
          </cell>
        </row>
        <row r="1998">
          <cell r="A1998" t="str">
            <v>AEPL1997</v>
          </cell>
        </row>
        <row r="1999">
          <cell r="A1999" t="str">
            <v>AEPL1998</v>
          </cell>
        </row>
        <row r="2000">
          <cell r="A2000" t="str">
            <v>AEPL1999</v>
          </cell>
        </row>
        <row r="2001">
          <cell r="A2001" t="str">
            <v>AEPL2000</v>
          </cell>
        </row>
      </sheetData>
      <sheetData sheetId="2"/>
      <sheetData sheetId="3"/>
      <sheetData sheetId="4"/>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ad Graph"/>
      <sheetName val="Data"/>
      <sheetName val="Report"/>
    </sheetNames>
    <sheetDataSet>
      <sheetData sheetId="0" refreshError="1"/>
      <sheetData sheetId="1" refreshError="1">
        <row r="43">
          <cell r="Z43">
            <v>111425.591</v>
          </cell>
          <cell r="AA43">
            <v>68899.260999999999</v>
          </cell>
          <cell r="AB43">
            <v>193265.554</v>
          </cell>
          <cell r="AE43">
            <v>110881.84699999999</v>
          </cell>
          <cell r="AF43">
            <v>67917.335999999996</v>
          </cell>
          <cell r="AG43">
            <v>204212.663</v>
          </cell>
        </row>
        <row r="44">
          <cell r="Z44">
            <v>107071.12299999999</v>
          </cell>
          <cell r="AA44">
            <v>62796.87</v>
          </cell>
          <cell r="AB44">
            <v>188730.83599999998</v>
          </cell>
          <cell r="AJ44">
            <v>91300</v>
          </cell>
          <cell r="AK44">
            <v>59876</v>
          </cell>
          <cell r="AL44">
            <v>205274</v>
          </cell>
        </row>
        <row r="45">
          <cell r="Z45">
            <v>85702.183999999994</v>
          </cell>
          <cell r="AA45">
            <v>58880.063999999998</v>
          </cell>
          <cell r="AB45">
            <v>186912.446</v>
          </cell>
        </row>
        <row r="57">
          <cell r="Z57" t="str">
            <v>June</v>
          </cell>
          <cell r="AE57" t="str">
            <v>march</v>
          </cell>
        </row>
      </sheetData>
      <sheetData sheetId="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amp; Instructions"/>
      <sheetName val="Life"/>
      <sheetName val="capex types"/>
      <sheetName val="Sep 09 Life"/>
      <sheetName val="Life to date"/>
      <sheetName val="QLD NW Capex Summary Report"/>
      <sheetName val="Dec 09 Life"/>
      <sheetName val="Nov 09 Life"/>
      <sheetName val="Oct 09 Life"/>
      <sheetName val="Jan 10 Life"/>
      <sheetName val="Qld NW Growth Capex Fcast"/>
      <sheetName val="Qld NW SIB Fcast"/>
      <sheetName val="Qld NW Growth Capex Budget"/>
      <sheetName val="Qld NW SIB Budget"/>
      <sheetName val="Account Elements"/>
      <sheetName val="Life to date Jul09"/>
      <sheetName val="types"/>
      <sheetName val="cost elements"/>
      <sheetName val="SIB Capex - GGT 88.157%"/>
      <sheetName val="SIB Capex - GGT"/>
      <sheetName val="SIB Capex -Telfer"/>
      <sheetName val="SIB Capex - Parmelia"/>
      <sheetName val="SIB Capex - SCP"/>
      <sheetName val="QLD FY0910 SIB"/>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8">
          <cell r="G8" t="str">
            <v xml:space="preserve">Ellen Grove Gate Station Upgrade - DN150 Cl.300 inlet; odouriser; E&amp;I </v>
          </cell>
          <cell r="I8">
            <v>45000</v>
          </cell>
          <cell r="J8">
            <v>0</v>
          </cell>
          <cell r="K8">
            <v>0</v>
          </cell>
          <cell r="L8">
            <v>4564.82</v>
          </cell>
          <cell r="M8">
            <v>4564.82</v>
          </cell>
          <cell r="N8">
            <v>40435.18</v>
          </cell>
        </row>
        <row r="9">
          <cell r="G9" t="str">
            <v xml:space="preserve">Ellen Grove Gate Station Upgrade - DN150 Cl.300 inlet; odouriser; E&amp;I </v>
          </cell>
          <cell r="I9">
            <v>75000</v>
          </cell>
          <cell r="J9">
            <v>0</v>
          </cell>
          <cell r="K9">
            <v>0</v>
          </cell>
          <cell r="L9">
            <v>4936.75</v>
          </cell>
          <cell r="M9">
            <v>4936.75</v>
          </cell>
          <cell r="N9">
            <v>70063.25</v>
          </cell>
        </row>
        <row r="10">
          <cell r="G10" t="str">
            <v>Ellen Grove Gate Station Upgrade - DN150 Cl.300 inlet; odouriser; E&amp;I  Total</v>
          </cell>
          <cell r="K10">
            <v>0</v>
          </cell>
          <cell r="N10">
            <v>110498.43</v>
          </cell>
        </row>
        <row r="11">
          <cell r="G11" t="str">
            <v>Industrial and Commercial Meter Set Upgrades - Replace Large Diaphragm Meters</v>
          </cell>
          <cell r="I11">
            <v>150000</v>
          </cell>
          <cell r="J11">
            <v>0</v>
          </cell>
          <cell r="K11">
            <v>712.18</v>
          </cell>
          <cell r="L11">
            <v>23743.32</v>
          </cell>
          <cell r="M11">
            <v>23743.32</v>
          </cell>
          <cell r="N11">
            <v>126256.68</v>
          </cell>
        </row>
        <row r="12">
          <cell r="G12" t="str">
            <v>Industrial and Commercial Meter Set Upgrades - Replace Large Diaphragm Meters Total</v>
          </cell>
          <cell r="K12">
            <v>712.18</v>
          </cell>
          <cell r="N12">
            <v>126256.68</v>
          </cell>
        </row>
        <row r="13">
          <cell r="G13" t="str">
            <v>Industrial and Commercial Meter Station &lt; 10TJ/Annum</v>
          </cell>
          <cell r="I13">
            <v>0</v>
          </cell>
          <cell r="J13">
            <v>82758.36</v>
          </cell>
          <cell r="K13">
            <v>7951.43</v>
          </cell>
          <cell r="L13">
            <v>238169.85</v>
          </cell>
          <cell r="M13">
            <v>320928.21000000002</v>
          </cell>
          <cell r="N13">
            <v>-320928.21000000002</v>
          </cell>
        </row>
        <row r="14">
          <cell r="G14" t="str">
            <v>Industrial and Commercial Meter Station &lt; 10TJ/Annum</v>
          </cell>
          <cell r="I14">
            <v>0</v>
          </cell>
          <cell r="J14">
            <v>3697.2300000000901</v>
          </cell>
          <cell r="K14">
            <v>169.85</v>
          </cell>
          <cell r="L14">
            <v>228261.84</v>
          </cell>
          <cell r="M14">
            <v>231959.07</v>
          </cell>
          <cell r="N14">
            <v>-231959.07</v>
          </cell>
        </row>
        <row r="15">
          <cell r="G15" t="str">
            <v>Industrial and Commercial Meter Station &lt; 10TJ/Annum</v>
          </cell>
          <cell r="I15">
            <v>0</v>
          </cell>
          <cell r="J15">
            <v>92334.869999999893</v>
          </cell>
          <cell r="K15">
            <v>0</v>
          </cell>
          <cell r="L15">
            <v>92697.77</v>
          </cell>
          <cell r="M15">
            <v>185032.64</v>
          </cell>
          <cell r="N15">
            <v>-185032.64</v>
          </cell>
        </row>
        <row r="16">
          <cell r="G16" t="str">
            <v>Industrial and Commercial Meter Station &lt; 10TJ/Annum Total</v>
          </cell>
          <cell r="K16">
            <v>8121.2800000000007</v>
          </cell>
          <cell r="N16">
            <v>-737919.92</v>
          </cell>
        </row>
        <row r="17">
          <cell r="G17" t="str">
            <v>Mains Renewal - Block</v>
          </cell>
          <cell r="I17">
            <v>0</v>
          </cell>
          <cell r="J17">
            <v>0</v>
          </cell>
          <cell r="K17">
            <v>0</v>
          </cell>
          <cell r="L17">
            <v>41661.74</v>
          </cell>
          <cell r="M17">
            <v>41661.74</v>
          </cell>
          <cell r="N17">
            <v>-41661.74</v>
          </cell>
        </row>
        <row r="18">
          <cell r="G18" t="str">
            <v>Mains Renewal - Block</v>
          </cell>
          <cell r="I18">
            <v>0</v>
          </cell>
          <cell r="J18">
            <v>506377.59</v>
          </cell>
          <cell r="K18">
            <v>908.28</v>
          </cell>
          <cell r="L18">
            <v>1485919.47</v>
          </cell>
          <cell r="M18">
            <v>1992297.06</v>
          </cell>
          <cell r="N18">
            <v>-1992297.06</v>
          </cell>
        </row>
        <row r="19">
          <cell r="G19" t="str">
            <v>Mains Renewal - Block</v>
          </cell>
          <cell r="I19">
            <v>3260000</v>
          </cell>
          <cell r="J19">
            <v>0</v>
          </cell>
          <cell r="K19">
            <v>405371.23</v>
          </cell>
          <cell r="L19">
            <v>439616.7</v>
          </cell>
          <cell r="M19">
            <v>439616.7</v>
          </cell>
          <cell r="N19">
            <v>2820383.3</v>
          </cell>
        </row>
        <row r="20">
          <cell r="G20" t="str">
            <v>Mains Renewal - Block Total</v>
          </cell>
          <cell r="K20">
            <v>406279.51</v>
          </cell>
          <cell r="N20">
            <v>786424.49999999977</v>
          </cell>
        </row>
        <row r="21">
          <cell r="G21" t="str">
            <v>Mains Renewal - Piece</v>
          </cell>
          <cell r="I21">
            <v>0</v>
          </cell>
          <cell r="J21">
            <v>6809.55</v>
          </cell>
          <cell r="K21">
            <v>6004.29</v>
          </cell>
          <cell r="L21">
            <v>72757.23</v>
          </cell>
          <cell r="M21">
            <v>79566.78</v>
          </cell>
          <cell r="N21">
            <v>-79566.78</v>
          </cell>
        </row>
        <row r="22">
          <cell r="G22" t="str">
            <v>Mains Renewal - Piece</v>
          </cell>
          <cell r="I22">
            <v>0</v>
          </cell>
          <cell r="J22">
            <v>8242.68</v>
          </cell>
          <cell r="K22">
            <v>0</v>
          </cell>
          <cell r="L22">
            <v>3974.52</v>
          </cell>
          <cell r="M22">
            <v>12217.2</v>
          </cell>
          <cell r="N22">
            <v>-12217.2</v>
          </cell>
        </row>
        <row r="23">
          <cell r="G23" t="str">
            <v>Mains Renewal - Piece</v>
          </cell>
          <cell r="I23">
            <v>0</v>
          </cell>
          <cell r="J23">
            <v>63278.53</v>
          </cell>
          <cell r="K23">
            <v>0</v>
          </cell>
          <cell r="L23">
            <v>22228.33</v>
          </cell>
          <cell r="M23">
            <v>85506.86</v>
          </cell>
          <cell r="N23">
            <v>-85506.86</v>
          </cell>
        </row>
        <row r="24">
          <cell r="G24" t="str">
            <v>Mains Renewal - Piece</v>
          </cell>
          <cell r="I24">
            <v>46819</v>
          </cell>
          <cell r="J24">
            <v>32072.71</v>
          </cell>
          <cell r="K24">
            <v>0</v>
          </cell>
          <cell r="L24">
            <v>5167.3999999999996</v>
          </cell>
          <cell r="M24">
            <v>37240.11</v>
          </cell>
          <cell r="N24">
            <v>9578.89</v>
          </cell>
        </row>
        <row r="25">
          <cell r="G25" t="str">
            <v>Mains Renewal - Piece</v>
          </cell>
          <cell r="I25">
            <v>30000</v>
          </cell>
          <cell r="J25">
            <v>0</v>
          </cell>
          <cell r="K25">
            <v>0</v>
          </cell>
          <cell r="L25">
            <v>1014.1</v>
          </cell>
          <cell r="M25">
            <v>1014.1</v>
          </cell>
          <cell r="N25">
            <v>28985.9</v>
          </cell>
        </row>
        <row r="26">
          <cell r="G26" t="str">
            <v>Mains Renewal - Piece</v>
          </cell>
          <cell r="I26">
            <v>20000</v>
          </cell>
          <cell r="J26">
            <v>0</v>
          </cell>
          <cell r="K26">
            <v>0</v>
          </cell>
          <cell r="L26">
            <v>21158.560000000001</v>
          </cell>
          <cell r="M26">
            <v>21158.560000000001</v>
          </cell>
          <cell r="N26">
            <v>-1158.56</v>
          </cell>
        </row>
        <row r="27">
          <cell r="G27" t="str">
            <v>Mains Renewal - Piece</v>
          </cell>
          <cell r="I27">
            <v>30000</v>
          </cell>
          <cell r="J27">
            <v>0</v>
          </cell>
          <cell r="K27">
            <v>311.12</v>
          </cell>
          <cell r="L27">
            <v>33526.97</v>
          </cell>
          <cell r="M27">
            <v>33526.97</v>
          </cell>
          <cell r="N27">
            <v>-3526.97</v>
          </cell>
        </row>
        <row r="28">
          <cell r="G28" t="str">
            <v>Mains Renewal - Piece Total</v>
          </cell>
          <cell r="K28">
            <v>6315.41</v>
          </cell>
          <cell r="N28">
            <v>-143411.58000000002</v>
          </cell>
        </row>
        <row r="29">
          <cell r="G29" t="str">
            <v>Meter Change - Meters Domestic</v>
          </cell>
          <cell r="I29">
            <v>0</v>
          </cell>
          <cell r="J29">
            <v>98850.79</v>
          </cell>
          <cell r="K29">
            <v>10394.1</v>
          </cell>
          <cell r="L29">
            <v>232555.87</v>
          </cell>
          <cell r="M29">
            <v>331406.65999999997</v>
          </cell>
          <cell r="N29">
            <v>-331406.65999999997</v>
          </cell>
        </row>
        <row r="30">
          <cell r="G30" t="str">
            <v>Meter Change - Meters Domestic Total</v>
          </cell>
          <cell r="K30">
            <v>10394.1</v>
          </cell>
          <cell r="N30">
            <v>-331406.65999999997</v>
          </cell>
        </row>
        <row r="31">
          <cell r="G31" t="str">
            <v>Meter Change - Meters Industrial and Commercial &lt; 10TJ/annum</v>
          </cell>
          <cell r="I31">
            <v>0</v>
          </cell>
          <cell r="J31">
            <v>63697.3</v>
          </cell>
          <cell r="K31">
            <v>7179.11</v>
          </cell>
          <cell r="L31">
            <v>89294.55</v>
          </cell>
          <cell r="M31">
            <v>152991.85</v>
          </cell>
          <cell r="N31">
            <v>-152991.85</v>
          </cell>
        </row>
        <row r="32">
          <cell r="G32" t="str">
            <v>Meter Change - Meters Industrial and Commercial &lt; 10TJ/annum Total</v>
          </cell>
          <cell r="K32">
            <v>7179.11</v>
          </cell>
          <cell r="N32">
            <v>-152991.85</v>
          </cell>
        </row>
        <row r="33">
          <cell r="G33" t="str">
            <v>Meter Change - Meters Industrial and Commercial &gt; 10TJ/annum</v>
          </cell>
          <cell r="I33">
            <v>0</v>
          </cell>
          <cell r="J33">
            <v>6962.99</v>
          </cell>
          <cell r="K33">
            <v>1094</v>
          </cell>
          <cell r="L33">
            <v>11356.8</v>
          </cell>
          <cell r="M33">
            <v>18319.79</v>
          </cell>
          <cell r="N33">
            <v>-18319.79</v>
          </cell>
        </row>
        <row r="34">
          <cell r="G34" t="str">
            <v>Meter Change - Meters Industrial and Commercial &gt; 10TJ/annum Total</v>
          </cell>
          <cell r="K34">
            <v>1094</v>
          </cell>
          <cell r="N34">
            <v>-18319.79</v>
          </cell>
        </row>
        <row r="35">
          <cell r="G35" t="str">
            <v xml:space="preserve">Minor Network Augmentation </v>
          </cell>
          <cell r="I35">
            <v>0</v>
          </cell>
          <cell r="J35">
            <v>132201.82</v>
          </cell>
          <cell r="K35">
            <v>0</v>
          </cell>
          <cell r="L35">
            <v>0</v>
          </cell>
          <cell r="M35">
            <v>132201.82</v>
          </cell>
          <cell r="N35">
            <v>-132201.82</v>
          </cell>
        </row>
        <row r="36">
          <cell r="G36" t="str">
            <v xml:space="preserve">Minor Network Augmentation </v>
          </cell>
          <cell r="I36">
            <v>0</v>
          </cell>
          <cell r="J36">
            <v>2820</v>
          </cell>
          <cell r="K36">
            <v>0</v>
          </cell>
          <cell r="L36">
            <v>5953.11</v>
          </cell>
          <cell r="M36">
            <v>8773.11</v>
          </cell>
          <cell r="N36">
            <v>-8773.11</v>
          </cell>
        </row>
        <row r="37">
          <cell r="G37" t="str">
            <v>Minor Network Augmentation Total</v>
          </cell>
          <cell r="I37">
            <v>702383</v>
          </cell>
          <cell r="J37">
            <v>241963.64</v>
          </cell>
          <cell r="K37">
            <v>1904.63</v>
          </cell>
          <cell r="L37">
            <v>408312.33</v>
          </cell>
          <cell r="M37">
            <v>650275.97</v>
          </cell>
          <cell r="N37">
            <v>52107.03</v>
          </cell>
        </row>
        <row r="38">
          <cell r="G38" t="str">
            <v>Minor Network Augmentation  Total</v>
          </cell>
          <cell r="K38">
            <v>1904.63</v>
          </cell>
          <cell r="N38">
            <v>-88867.9</v>
          </cell>
        </row>
        <row r="39">
          <cell r="G39" t="str">
            <v>Miscalleneous Items</v>
          </cell>
          <cell r="I39">
            <v>0</v>
          </cell>
          <cell r="J39">
            <v>317570.59999999998</v>
          </cell>
          <cell r="K39">
            <v>298.04000000000002</v>
          </cell>
          <cell r="L39">
            <v>48525.07</v>
          </cell>
          <cell r="M39">
            <v>366095.67</v>
          </cell>
          <cell r="N39">
            <v>-366095.67</v>
          </cell>
        </row>
        <row r="40">
          <cell r="G40" t="str">
            <v>Miscalleneous Items</v>
          </cell>
          <cell r="I40">
            <v>0</v>
          </cell>
          <cell r="J40">
            <v>41796.959999999897</v>
          </cell>
          <cell r="K40">
            <v>62</v>
          </cell>
          <cell r="L40">
            <v>47320.41</v>
          </cell>
          <cell r="M40">
            <v>89117.369999999893</v>
          </cell>
          <cell r="N40">
            <v>-89117.369999999893</v>
          </cell>
        </row>
        <row r="41">
          <cell r="G41" t="str">
            <v>Miscalleneous Items</v>
          </cell>
          <cell r="I41">
            <v>0</v>
          </cell>
          <cell r="J41">
            <v>32016.04</v>
          </cell>
          <cell r="K41">
            <v>0</v>
          </cell>
          <cell r="L41">
            <v>44616.37</v>
          </cell>
          <cell r="M41">
            <v>76632.41</v>
          </cell>
          <cell r="N41">
            <v>-76632.41</v>
          </cell>
        </row>
        <row r="42">
          <cell r="G42" t="str">
            <v>Miscalleneous Items</v>
          </cell>
          <cell r="I42">
            <v>83171</v>
          </cell>
          <cell r="J42">
            <v>75610</v>
          </cell>
          <cell r="K42">
            <v>0</v>
          </cell>
          <cell r="L42">
            <v>570</v>
          </cell>
          <cell r="M42">
            <v>76180</v>
          </cell>
          <cell r="N42">
            <v>6991</v>
          </cell>
        </row>
        <row r="43">
          <cell r="G43" t="str">
            <v>Miscalleneous Items Total</v>
          </cell>
          <cell r="K43">
            <v>360.04</v>
          </cell>
          <cell r="N43">
            <v>-524854.44999999984</v>
          </cell>
        </row>
        <row r="44">
          <cell r="G44" t="str">
            <v>Mt Gravatt Gate Station - Upgrade of elactrical and instrumentation installations</v>
          </cell>
          <cell r="I44">
            <v>100000</v>
          </cell>
          <cell r="J44">
            <v>0</v>
          </cell>
          <cell r="K44">
            <v>13371.54</v>
          </cell>
          <cell r="L44">
            <v>28415.29</v>
          </cell>
          <cell r="M44">
            <v>28415.29</v>
          </cell>
          <cell r="N44">
            <v>71584.710000000006</v>
          </cell>
        </row>
        <row r="45">
          <cell r="G45" t="str">
            <v>Mt Gravatt Gate Station - Upgrade of elactrical and instrumentation installations Total</v>
          </cell>
          <cell r="K45">
            <v>13371.54</v>
          </cell>
          <cell r="N45">
            <v>71584.710000000006</v>
          </cell>
        </row>
        <row r="46">
          <cell r="G46" t="str">
            <v>New Domestic Meter Set</v>
          </cell>
          <cell r="I46">
            <v>0</v>
          </cell>
          <cell r="J46">
            <v>57678.52</v>
          </cell>
          <cell r="K46">
            <v>1815.49</v>
          </cell>
          <cell r="L46">
            <v>28349.52</v>
          </cell>
          <cell r="M46">
            <v>86028.04</v>
          </cell>
          <cell r="N46">
            <v>-86028.04</v>
          </cell>
        </row>
        <row r="47">
          <cell r="G47" t="str">
            <v>New Domestic Meter Set Total</v>
          </cell>
          <cell r="K47">
            <v>1815.49</v>
          </cell>
          <cell r="N47">
            <v>-86028.04</v>
          </cell>
        </row>
        <row r="48">
          <cell r="G48" t="str">
            <v>New Domestic Service - Estate</v>
          </cell>
          <cell r="I48">
            <v>0</v>
          </cell>
          <cell r="J48">
            <v>1.0000001022490299E-2</v>
          </cell>
          <cell r="K48">
            <v>204592.68</v>
          </cell>
          <cell r="L48">
            <v>1953421.93</v>
          </cell>
          <cell r="M48">
            <v>1953421.94</v>
          </cell>
          <cell r="N48">
            <v>-1953421.94</v>
          </cell>
        </row>
        <row r="49">
          <cell r="G49" t="str">
            <v>New Domestic Service - Estate</v>
          </cell>
          <cell r="I49">
            <v>0</v>
          </cell>
          <cell r="J49">
            <v>77616.52</v>
          </cell>
          <cell r="K49">
            <v>10649.46</v>
          </cell>
          <cell r="L49">
            <v>94272.58</v>
          </cell>
          <cell r="M49">
            <v>171889.1</v>
          </cell>
          <cell r="N49">
            <v>-171889.1</v>
          </cell>
        </row>
        <row r="50">
          <cell r="G50" t="str">
            <v>New Domestic Service - Estate Total</v>
          </cell>
          <cell r="K50">
            <v>215242.13999999998</v>
          </cell>
          <cell r="N50">
            <v>-2125311.04</v>
          </cell>
        </row>
        <row r="51">
          <cell r="G51" t="str">
            <v>New Domestic Service - Existing Domestic</v>
          </cell>
          <cell r="I51">
            <v>0</v>
          </cell>
          <cell r="J51">
            <v>57366.400000000001</v>
          </cell>
          <cell r="K51">
            <v>16413.810000000001</v>
          </cell>
          <cell r="L51">
            <v>49345.19</v>
          </cell>
          <cell r="M51">
            <v>106711.59</v>
          </cell>
          <cell r="N51">
            <v>-106711.59</v>
          </cell>
        </row>
        <row r="52">
          <cell r="G52" t="str">
            <v>New Domestic Service - Existing Domestic Total</v>
          </cell>
          <cell r="K52">
            <v>16413.810000000001</v>
          </cell>
          <cell r="N52">
            <v>-106711.59</v>
          </cell>
        </row>
        <row r="53">
          <cell r="G53" t="str">
            <v>New Industrial and Commercial Service &lt; 10TJ/Annum</v>
          </cell>
          <cell r="I53">
            <v>0</v>
          </cell>
          <cell r="J53">
            <v>0</v>
          </cell>
          <cell r="K53">
            <v>3148.36</v>
          </cell>
          <cell r="L53">
            <v>26347.37</v>
          </cell>
          <cell r="M53">
            <v>26347.37</v>
          </cell>
          <cell r="N53">
            <v>-26347.37</v>
          </cell>
        </row>
        <row r="54">
          <cell r="G54" t="str">
            <v>New Industrial and Commercial Service &lt; 10TJ/Annum</v>
          </cell>
          <cell r="I54">
            <v>0</v>
          </cell>
          <cell r="J54">
            <v>19022.88</v>
          </cell>
          <cell r="K54">
            <v>0</v>
          </cell>
          <cell r="L54">
            <v>308.20999999999998</v>
          </cell>
          <cell r="M54">
            <v>19331.09</v>
          </cell>
          <cell r="N54">
            <v>-19331.09</v>
          </cell>
        </row>
        <row r="55">
          <cell r="G55" t="str">
            <v>New Industrial and Commercial Service &lt; 10TJ/Annum</v>
          </cell>
          <cell r="I55">
            <v>0</v>
          </cell>
          <cell r="J55">
            <v>26602.11</v>
          </cell>
          <cell r="K55">
            <v>0</v>
          </cell>
          <cell r="L55">
            <v>0</v>
          </cell>
          <cell r="M55">
            <v>26602.11</v>
          </cell>
          <cell r="N55">
            <v>-26602.11</v>
          </cell>
        </row>
        <row r="56">
          <cell r="G56" t="str">
            <v>New Industrial and Commercial Service &lt; 10TJ/Annum</v>
          </cell>
          <cell r="I56">
            <v>0</v>
          </cell>
          <cell r="J56">
            <v>11134.97</v>
          </cell>
          <cell r="K56">
            <v>0</v>
          </cell>
          <cell r="L56">
            <v>0</v>
          </cell>
          <cell r="M56">
            <v>11134.97</v>
          </cell>
          <cell r="N56">
            <v>-11134.97</v>
          </cell>
        </row>
        <row r="57">
          <cell r="G57" t="str">
            <v>New Industrial and Commercial Service &lt; 10TJ/Annum</v>
          </cell>
          <cell r="I57">
            <v>0</v>
          </cell>
          <cell r="J57">
            <v>-2059.52</v>
          </cell>
          <cell r="K57">
            <v>0</v>
          </cell>
          <cell r="L57">
            <v>2059.52</v>
          </cell>
          <cell r="M57">
            <v>0</v>
          </cell>
          <cell r="N57">
            <v>0</v>
          </cell>
        </row>
        <row r="58">
          <cell r="G58" t="str">
            <v>New Industrial and Commercial Service &lt; 10TJ/Annum</v>
          </cell>
          <cell r="I58">
            <v>0</v>
          </cell>
          <cell r="J58">
            <v>65457.45</v>
          </cell>
          <cell r="K58">
            <v>0</v>
          </cell>
          <cell r="L58">
            <v>35872.370000000003</v>
          </cell>
          <cell r="M58">
            <v>101329.82</v>
          </cell>
          <cell r="N58">
            <v>-101329.82</v>
          </cell>
        </row>
        <row r="59">
          <cell r="G59" t="str">
            <v>New Industrial and Commercial Service &lt; 10TJ/Annum</v>
          </cell>
          <cell r="I59">
            <v>0</v>
          </cell>
          <cell r="J59">
            <v>73588.399999999994</v>
          </cell>
          <cell r="K59">
            <v>0</v>
          </cell>
          <cell r="L59">
            <v>0</v>
          </cell>
          <cell r="M59">
            <v>73588.399999999994</v>
          </cell>
          <cell r="N59">
            <v>-73588.399999999994</v>
          </cell>
        </row>
        <row r="60">
          <cell r="G60" t="str">
            <v>New Industrial and Commercial Service &lt; 10TJ/Annum</v>
          </cell>
          <cell r="I60">
            <v>0</v>
          </cell>
          <cell r="J60">
            <v>1943.41</v>
          </cell>
          <cell r="K60">
            <v>0</v>
          </cell>
          <cell r="L60">
            <v>17446.669999999998</v>
          </cell>
          <cell r="M60">
            <v>19390.080000000002</v>
          </cell>
          <cell r="N60">
            <v>-19390.080000000002</v>
          </cell>
        </row>
        <row r="61">
          <cell r="G61" t="str">
            <v>New Industrial and Commercial Service &lt; 10TJ/Annum</v>
          </cell>
          <cell r="I61">
            <v>0</v>
          </cell>
          <cell r="J61">
            <v>28562.94</v>
          </cell>
          <cell r="K61">
            <v>0</v>
          </cell>
          <cell r="L61">
            <v>504</v>
          </cell>
          <cell r="M61">
            <v>29066.94</v>
          </cell>
          <cell r="N61">
            <v>-29066.94</v>
          </cell>
        </row>
        <row r="62">
          <cell r="G62" t="str">
            <v>New Industrial and Commercial Service &lt; 10TJ/Annum</v>
          </cell>
          <cell r="I62">
            <v>0</v>
          </cell>
          <cell r="J62">
            <v>57404.07</v>
          </cell>
          <cell r="K62">
            <v>0</v>
          </cell>
          <cell r="L62">
            <v>0</v>
          </cell>
          <cell r="M62">
            <v>57404.07</v>
          </cell>
          <cell r="N62">
            <v>-57404.07</v>
          </cell>
        </row>
        <row r="63">
          <cell r="G63" t="str">
            <v>New Industrial and Commercial Service &lt; 10TJ/Annum</v>
          </cell>
          <cell r="I63">
            <v>0</v>
          </cell>
          <cell r="J63">
            <v>46793.36</v>
          </cell>
          <cell r="K63">
            <v>0</v>
          </cell>
          <cell r="L63">
            <v>-3630.8</v>
          </cell>
          <cell r="M63">
            <v>43162.559999999998</v>
          </cell>
          <cell r="N63">
            <v>-43162.559999999998</v>
          </cell>
        </row>
        <row r="64">
          <cell r="G64" t="str">
            <v>New Industrial and Commercial Service &lt; 10TJ/Annum</v>
          </cell>
          <cell r="I64">
            <v>0</v>
          </cell>
          <cell r="J64">
            <v>391.5</v>
          </cell>
          <cell r="K64">
            <v>0</v>
          </cell>
          <cell r="L64">
            <v>-391.5</v>
          </cell>
          <cell r="M64">
            <v>0</v>
          </cell>
          <cell r="N64">
            <v>0</v>
          </cell>
        </row>
        <row r="65">
          <cell r="G65" t="str">
            <v>New Industrial and Commercial Service &lt; 10TJ/Annum</v>
          </cell>
          <cell r="I65">
            <v>0</v>
          </cell>
          <cell r="J65">
            <v>110734.04</v>
          </cell>
          <cell r="K65">
            <v>0</v>
          </cell>
          <cell r="L65">
            <v>2999.5</v>
          </cell>
          <cell r="M65">
            <v>113733.54</v>
          </cell>
          <cell r="N65">
            <v>-113733.54</v>
          </cell>
        </row>
        <row r="66">
          <cell r="G66" t="str">
            <v>New Industrial and Commercial Service &lt; 10TJ/Annum</v>
          </cell>
          <cell r="I66">
            <v>62696</v>
          </cell>
          <cell r="J66">
            <v>13092.05</v>
          </cell>
          <cell r="K66">
            <v>0</v>
          </cell>
          <cell r="L66">
            <v>0</v>
          </cell>
          <cell r="M66">
            <v>13092.05</v>
          </cell>
          <cell r="N66">
            <v>49603.95</v>
          </cell>
        </row>
        <row r="67">
          <cell r="G67" t="str">
            <v>New Industrial and Commercial Service &lt; 10TJ/Annum</v>
          </cell>
          <cell r="I67">
            <v>146000</v>
          </cell>
          <cell r="J67">
            <v>1181.5</v>
          </cell>
          <cell r="K67">
            <v>0</v>
          </cell>
          <cell r="L67">
            <v>259728.79</v>
          </cell>
          <cell r="M67">
            <v>260910.29</v>
          </cell>
          <cell r="N67">
            <v>-114910.29</v>
          </cell>
        </row>
        <row r="68">
          <cell r="G68" t="str">
            <v>New Industrial and Commercial Service &lt; 10TJ/Annum</v>
          </cell>
          <cell r="I68">
            <v>48258</v>
          </cell>
          <cell r="J68">
            <v>1132.5</v>
          </cell>
          <cell r="K68">
            <v>840.96</v>
          </cell>
          <cell r="L68">
            <v>20398.32</v>
          </cell>
          <cell r="M68">
            <v>21530.82</v>
          </cell>
          <cell r="N68">
            <v>26727.18</v>
          </cell>
        </row>
        <row r="69">
          <cell r="G69" t="str">
            <v>New Industrial and Commercial Service &lt; 10TJ/Annum</v>
          </cell>
          <cell r="I69">
            <v>56936</v>
          </cell>
          <cell r="J69">
            <v>50978.52</v>
          </cell>
          <cell r="K69">
            <v>0</v>
          </cell>
          <cell r="L69">
            <v>5903.05</v>
          </cell>
          <cell r="M69">
            <v>56881.57</v>
          </cell>
          <cell r="N69">
            <v>54.430000000000291</v>
          </cell>
        </row>
        <row r="70">
          <cell r="G70" t="str">
            <v>New Industrial and Commercial Service &lt; 10TJ/Annum</v>
          </cell>
          <cell r="I70">
            <v>55858</v>
          </cell>
          <cell r="J70">
            <v>5423.89</v>
          </cell>
          <cell r="K70">
            <v>0</v>
          </cell>
          <cell r="L70">
            <v>50573.96</v>
          </cell>
          <cell r="M70">
            <v>55997.85</v>
          </cell>
          <cell r="N70">
            <v>-139.84999999999854</v>
          </cell>
        </row>
        <row r="71">
          <cell r="G71" t="str">
            <v>New Industrial and Commercial Service &lt; 10TJ/Annum</v>
          </cell>
          <cell r="I71">
            <v>54000</v>
          </cell>
          <cell r="J71">
            <v>0</v>
          </cell>
          <cell r="K71">
            <v>210.24</v>
          </cell>
          <cell r="L71">
            <v>55049.05</v>
          </cell>
          <cell r="M71">
            <v>55049.05</v>
          </cell>
          <cell r="N71">
            <v>-1049.05</v>
          </cell>
        </row>
        <row r="72">
          <cell r="G72" t="str">
            <v>New Industrial and Commercial Service &lt; 10TJ/Annum</v>
          </cell>
          <cell r="I72">
            <v>160336</v>
          </cell>
          <cell r="J72">
            <v>0</v>
          </cell>
          <cell r="K72">
            <v>1146.52</v>
          </cell>
          <cell r="L72">
            <v>6911.5</v>
          </cell>
          <cell r="M72">
            <v>6911.5</v>
          </cell>
          <cell r="N72">
            <v>153424.5</v>
          </cell>
        </row>
        <row r="73">
          <cell r="G73" t="str">
            <v>New Industrial and Commercial Service &lt; 10TJ/Annum</v>
          </cell>
          <cell r="I73">
            <v>49324</v>
          </cell>
          <cell r="J73">
            <v>0</v>
          </cell>
          <cell r="K73">
            <v>1050.44</v>
          </cell>
          <cell r="L73">
            <v>26738.52</v>
          </cell>
          <cell r="M73">
            <v>26738.52</v>
          </cell>
          <cell r="N73">
            <v>22585.48</v>
          </cell>
        </row>
        <row r="74">
          <cell r="G74" t="str">
            <v>New Industrial and Commercial Service &lt; 10TJ/Annum</v>
          </cell>
          <cell r="I74">
            <v>77000</v>
          </cell>
          <cell r="J74">
            <v>0</v>
          </cell>
          <cell r="K74">
            <v>210.24</v>
          </cell>
          <cell r="L74">
            <v>44981.01</v>
          </cell>
          <cell r="M74">
            <v>44981.01</v>
          </cell>
          <cell r="N74">
            <v>32018.99</v>
          </cell>
        </row>
        <row r="75">
          <cell r="G75" t="str">
            <v>New Industrial and Commercial Service &lt; 10TJ/Annum Total</v>
          </cell>
          <cell r="K75">
            <v>6606.76</v>
          </cell>
          <cell r="N75">
            <v>-352775.61</v>
          </cell>
        </row>
        <row r="76">
          <cell r="G76" t="str">
            <v>New Main - Estate</v>
          </cell>
          <cell r="I76">
            <v>0</v>
          </cell>
          <cell r="J76">
            <v>0</v>
          </cell>
          <cell r="K76">
            <v>0</v>
          </cell>
          <cell r="L76">
            <v>700.8</v>
          </cell>
          <cell r="M76">
            <v>700.8</v>
          </cell>
          <cell r="N76">
            <v>-700.8</v>
          </cell>
        </row>
        <row r="77">
          <cell r="G77" t="str">
            <v>New Main - Estate</v>
          </cell>
          <cell r="I77">
            <v>0</v>
          </cell>
          <cell r="J77">
            <v>114293.08</v>
          </cell>
          <cell r="K77">
            <v>0</v>
          </cell>
          <cell r="L77">
            <v>53527.9</v>
          </cell>
          <cell r="M77">
            <v>167820.98</v>
          </cell>
          <cell r="N77">
            <v>-167820.98</v>
          </cell>
        </row>
        <row r="78">
          <cell r="G78" t="str">
            <v>New Main - Estate</v>
          </cell>
          <cell r="I78">
            <v>0</v>
          </cell>
          <cell r="J78">
            <v>29112.35</v>
          </cell>
          <cell r="K78">
            <v>280.32</v>
          </cell>
          <cell r="L78">
            <v>2103.44</v>
          </cell>
          <cell r="M78">
            <v>31215.79</v>
          </cell>
          <cell r="N78">
            <v>-31215.79</v>
          </cell>
        </row>
        <row r="79">
          <cell r="G79" t="str">
            <v>New Main - Estate</v>
          </cell>
          <cell r="I79">
            <v>0</v>
          </cell>
          <cell r="J79">
            <v>7235.21</v>
          </cell>
          <cell r="K79">
            <v>0</v>
          </cell>
          <cell r="L79">
            <v>0</v>
          </cell>
          <cell r="M79">
            <v>7235.21</v>
          </cell>
          <cell r="N79">
            <v>-7235.21</v>
          </cell>
        </row>
        <row r="80">
          <cell r="G80" t="str">
            <v>New Main - Estate</v>
          </cell>
          <cell r="I80">
            <v>0</v>
          </cell>
          <cell r="J80">
            <v>26006.29</v>
          </cell>
          <cell r="K80">
            <v>0</v>
          </cell>
          <cell r="L80">
            <v>495</v>
          </cell>
          <cell r="M80">
            <v>26501.29</v>
          </cell>
          <cell r="N80">
            <v>-26501.29</v>
          </cell>
        </row>
        <row r="81">
          <cell r="G81" t="str">
            <v>New Main - Estate</v>
          </cell>
          <cell r="I81">
            <v>0</v>
          </cell>
          <cell r="J81">
            <v>511</v>
          </cell>
          <cell r="K81">
            <v>3256.92</v>
          </cell>
          <cell r="L81">
            <v>6064.09</v>
          </cell>
          <cell r="M81">
            <v>6575.09</v>
          </cell>
          <cell r="N81">
            <v>-6575.09</v>
          </cell>
        </row>
        <row r="82">
          <cell r="G82" t="str">
            <v>New Main - Estate</v>
          </cell>
          <cell r="I82">
            <v>0</v>
          </cell>
          <cell r="J82">
            <v>40945.949999999997</v>
          </cell>
          <cell r="K82">
            <v>0</v>
          </cell>
          <cell r="L82">
            <v>8591.44</v>
          </cell>
          <cell r="M82">
            <v>49537.39</v>
          </cell>
          <cell r="N82">
            <v>-49537.39</v>
          </cell>
        </row>
        <row r="83">
          <cell r="G83" t="str">
            <v>New Main - Estate</v>
          </cell>
          <cell r="I83">
            <v>0</v>
          </cell>
          <cell r="J83">
            <v>0</v>
          </cell>
          <cell r="K83">
            <v>0</v>
          </cell>
          <cell r="L83">
            <v>7143.51</v>
          </cell>
          <cell r="M83">
            <v>7143.51</v>
          </cell>
          <cell r="N83">
            <v>-7143.51</v>
          </cell>
        </row>
        <row r="84">
          <cell r="G84" t="str">
            <v>New Main - Estate</v>
          </cell>
          <cell r="I84">
            <v>0</v>
          </cell>
          <cell r="J84">
            <v>15619.24</v>
          </cell>
          <cell r="K84">
            <v>0</v>
          </cell>
          <cell r="L84">
            <v>0</v>
          </cell>
          <cell r="M84">
            <v>15619.24</v>
          </cell>
          <cell r="N84">
            <v>-15619.24</v>
          </cell>
        </row>
        <row r="85">
          <cell r="G85" t="str">
            <v>New Main - Estate</v>
          </cell>
          <cell r="I85">
            <v>0</v>
          </cell>
          <cell r="J85">
            <v>0</v>
          </cell>
          <cell r="K85">
            <v>230.95</v>
          </cell>
          <cell r="L85">
            <v>15547.77</v>
          </cell>
          <cell r="M85">
            <v>15547.77</v>
          </cell>
          <cell r="N85">
            <v>-15547.77</v>
          </cell>
        </row>
        <row r="86">
          <cell r="G86" t="str">
            <v>New Main - Estate</v>
          </cell>
          <cell r="I86">
            <v>0</v>
          </cell>
          <cell r="J86">
            <v>350</v>
          </cell>
          <cell r="K86">
            <v>0</v>
          </cell>
          <cell r="L86">
            <v>0</v>
          </cell>
          <cell r="M86">
            <v>350</v>
          </cell>
          <cell r="N86">
            <v>-350</v>
          </cell>
        </row>
        <row r="87">
          <cell r="G87" t="str">
            <v>New Main - Estate</v>
          </cell>
          <cell r="I87">
            <v>0</v>
          </cell>
          <cell r="J87">
            <v>22920.36</v>
          </cell>
          <cell r="K87">
            <v>70.08</v>
          </cell>
          <cell r="L87">
            <v>844.26</v>
          </cell>
          <cell r="M87">
            <v>23764.62</v>
          </cell>
          <cell r="N87">
            <v>-23764.62</v>
          </cell>
        </row>
        <row r="88">
          <cell r="G88" t="str">
            <v>New Main - Estate</v>
          </cell>
          <cell r="I88">
            <v>0</v>
          </cell>
          <cell r="J88">
            <v>0</v>
          </cell>
          <cell r="K88">
            <v>0</v>
          </cell>
          <cell r="L88">
            <v>280.32</v>
          </cell>
          <cell r="M88">
            <v>280.32</v>
          </cell>
          <cell r="N88">
            <v>-280.32</v>
          </cell>
        </row>
        <row r="89">
          <cell r="G89" t="str">
            <v>New Main - Estate</v>
          </cell>
          <cell r="I89">
            <v>0</v>
          </cell>
          <cell r="J89">
            <v>4179.79</v>
          </cell>
          <cell r="K89">
            <v>0</v>
          </cell>
          <cell r="L89">
            <v>6043.96</v>
          </cell>
          <cell r="M89">
            <v>10223.75</v>
          </cell>
          <cell r="N89">
            <v>-10223.75</v>
          </cell>
        </row>
        <row r="90">
          <cell r="G90" t="str">
            <v>New Main - Estate</v>
          </cell>
          <cell r="I90">
            <v>0</v>
          </cell>
          <cell r="J90">
            <v>2565.33</v>
          </cell>
          <cell r="K90">
            <v>0</v>
          </cell>
          <cell r="L90">
            <v>3169.06</v>
          </cell>
          <cell r="M90">
            <v>5734.39</v>
          </cell>
          <cell r="N90">
            <v>-5734.39</v>
          </cell>
        </row>
        <row r="91">
          <cell r="G91" t="str">
            <v>New Main - Estate</v>
          </cell>
          <cell r="I91">
            <v>0</v>
          </cell>
          <cell r="J91">
            <v>22918.94</v>
          </cell>
          <cell r="K91">
            <v>0</v>
          </cell>
          <cell r="L91">
            <v>0</v>
          </cell>
          <cell r="M91">
            <v>22918.94</v>
          </cell>
          <cell r="N91">
            <v>-22918.94</v>
          </cell>
        </row>
        <row r="92">
          <cell r="G92" t="str">
            <v>New Main - Estate</v>
          </cell>
          <cell r="I92">
            <v>0</v>
          </cell>
          <cell r="J92">
            <v>12757.18</v>
          </cell>
          <cell r="K92">
            <v>0</v>
          </cell>
          <cell r="L92">
            <v>0</v>
          </cell>
          <cell r="M92">
            <v>12757.18</v>
          </cell>
          <cell r="N92">
            <v>-12757.18</v>
          </cell>
        </row>
        <row r="93">
          <cell r="G93" t="str">
            <v>New Main - Estate</v>
          </cell>
          <cell r="I93">
            <v>0</v>
          </cell>
          <cell r="J93">
            <v>9950.86</v>
          </cell>
          <cell r="K93">
            <v>109.6</v>
          </cell>
          <cell r="L93">
            <v>1459.62</v>
          </cell>
          <cell r="M93">
            <v>11410.48</v>
          </cell>
          <cell r="N93">
            <v>-11410.48</v>
          </cell>
        </row>
        <row r="94">
          <cell r="G94" t="str">
            <v>New Main - Estate</v>
          </cell>
          <cell r="I94">
            <v>0</v>
          </cell>
          <cell r="J94">
            <v>2086.12</v>
          </cell>
          <cell r="K94">
            <v>0</v>
          </cell>
          <cell r="L94">
            <v>0</v>
          </cell>
          <cell r="M94">
            <v>2086.12</v>
          </cell>
          <cell r="N94">
            <v>-2086.12</v>
          </cell>
        </row>
        <row r="95">
          <cell r="G95" t="str">
            <v>New Main - Estate</v>
          </cell>
          <cell r="I95">
            <v>0</v>
          </cell>
          <cell r="J95">
            <v>266.36</v>
          </cell>
          <cell r="K95">
            <v>0</v>
          </cell>
          <cell r="L95">
            <v>0</v>
          </cell>
          <cell r="M95">
            <v>266.36</v>
          </cell>
          <cell r="N95">
            <v>-266.36</v>
          </cell>
        </row>
        <row r="96">
          <cell r="G96" t="str">
            <v>New Main - Estate</v>
          </cell>
          <cell r="I96">
            <v>0</v>
          </cell>
          <cell r="J96">
            <v>266.36</v>
          </cell>
          <cell r="K96">
            <v>805.32</v>
          </cell>
          <cell r="L96">
            <v>2323.1</v>
          </cell>
          <cell r="M96">
            <v>2589.46</v>
          </cell>
          <cell r="N96">
            <v>-2589.46</v>
          </cell>
        </row>
        <row r="97">
          <cell r="G97" t="str">
            <v>New Main - Estate</v>
          </cell>
          <cell r="I97">
            <v>0</v>
          </cell>
          <cell r="J97">
            <v>266.36</v>
          </cell>
          <cell r="K97">
            <v>536.88</v>
          </cell>
          <cell r="L97">
            <v>2023.65</v>
          </cell>
          <cell r="M97">
            <v>2290.0100000000002</v>
          </cell>
          <cell r="N97">
            <v>-2290.0100000000002</v>
          </cell>
        </row>
        <row r="98">
          <cell r="G98" t="str">
            <v>New Main - Estate</v>
          </cell>
          <cell r="I98">
            <v>0</v>
          </cell>
          <cell r="J98">
            <v>266.36</v>
          </cell>
          <cell r="K98">
            <v>805.32</v>
          </cell>
          <cell r="L98">
            <v>2314.17</v>
          </cell>
          <cell r="M98">
            <v>2580.5300000000002</v>
          </cell>
          <cell r="N98">
            <v>-2580.5300000000002</v>
          </cell>
        </row>
        <row r="99">
          <cell r="G99" t="str">
            <v>New Main - Estate</v>
          </cell>
          <cell r="I99">
            <v>0</v>
          </cell>
          <cell r="J99">
            <v>607.67999999999995</v>
          </cell>
          <cell r="K99">
            <v>0</v>
          </cell>
          <cell r="L99">
            <v>16479.650000000001</v>
          </cell>
          <cell r="M99">
            <v>17087.330000000002</v>
          </cell>
          <cell r="N99">
            <v>-17087.330000000002</v>
          </cell>
        </row>
        <row r="100">
          <cell r="G100" t="str">
            <v>New Main - Estate</v>
          </cell>
          <cell r="I100">
            <v>0</v>
          </cell>
          <cell r="J100">
            <v>133.18</v>
          </cell>
          <cell r="K100">
            <v>0</v>
          </cell>
          <cell r="L100">
            <v>0</v>
          </cell>
          <cell r="M100">
            <v>133.18</v>
          </cell>
          <cell r="N100">
            <v>-133.18</v>
          </cell>
        </row>
        <row r="101">
          <cell r="G101" t="str">
            <v>New Main - Estate</v>
          </cell>
          <cell r="I101">
            <v>0</v>
          </cell>
          <cell r="J101">
            <v>266.36</v>
          </cell>
          <cell r="K101">
            <v>0</v>
          </cell>
          <cell r="L101">
            <v>0</v>
          </cell>
          <cell r="M101">
            <v>266.36</v>
          </cell>
          <cell r="N101">
            <v>-266.36</v>
          </cell>
        </row>
        <row r="102">
          <cell r="G102" t="str">
            <v>New Main - Estate</v>
          </cell>
          <cell r="I102">
            <v>0</v>
          </cell>
          <cell r="J102">
            <v>12219.32</v>
          </cell>
          <cell r="K102">
            <v>0</v>
          </cell>
          <cell r="L102">
            <v>0</v>
          </cell>
          <cell r="M102">
            <v>12219.32</v>
          </cell>
          <cell r="N102">
            <v>-12219.32</v>
          </cell>
        </row>
        <row r="103">
          <cell r="G103" t="str">
            <v>New Main - Estate</v>
          </cell>
          <cell r="I103">
            <v>0</v>
          </cell>
          <cell r="J103">
            <v>532.72</v>
          </cell>
          <cell r="K103">
            <v>0</v>
          </cell>
          <cell r="L103">
            <v>0</v>
          </cell>
          <cell r="M103">
            <v>532.72</v>
          </cell>
          <cell r="N103">
            <v>-532.72</v>
          </cell>
        </row>
        <row r="104">
          <cell r="G104" t="str">
            <v>New Main - Estate</v>
          </cell>
          <cell r="I104">
            <v>0</v>
          </cell>
          <cell r="J104">
            <v>14683.69</v>
          </cell>
          <cell r="K104">
            <v>0</v>
          </cell>
          <cell r="L104">
            <v>0</v>
          </cell>
          <cell r="M104">
            <v>14683.69</v>
          </cell>
          <cell r="N104">
            <v>-14683.69</v>
          </cell>
        </row>
        <row r="105">
          <cell r="G105" t="str">
            <v>New Main - Estate</v>
          </cell>
          <cell r="I105">
            <v>0</v>
          </cell>
          <cell r="J105">
            <v>73</v>
          </cell>
          <cell r="K105">
            <v>0</v>
          </cell>
          <cell r="L105">
            <v>15541.04</v>
          </cell>
          <cell r="M105">
            <v>15614.04</v>
          </cell>
          <cell r="N105">
            <v>-15614.04</v>
          </cell>
        </row>
        <row r="106">
          <cell r="G106" t="str">
            <v>New Main - Estate</v>
          </cell>
          <cell r="I106">
            <v>0</v>
          </cell>
          <cell r="J106">
            <v>16145.88</v>
          </cell>
          <cell r="K106">
            <v>0</v>
          </cell>
          <cell r="L106">
            <v>8380.0499999999993</v>
          </cell>
          <cell r="M106">
            <v>24525.93</v>
          </cell>
          <cell r="N106">
            <v>-24525.93</v>
          </cell>
        </row>
        <row r="107">
          <cell r="G107" t="str">
            <v>New Main - Estate</v>
          </cell>
          <cell r="I107">
            <v>0</v>
          </cell>
          <cell r="J107">
            <v>703043.23</v>
          </cell>
          <cell r="K107">
            <v>72470.03</v>
          </cell>
          <cell r="L107">
            <v>473769.55</v>
          </cell>
          <cell r="M107">
            <v>1176812.78</v>
          </cell>
          <cell r="N107">
            <v>-1176812.78</v>
          </cell>
        </row>
        <row r="108">
          <cell r="G108" t="str">
            <v>New Main - Estate</v>
          </cell>
          <cell r="I108">
            <v>0</v>
          </cell>
          <cell r="J108">
            <v>20686.53</v>
          </cell>
          <cell r="K108">
            <v>0</v>
          </cell>
          <cell r="L108">
            <v>19069.650000000001</v>
          </cell>
          <cell r="M108">
            <v>39756.18</v>
          </cell>
          <cell r="N108">
            <v>-39756.18</v>
          </cell>
        </row>
        <row r="109">
          <cell r="G109" t="str">
            <v>New Main - Estate</v>
          </cell>
          <cell r="I109">
            <v>0</v>
          </cell>
          <cell r="J109">
            <v>1916.53</v>
          </cell>
          <cell r="K109">
            <v>0</v>
          </cell>
          <cell r="L109">
            <v>0</v>
          </cell>
          <cell r="M109">
            <v>1916.53</v>
          </cell>
          <cell r="N109">
            <v>-1916.53</v>
          </cell>
        </row>
        <row r="110">
          <cell r="G110" t="str">
            <v>New Main - Estate</v>
          </cell>
          <cell r="I110">
            <v>0</v>
          </cell>
          <cell r="J110">
            <v>6998.97</v>
          </cell>
          <cell r="K110">
            <v>0</v>
          </cell>
          <cell r="L110">
            <v>13813.25</v>
          </cell>
          <cell r="M110">
            <v>20812.22</v>
          </cell>
          <cell r="N110">
            <v>-20812.22</v>
          </cell>
        </row>
        <row r="111">
          <cell r="G111" t="str">
            <v>New Main - Estate</v>
          </cell>
          <cell r="I111">
            <v>0</v>
          </cell>
          <cell r="J111">
            <v>0</v>
          </cell>
          <cell r="K111">
            <v>1054.5</v>
          </cell>
          <cell r="L111">
            <v>4682.8100000000004</v>
          </cell>
          <cell r="M111">
            <v>4682.8100000000004</v>
          </cell>
          <cell r="N111">
            <v>-4682.8100000000004</v>
          </cell>
        </row>
        <row r="112">
          <cell r="G112" t="str">
            <v>New Main - Estate</v>
          </cell>
          <cell r="I112">
            <v>0</v>
          </cell>
          <cell r="J112">
            <v>7435.63</v>
          </cell>
          <cell r="K112">
            <v>861.87</v>
          </cell>
          <cell r="L112">
            <v>931.95</v>
          </cell>
          <cell r="M112">
            <v>8367.58</v>
          </cell>
          <cell r="N112">
            <v>-8367.58</v>
          </cell>
        </row>
        <row r="113">
          <cell r="G113" t="str">
            <v>New Main - Estate</v>
          </cell>
          <cell r="I113">
            <v>0</v>
          </cell>
          <cell r="J113">
            <v>401.5</v>
          </cell>
          <cell r="K113">
            <v>0</v>
          </cell>
          <cell r="L113">
            <v>0</v>
          </cell>
          <cell r="M113">
            <v>401.5</v>
          </cell>
          <cell r="N113">
            <v>-401.5</v>
          </cell>
        </row>
        <row r="114">
          <cell r="G114" t="str">
            <v>New Main - Estate</v>
          </cell>
          <cell r="I114">
            <v>0</v>
          </cell>
          <cell r="J114">
            <v>0</v>
          </cell>
          <cell r="K114">
            <v>0</v>
          </cell>
          <cell r="L114">
            <v>245.92</v>
          </cell>
          <cell r="M114">
            <v>245.92</v>
          </cell>
          <cell r="N114">
            <v>-245.92</v>
          </cell>
        </row>
        <row r="115">
          <cell r="G115" t="str">
            <v>New Main - Estate</v>
          </cell>
          <cell r="I115">
            <v>0</v>
          </cell>
          <cell r="J115">
            <v>0</v>
          </cell>
          <cell r="K115">
            <v>0</v>
          </cell>
          <cell r="L115">
            <v>72.510000000000005</v>
          </cell>
          <cell r="M115">
            <v>72.510000000000005</v>
          </cell>
          <cell r="N115">
            <v>-72.510000000000005</v>
          </cell>
        </row>
        <row r="116">
          <cell r="G116" t="str">
            <v>New Main - Estate</v>
          </cell>
          <cell r="I116">
            <v>0</v>
          </cell>
          <cell r="J116">
            <v>0</v>
          </cell>
          <cell r="K116">
            <v>0</v>
          </cell>
          <cell r="L116">
            <v>8280.15</v>
          </cell>
          <cell r="M116">
            <v>8280.15</v>
          </cell>
          <cell r="N116">
            <v>-8280.15</v>
          </cell>
        </row>
        <row r="117">
          <cell r="G117" t="str">
            <v>New Main - Estate</v>
          </cell>
          <cell r="I117">
            <v>0</v>
          </cell>
          <cell r="J117">
            <v>3625.65</v>
          </cell>
          <cell r="K117">
            <v>0</v>
          </cell>
          <cell r="L117">
            <v>0</v>
          </cell>
          <cell r="M117">
            <v>3625.65</v>
          </cell>
          <cell r="N117">
            <v>-3625.65</v>
          </cell>
        </row>
        <row r="118">
          <cell r="G118" t="str">
            <v>New Main - Estate</v>
          </cell>
          <cell r="I118">
            <v>0</v>
          </cell>
          <cell r="J118">
            <v>736</v>
          </cell>
          <cell r="K118">
            <v>0</v>
          </cell>
          <cell r="L118">
            <v>843.37</v>
          </cell>
          <cell r="M118">
            <v>1579.37</v>
          </cell>
          <cell r="N118">
            <v>-1579.37</v>
          </cell>
        </row>
        <row r="119">
          <cell r="G119" t="str">
            <v>New Main - Estate</v>
          </cell>
          <cell r="I119">
            <v>0</v>
          </cell>
          <cell r="J119">
            <v>36722.400000000001</v>
          </cell>
          <cell r="K119">
            <v>0</v>
          </cell>
          <cell r="L119">
            <v>3259.36</v>
          </cell>
          <cell r="M119">
            <v>39981.760000000002</v>
          </cell>
          <cell r="N119">
            <v>-39981.760000000002</v>
          </cell>
        </row>
        <row r="120">
          <cell r="G120" t="str">
            <v>New Main - Estate</v>
          </cell>
          <cell r="I120">
            <v>0</v>
          </cell>
          <cell r="J120">
            <v>1507</v>
          </cell>
          <cell r="K120">
            <v>0</v>
          </cell>
          <cell r="L120">
            <v>0</v>
          </cell>
          <cell r="M120">
            <v>1507</v>
          </cell>
          <cell r="N120">
            <v>-1507</v>
          </cell>
        </row>
        <row r="121">
          <cell r="G121" t="str">
            <v>New Main - Estate</v>
          </cell>
          <cell r="I121">
            <v>0</v>
          </cell>
          <cell r="J121">
            <v>2710.91</v>
          </cell>
          <cell r="K121">
            <v>706.86</v>
          </cell>
          <cell r="L121">
            <v>1547.82</v>
          </cell>
          <cell r="M121">
            <v>4258.7299999999996</v>
          </cell>
          <cell r="N121">
            <v>-4258.7299999999996</v>
          </cell>
        </row>
        <row r="122">
          <cell r="G122" t="str">
            <v>New Main - Estate</v>
          </cell>
          <cell r="I122">
            <v>0</v>
          </cell>
          <cell r="J122">
            <v>9363.67</v>
          </cell>
          <cell r="K122">
            <v>0</v>
          </cell>
          <cell r="L122">
            <v>0</v>
          </cell>
          <cell r="M122">
            <v>9363.67</v>
          </cell>
          <cell r="N122">
            <v>-9363.67</v>
          </cell>
        </row>
        <row r="123">
          <cell r="G123" t="str">
            <v>New Main - Estate</v>
          </cell>
          <cell r="I123">
            <v>0</v>
          </cell>
          <cell r="J123">
            <v>276</v>
          </cell>
          <cell r="K123">
            <v>137.80000000000001</v>
          </cell>
          <cell r="L123">
            <v>137.80000000000001</v>
          </cell>
          <cell r="M123">
            <v>413.8</v>
          </cell>
          <cell r="N123">
            <v>-413.8</v>
          </cell>
        </row>
        <row r="124">
          <cell r="G124" t="str">
            <v>New Main - Estate</v>
          </cell>
          <cell r="I124">
            <v>0</v>
          </cell>
          <cell r="J124">
            <v>32168.22</v>
          </cell>
          <cell r="K124">
            <v>0</v>
          </cell>
          <cell r="L124">
            <v>20052.14</v>
          </cell>
          <cell r="M124">
            <v>52220.36</v>
          </cell>
          <cell r="N124">
            <v>-52220.36</v>
          </cell>
        </row>
        <row r="125">
          <cell r="G125" t="str">
            <v>New Main - Estate</v>
          </cell>
          <cell r="I125">
            <v>0</v>
          </cell>
          <cell r="J125">
            <v>7637.19</v>
          </cell>
          <cell r="K125">
            <v>0</v>
          </cell>
          <cell r="L125">
            <v>0</v>
          </cell>
          <cell r="M125">
            <v>7637.19</v>
          </cell>
          <cell r="N125">
            <v>-7637.19</v>
          </cell>
        </row>
        <row r="126">
          <cell r="G126" t="str">
            <v>New Main - Estate</v>
          </cell>
          <cell r="I126">
            <v>0</v>
          </cell>
          <cell r="J126">
            <v>15279.28</v>
          </cell>
          <cell r="K126">
            <v>0</v>
          </cell>
          <cell r="L126">
            <v>0</v>
          </cell>
          <cell r="M126">
            <v>15279.28</v>
          </cell>
          <cell r="N126">
            <v>-15279.28</v>
          </cell>
        </row>
        <row r="127">
          <cell r="G127" t="str">
            <v>New Main - Estate</v>
          </cell>
          <cell r="I127">
            <v>0</v>
          </cell>
          <cell r="J127">
            <v>184</v>
          </cell>
          <cell r="K127">
            <v>0</v>
          </cell>
          <cell r="L127">
            <v>560.64</v>
          </cell>
          <cell r="M127">
            <v>744.64</v>
          </cell>
          <cell r="N127">
            <v>-744.64</v>
          </cell>
        </row>
        <row r="128">
          <cell r="G128" t="str">
            <v>New Main - Estate</v>
          </cell>
          <cell r="I128">
            <v>0</v>
          </cell>
          <cell r="J128">
            <v>4988.87</v>
          </cell>
          <cell r="K128">
            <v>0</v>
          </cell>
          <cell r="L128">
            <v>0</v>
          </cell>
          <cell r="M128">
            <v>4988.87</v>
          </cell>
          <cell r="N128">
            <v>-4988.87</v>
          </cell>
        </row>
        <row r="129">
          <cell r="G129" t="str">
            <v>New Main - Estate</v>
          </cell>
          <cell r="I129">
            <v>0</v>
          </cell>
          <cell r="J129">
            <v>15012</v>
          </cell>
          <cell r="K129">
            <v>0</v>
          </cell>
          <cell r="L129">
            <v>0</v>
          </cell>
          <cell r="M129">
            <v>15012</v>
          </cell>
          <cell r="N129">
            <v>-15012</v>
          </cell>
        </row>
        <row r="130">
          <cell r="G130" t="str">
            <v>New Main - Estate</v>
          </cell>
          <cell r="I130">
            <v>0</v>
          </cell>
          <cell r="J130">
            <v>6458.15</v>
          </cell>
          <cell r="K130">
            <v>591.47</v>
          </cell>
          <cell r="L130">
            <v>591.47</v>
          </cell>
          <cell r="M130">
            <v>7049.62</v>
          </cell>
          <cell r="N130">
            <v>-7049.62</v>
          </cell>
        </row>
        <row r="131">
          <cell r="G131" t="str">
            <v>New Main - Estate</v>
          </cell>
          <cell r="I131">
            <v>0</v>
          </cell>
          <cell r="J131">
            <v>17715.23</v>
          </cell>
          <cell r="K131">
            <v>0</v>
          </cell>
          <cell r="L131">
            <v>0</v>
          </cell>
          <cell r="M131">
            <v>17715.23</v>
          </cell>
          <cell r="N131">
            <v>-17715.23</v>
          </cell>
        </row>
        <row r="132">
          <cell r="G132" t="str">
            <v>New Main - Estate</v>
          </cell>
          <cell r="I132">
            <v>0</v>
          </cell>
          <cell r="J132">
            <v>0</v>
          </cell>
          <cell r="K132">
            <v>140.16</v>
          </cell>
          <cell r="L132">
            <v>140.16</v>
          </cell>
          <cell r="M132">
            <v>140.16</v>
          </cell>
          <cell r="N132">
            <v>-140.16</v>
          </cell>
        </row>
        <row r="133">
          <cell r="G133" t="str">
            <v>New Main - Estate</v>
          </cell>
          <cell r="I133">
            <v>0</v>
          </cell>
          <cell r="J133">
            <v>368</v>
          </cell>
          <cell r="K133">
            <v>0</v>
          </cell>
          <cell r="L133">
            <v>0</v>
          </cell>
          <cell r="M133">
            <v>368</v>
          </cell>
          <cell r="N133">
            <v>-368</v>
          </cell>
        </row>
        <row r="134">
          <cell r="G134" t="str">
            <v>New Main - Estate</v>
          </cell>
          <cell r="I134">
            <v>0</v>
          </cell>
          <cell r="J134">
            <v>1102.5</v>
          </cell>
          <cell r="K134">
            <v>0</v>
          </cell>
          <cell r="L134">
            <v>0</v>
          </cell>
          <cell r="M134">
            <v>1102.5</v>
          </cell>
          <cell r="N134">
            <v>-1102.5</v>
          </cell>
        </row>
        <row r="135">
          <cell r="G135" t="str">
            <v>New Main - Estate</v>
          </cell>
          <cell r="I135">
            <v>0</v>
          </cell>
          <cell r="J135">
            <v>328.5</v>
          </cell>
          <cell r="K135">
            <v>0</v>
          </cell>
          <cell r="L135">
            <v>0</v>
          </cell>
          <cell r="M135">
            <v>328.5</v>
          </cell>
          <cell r="N135">
            <v>-328.5</v>
          </cell>
        </row>
        <row r="136">
          <cell r="G136" t="str">
            <v>New Main - Estate</v>
          </cell>
          <cell r="I136">
            <v>0</v>
          </cell>
          <cell r="J136">
            <v>806</v>
          </cell>
          <cell r="K136">
            <v>0</v>
          </cell>
          <cell r="L136">
            <v>116.1</v>
          </cell>
          <cell r="M136">
            <v>922.1</v>
          </cell>
          <cell r="N136">
            <v>-922.1</v>
          </cell>
        </row>
        <row r="137">
          <cell r="G137" t="str">
            <v>New Main - Estate</v>
          </cell>
          <cell r="I137">
            <v>0</v>
          </cell>
          <cell r="J137">
            <v>622</v>
          </cell>
          <cell r="K137">
            <v>0</v>
          </cell>
          <cell r="L137">
            <v>0</v>
          </cell>
          <cell r="M137">
            <v>622</v>
          </cell>
          <cell r="N137">
            <v>-622</v>
          </cell>
        </row>
        <row r="138">
          <cell r="G138" t="str">
            <v>New Main - Estate</v>
          </cell>
          <cell r="I138">
            <v>0</v>
          </cell>
          <cell r="J138">
            <v>804.5</v>
          </cell>
          <cell r="K138">
            <v>0</v>
          </cell>
          <cell r="L138">
            <v>0</v>
          </cell>
          <cell r="M138">
            <v>804.5</v>
          </cell>
          <cell r="N138">
            <v>-804.5</v>
          </cell>
        </row>
        <row r="139">
          <cell r="G139" t="str">
            <v>New Main - Estate</v>
          </cell>
          <cell r="I139">
            <v>0</v>
          </cell>
          <cell r="J139">
            <v>7096.48</v>
          </cell>
          <cell r="K139">
            <v>0</v>
          </cell>
          <cell r="L139">
            <v>19497.89</v>
          </cell>
          <cell r="M139">
            <v>26594.37</v>
          </cell>
          <cell r="N139">
            <v>-26594.37</v>
          </cell>
        </row>
        <row r="140">
          <cell r="G140" t="str">
            <v>New Main - Estate</v>
          </cell>
          <cell r="I140">
            <v>0</v>
          </cell>
          <cell r="J140">
            <v>1174</v>
          </cell>
          <cell r="K140">
            <v>0</v>
          </cell>
          <cell r="L140">
            <v>0</v>
          </cell>
          <cell r="M140">
            <v>1174</v>
          </cell>
          <cell r="N140">
            <v>-1174</v>
          </cell>
        </row>
        <row r="141">
          <cell r="G141" t="str">
            <v>New Main - Estate</v>
          </cell>
          <cell r="I141">
            <v>0</v>
          </cell>
          <cell r="J141">
            <v>8516.91</v>
          </cell>
          <cell r="K141">
            <v>29.81</v>
          </cell>
          <cell r="L141">
            <v>12600.24</v>
          </cell>
          <cell r="M141">
            <v>21117.15</v>
          </cell>
          <cell r="N141">
            <v>-21117.15</v>
          </cell>
        </row>
        <row r="142">
          <cell r="G142" t="str">
            <v>New Main - Estate</v>
          </cell>
          <cell r="I142">
            <v>0</v>
          </cell>
          <cell r="J142">
            <v>19693.32</v>
          </cell>
          <cell r="K142">
            <v>0</v>
          </cell>
          <cell r="L142">
            <v>0</v>
          </cell>
          <cell r="M142">
            <v>19693.32</v>
          </cell>
          <cell r="N142">
            <v>-19693.32</v>
          </cell>
        </row>
        <row r="143">
          <cell r="G143" t="str">
            <v>New Main - Estate</v>
          </cell>
          <cell r="I143">
            <v>0</v>
          </cell>
          <cell r="J143">
            <v>657</v>
          </cell>
          <cell r="K143">
            <v>3585.33</v>
          </cell>
          <cell r="L143">
            <v>19665.97</v>
          </cell>
          <cell r="M143">
            <v>20322.97</v>
          </cell>
          <cell r="N143">
            <v>-20322.97</v>
          </cell>
        </row>
        <row r="144">
          <cell r="G144" t="str">
            <v>New Main - Estate</v>
          </cell>
          <cell r="I144">
            <v>0</v>
          </cell>
          <cell r="J144">
            <v>11518.28</v>
          </cell>
          <cell r="K144">
            <v>0</v>
          </cell>
          <cell r="L144">
            <v>0</v>
          </cell>
          <cell r="M144">
            <v>11518.28</v>
          </cell>
          <cell r="N144">
            <v>-11518.28</v>
          </cell>
        </row>
        <row r="145">
          <cell r="G145" t="str">
            <v>New Main - Estate</v>
          </cell>
          <cell r="I145">
            <v>0</v>
          </cell>
          <cell r="J145">
            <v>182.5</v>
          </cell>
          <cell r="K145">
            <v>0</v>
          </cell>
          <cell r="L145">
            <v>0</v>
          </cell>
          <cell r="M145">
            <v>182.5</v>
          </cell>
          <cell r="N145">
            <v>-182.5</v>
          </cell>
        </row>
        <row r="146">
          <cell r="G146" t="str">
            <v>New Main - Estate</v>
          </cell>
          <cell r="I146">
            <v>0</v>
          </cell>
          <cell r="J146">
            <v>280</v>
          </cell>
          <cell r="K146">
            <v>0</v>
          </cell>
          <cell r="L146">
            <v>0</v>
          </cell>
          <cell r="M146">
            <v>280</v>
          </cell>
          <cell r="N146">
            <v>-280</v>
          </cell>
        </row>
        <row r="147">
          <cell r="G147" t="str">
            <v>New Main - Estate</v>
          </cell>
          <cell r="I147">
            <v>0</v>
          </cell>
          <cell r="J147">
            <v>280</v>
          </cell>
          <cell r="K147">
            <v>0</v>
          </cell>
          <cell r="L147">
            <v>0</v>
          </cell>
          <cell r="M147">
            <v>280</v>
          </cell>
          <cell r="N147">
            <v>-280</v>
          </cell>
        </row>
        <row r="148">
          <cell r="G148" t="str">
            <v>New Main - Estate</v>
          </cell>
          <cell r="I148">
            <v>0</v>
          </cell>
          <cell r="J148">
            <v>280</v>
          </cell>
          <cell r="K148">
            <v>0</v>
          </cell>
          <cell r="L148">
            <v>0</v>
          </cell>
          <cell r="M148">
            <v>280</v>
          </cell>
          <cell r="N148">
            <v>-280</v>
          </cell>
        </row>
        <row r="149">
          <cell r="G149" t="str">
            <v>New Main - Estate</v>
          </cell>
          <cell r="I149">
            <v>0</v>
          </cell>
          <cell r="J149">
            <v>182.5</v>
          </cell>
          <cell r="K149">
            <v>0</v>
          </cell>
          <cell r="L149">
            <v>0</v>
          </cell>
          <cell r="M149">
            <v>182.5</v>
          </cell>
          <cell r="N149">
            <v>-182.5</v>
          </cell>
        </row>
        <row r="150">
          <cell r="G150" t="str">
            <v>New Main - Estate</v>
          </cell>
          <cell r="I150">
            <v>36234</v>
          </cell>
          <cell r="J150">
            <v>0</v>
          </cell>
          <cell r="K150">
            <v>8261.5</v>
          </cell>
          <cell r="L150">
            <v>11290.16</v>
          </cell>
          <cell r="M150">
            <v>11290.16</v>
          </cell>
          <cell r="N150">
            <v>24943.84</v>
          </cell>
        </row>
        <row r="151">
          <cell r="G151" t="str">
            <v>New Main - Estate</v>
          </cell>
          <cell r="I151">
            <v>19687</v>
          </cell>
          <cell r="J151">
            <v>615</v>
          </cell>
          <cell r="K151">
            <v>0</v>
          </cell>
          <cell r="L151">
            <v>9071.7900000000009</v>
          </cell>
          <cell r="M151">
            <v>9686.7900000000009</v>
          </cell>
          <cell r="N151">
            <v>10000.209999999999</v>
          </cell>
        </row>
        <row r="152">
          <cell r="G152" t="str">
            <v>New Main - Estate</v>
          </cell>
          <cell r="I152">
            <v>291460.65999999997</v>
          </cell>
          <cell r="J152">
            <v>208516.52</v>
          </cell>
          <cell r="K152">
            <v>0</v>
          </cell>
          <cell r="L152">
            <v>0</v>
          </cell>
          <cell r="M152">
            <v>208516.52</v>
          </cell>
          <cell r="N152">
            <v>82944.14</v>
          </cell>
        </row>
        <row r="153">
          <cell r="G153" t="str">
            <v>New Main - Estate</v>
          </cell>
          <cell r="I153">
            <v>513408</v>
          </cell>
          <cell r="J153">
            <v>42838.91</v>
          </cell>
          <cell r="K153">
            <v>0</v>
          </cell>
          <cell r="L153">
            <v>124005.43</v>
          </cell>
          <cell r="M153">
            <v>166844.34</v>
          </cell>
          <cell r="N153">
            <v>346563.66</v>
          </cell>
        </row>
        <row r="154">
          <cell r="G154" t="str">
            <v>New Main - Estate</v>
          </cell>
          <cell r="I154">
            <v>95977</v>
          </cell>
          <cell r="J154">
            <v>152280.32000000001</v>
          </cell>
          <cell r="K154">
            <v>693.46</v>
          </cell>
          <cell r="L154">
            <v>40586.959999999999</v>
          </cell>
          <cell r="M154">
            <v>192867.28</v>
          </cell>
          <cell r="N154">
            <v>-96890.28</v>
          </cell>
        </row>
        <row r="155">
          <cell r="G155" t="str">
            <v>New Main - Estate</v>
          </cell>
          <cell r="I155">
            <v>11175</v>
          </cell>
          <cell r="J155">
            <v>5106.01</v>
          </cell>
          <cell r="K155">
            <v>0</v>
          </cell>
          <cell r="L155">
            <v>2126.3200000000002</v>
          </cell>
          <cell r="M155">
            <v>7232.33</v>
          </cell>
          <cell r="N155">
            <v>3942.67</v>
          </cell>
        </row>
        <row r="156">
          <cell r="G156" t="str">
            <v>New Main - Estate</v>
          </cell>
          <cell r="I156">
            <v>32625</v>
          </cell>
          <cell r="J156">
            <v>5201.76</v>
          </cell>
          <cell r="K156">
            <v>0</v>
          </cell>
          <cell r="L156">
            <v>10645.73</v>
          </cell>
          <cell r="M156">
            <v>15847.49</v>
          </cell>
          <cell r="N156">
            <v>16777.509999999998</v>
          </cell>
        </row>
        <row r="157">
          <cell r="G157" t="str">
            <v>New Main - Estate</v>
          </cell>
          <cell r="I157">
            <v>4083</v>
          </cell>
          <cell r="J157">
            <v>986</v>
          </cell>
          <cell r="K157">
            <v>0</v>
          </cell>
          <cell r="L157">
            <v>10974.35</v>
          </cell>
          <cell r="M157">
            <v>11960.35</v>
          </cell>
          <cell r="N157">
            <v>-7877.35</v>
          </cell>
        </row>
        <row r="158">
          <cell r="G158" t="str">
            <v>New Main - Estate</v>
          </cell>
          <cell r="I158">
            <v>10646</v>
          </cell>
          <cell r="J158">
            <v>134</v>
          </cell>
          <cell r="K158">
            <v>0</v>
          </cell>
          <cell r="L158">
            <v>0</v>
          </cell>
          <cell r="M158">
            <v>134</v>
          </cell>
          <cell r="N158">
            <v>10512</v>
          </cell>
        </row>
        <row r="159">
          <cell r="G159" t="str">
            <v>New Main - Estate</v>
          </cell>
          <cell r="I159">
            <v>10646</v>
          </cell>
          <cell r="J159">
            <v>134</v>
          </cell>
          <cell r="K159">
            <v>0</v>
          </cell>
          <cell r="L159">
            <v>0</v>
          </cell>
          <cell r="M159">
            <v>134</v>
          </cell>
          <cell r="N159">
            <v>10512</v>
          </cell>
        </row>
        <row r="160">
          <cell r="G160" t="str">
            <v>New Main - Estate</v>
          </cell>
          <cell r="I160">
            <v>10646</v>
          </cell>
          <cell r="J160">
            <v>134</v>
          </cell>
          <cell r="K160">
            <v>0</v>
          </cell>
          <cell r="L160">
            <v>0</v>
          </cell>
          <cell r="M160">
            <v>134</v>
          </cell>
          <cell r="N160">
            <v>10512</v>
          </cell>
        </row>
        <row r="161">
          <cell r="G161" t="str">
            <v>New Main - Estate</v>
          </cell>
          <cell r="I161">
            <v>15568</v>
          </cell>
          <cell r="J161">
            <v>134</v>
          </cell>
          <cell r="K161">
            <v>0</v>
          </cell>
          <cell r="L161">
            <v>0</v>
          </cell>
          <cell r="M161">
            <v>134</v>
          </cell>
          <cell r="N161">
            <v>15434</v>
          </cell>
        </row>
        <row r="162">
          <cell r="G162" t="str">
            <v>New Main - Estate</v>
          </cell>
          <cell r="I162">
            <v>17064</v>
          </cell>
          <cell r="J162">
            <v>134</v>
          </cell>
          <cell r="K162">
            <v>0</v>
          </cell>
          <cell r="L162">
            <v>0</v>
          </cell>
          <cell r="M162">
            <v>134</v>
          </cell>
          <cell r="N162">
            <v>16930</v>
          </cell>
        </row>
        <row r="163">
          <cell r="G163" t="str">
            <v>New Main - Estate</v>
          </cell>
          <cell r="I163">
            <v>6275</v>
          </cell>
          <cell r="J163">
            <v>347</v>
          </cell>
          <cell r="K163">
            <v>0</v>
          </cell>
          <cell r="L163">
            <v>2338.4299999999998</v>
          </cell>
          <cell r="M163">
            <v>2685.43</v>
          </cell>
          <cell r="N163">
            <v>3589.57</v>
          </cell>
        </row>
        <row r="164">
          <cell r="G164" t="str">
            <v>New Main - Estate</v>
          </cell>
          <cell r="I164">
            <v>121117</v>
          </cell>
          <cell r="J164">
            <v>0</v>
          </cell>
          <cell r="K164">
            <v>70.08</v>
          </cell>
          <cell r="L164">
            <v>2120.1</v>
          </cell>
          <cell r="M164">
            <v>2120.1</v>
          </cell>
          <cell r="N164">
            <v>118996.9</v>
          </cell>
        </row>
        <row r="165">
          <cell r="G165" t="str">
            <v>New Main - Estate</v>
          </cell>
          <cell r="I165">
            <v>4708</v>
          </cell>
          <cell r="J165">
            <v>134</v>
          </cell>
          <cell r="K165">
            <v>0</v>
          </cell>
          <cell r="L165">
            <v>1833.7</v>
          </cell>
          <cell r="M165">
            <v>1967.7</v>
          </cell>
          <cell r="N165">
            <v>2740.3</v>
          </cell>
        </row>
        <row r="166">
          <cell r="G166" t="str">
            <v>New Main - Estate</v>
          </cell>
          <cell r="I166">
            <v>19687</v>
          </cell>
          <cell r="J166">
            <v>804</v>
          </cell>
          <cell r="K166">
            <v>0</v>
          </cell>
          <cell r="L166">
            <v>27071.49</v>
          </cell>
          <cell r="M166">
            <v>27875.49</v>
          </cell>
          <cell r="N166">
            <v>-8188.49</v>
          </cell>
        </row>
        <row r="167">
          <cell r="G167" t="str">
            <v>New Main - Estate</v>
          </cell>
          <cell r="I167">
            <v>14475</v>
          </cell>
          <cell r="J167">
            <v>0</v>
          </cell>
          <cell r="K167">
            <v>37.26</v>
          </cell>
          <cell r="L167">
            <v>6865.73</v>
          </cell>
          <cell r="M167">
            <v>6865.73</v>
          </cell>
          <cell r="N167">
            <v>7609.27</v>
          </cell>
        </row>
        <row r="168">
          <cell r="G168" t="str">
            <v>New Main - Estate</v>
          </cell>
          <cell r="I168">
            <v>6010</v>
          </cell>
          <cell r="J168">
            <v>0</v>
          </cell>
          <cell r="K168">
            <v>7671.12</v>
          </cell>
          <cell r="L168">
            <v>11524.82</v>
          </cell>
          <cell r="M168">
            <v>11524.82</v>
          </cell>
          <cell r="N168">
            <v>-5514.82</v>
          </cell>
        </row>
        <row r="169">
          <cell r="G169" t="str">
            <v>New Main - Estate</v>
          </cell>
          <cell r="I169">
            <v>12456</v>
          </cell>
          <cell r="J169">
            <v>0</v>
          </cell>
          <cell r="K169">
            <v>923.81</v>
          </cell>
          <cell r="L169">
            <v>2254.59</v>
          </cell>
          <cell r="M169">
            <v>2254.59</v>
          </cell>
          <cell r="N169">
            <v>10201.41</v>
          </cell>
        </row>
        <row r="170">
          <cell r="G170" t="str">
            <v>New Main - Estate</v>
          </cell>
          <cell r="I170">
            <v>16538</v>
          </cell>
          <cell r="J170">
            <v>0</v>
          </cell>
          <cell r="K170">
            <v>280.32</v>
          </cell>
          <cell r="L170">
            <v>7332.09</v>
          </cell>
          <cell r="M170">
            <v>7332.09</v>
          </cell>
          <cell r="N170">
            <v>9205.91</v>
          </cell>
        </row>
        <row r="171">
          <cell r="G171" t="str">
            <v>New Main - Estate</v>
          </cell>
          <cell r="I171">
            <v>68357</v>
          </cell>
          <cell r="J171">
            <v>0</v>
          </cell>
          <cell r="K171">
            <v>0</v>
          </cell>
          <cell r="L171">
            <v>26035.59</v>
          </cell>
          <cell r="M171">
            <v>26035.59</v>
          </cell>
          <cell r="N171">
            <v>42321.41</v>
          </cell>
        </row>
        <row r="172">
          <cell r="G172" t="str">
            <v>New Main - Estate</v>
          </cell>
          <cell r="I172">
            <v>68357</v>
          </cell>
          <cell r="J172">
            <v>0</v>
          </cell>
          <cell r="K172">
            <v>0</v>
          </cell>
          <cell r="L172">
            <v>819.67</v>
          </cell>
          <cell r="M172">
            <v>819.67</v>
          </cell>
          <cell r="N172">
            <v>67537.33</v>
          </cell>
        </row>
        <row r="173">
          <cell r="G173" t="str">
            <v>New Main - Estate</v>
          </cell>
          <cell r="I173">
            <v>10283.9</v>
          </cell>
          <cell r="J173">
            <v>0</v>
          </cell>
          <cell r="K173">
            <v>153.91999999999999</v>
          </cell>
          <cell r="L173">
            <v>1395.04</v>
          </cell>
          <cell r="M173">
            <v>1395.04</v>
          </cell>
          <cell r="N173">
            <v>8888.86</v>
          </cell>
        </row>
        <row r="174">
          <cell r="G174" t="str">
            <v>New Main - Estate</v>
          </cell>
          <cell r="I174">
            <v>19687</v>
          </cell>
          <cell r="J174">
            <v>0</v>
          </cell>
          <cell r="K174">
            <v>0</v>
          </cell>
          <cell r="L174">
            <v>11364.72</v>
          </cell>
          <cell r="M174">
            <v>11364.72</v>
          </cell>
          <cell r="N174">
            <v>8322.2800000000007</v>
          </cell>
        </row>
        <row r="175">
          <cell r="G175" t="str">
            <v>New Main - Estate</v>
          </cell>
          <cell r="I175">
            <v>8714</v>
          </cell>
          <cell r="J175">
            <v>0</v>
          </cell>
          <cell r="K175">
            <v>37.26</v>
          </cell>
          <cell r="L175">
            <v>9915.25</v>
          </cell>
          <cell r="M175">
            <v>9915.25</v>
          </cell>
          <cell r="N175">
            <v>-1201.25</v>
          </cell>
        </row>
        <row r="176">
          <cell r="G176" t="str">
            <v>New Main - Estate</v>
          </cell>
          <cell r="I176">
            <v>125562</v>
          </cell>
          <cell r="J176">
            <v>0</v>
          </cell>
          <cell r="K176">
            <v>3685.86</v>
          </cell>
          <cell r="L176">
            <v>7193.5</v>
          </cell>
          <cell r="M176">
            <v>7193.5</v>
          </cell>
          <cell r="N176">
            <v>118368.5</v>
          </cell>
        </row>
        <row r="177">
          <cell r="G177" t="str">
            <v>New Main - Estate</v>
          </cell>
          <cell r="I177">
            <v>21849</v>
          </cell>
          <cell r="J177">
            <v>0</v>
          </cell>
          <cell r="K177">
            <v>0</v>
          </cell>
          <cell r="L177">
            <v>7884.61</v>
          </cell>
          <cell r="M177">
            <v>7884.61</v>
          </cell>
          <cell r="N177">
            <v>13964.39</v>
          </cell>
        </row>
        <row r="178">
          <cell r="G178" t="str">
            <v>New Main - Estate</v>
          </cell>
          <cell r="I178">
            <v>54787</v>
          </cell>
          <cell r="J178">
            <v>0</v>
          </cell>
          <cell r="K178">
            <v>3113.18</v>
          </cell>
          <cell r="L178">
            <v>3785.72</v>
          </cell>
          <cell r="M178">
            <v>3785.72</v>
          </cell>
          <cell r="N178">
            <v>51001.279999999999</v>
          </cell>
        </row>
        <row r="179">
          <cell r="G179" t="str">
            <v>New Main - Estate</v>
          </cell>
          <cell r="I179">
            <v>79886</v>
          </cell>
          <cell r="J179">
            <v>0</v>
          </cell>
          <cell r="K179">
            <v>5900.5</v>
          </cell>
          <cell r="L179">
            <v>8135.45</v>
          </cell>
          <cell r="M179">
            <v>8135.45</v>
          </cell>
          <cell r="N179">
            <v>71750.55</v>
          </cell>
        </row>
        <row r="180">
          <cell r="G180" t="str">
            <v>New Main - Estate</v>
          </cell>
          <cell r="I180">
            <v>31024</v>
          </cell>
          <cell r="J180">
            <v>0</v>
          </cell>
          <cell r="K180">
            <v>70.08</v>
          </cell>
          <cell r="L180">
            <v>1101.93</v>
          </cell>
          <cell r="M180">
            <v>1101.93</v>
          </cell>
          <cell r="N180">
            <v>29922.07</v>
          </cell>
        </row>
        <row r="181">
          <cell r="G181" t="str">
            <v>New Main - Estate</v>
          </cell>
          <cell r="I181">
            <v>26362</v>
          </cell>
          <cell r="J181">
            <v>0</v>
          </cell>
          <cell r="K181">
            <v>0</v>
          </cell>
          <cell r="L181">
            <v>402.87</v>
          </cell>
          <cell r="M181">
            <v>402.87</v>
          </cell>
          <cell r="N181">
            <v>25959.13</v>
          </cell>
        </row>
        <row r="182">
          <cell r="G182" t="str">
            <v>New Main - Estate</v>
          </cell>
          <cell r="I182">
            <v>96254</v>
          </cell>
          <cell r="J182">
            <v>0</v>
          </cell>
          <cell r="K182">
            <v>0.01</v>
          </cell>
          <cell r="L182">
            <v>10163.11</v>
          </cell>
          <cell r="M182">
            <v>10163.11</v>
          </cell>
          <cell r="N182">
            <v>86090.89</v>
          </cell>
        </row>
        <row r="183">
          <cell r="G183" t="str">
            <v>New Main - Estate Total</v>
          </cell>
          <cell r="K183">
            <v>116571.57999999999</v>
          </cell>
          <cell r="N183">
            <v>-952980.11000000057</v>
          </cell>
        </row>
        <row r="184">
          <cell r="G184" t="str">
            <v>New Main - Existing Domestic</v>
          </cell>
          <cell r="I184">
            <v>0</v>
          </cell>
          <cell r="J184">
            <v>109.5</v>
          </cell>
          <cell r="K184">
            <v>3268.94</v>
          </cell>
          <cell r="L184">
            <v>12833.96</v>
          </cell>
          <cell r="M184">
            <v>12943.46</v>
          </cell>
          <cell r="N184">
            <v>-12943.46</v>
          </cell>
        </row>
        <row r="185">
          <cell r="G185" t="str">
            <v>New Main - Existing Domestic Total</v>
          </cell>
          <cell r="K185">
            <v>3268.94</v>
          </cell>
          <cell r="N185">
            <v>-12943.46</v>
          </cell>
        </row>
        <row r="186">
          <cell r="G186" t="str">
            <v>New Main - Industrial and Commercial &lt;10TJ/annum</v>
          </cell>
          <cell r="I186">
            <v>0</v>
          </cell>
          <cell r="J186">
            <v>4314</v>
          </cell>
          <cell r="K186">
            <v>4303.74</v>
          </cell>
          <cell r="L186">
            <v>5985.66</v>
          </cell>
          <cell r="M186">
            <v>10299.66</v>
          </cell>
          <cell r="N186">
            <v>-10299.66</v>
          </cell>
        </row>
        <row r="187">
          <cell r="G187" t="str">
            <v>New Main - Industrial and Commercial &lt;10TJ/annum Total</v>
          </cell>
          <cell r="K187">
            <v>4303.74</v>
          </cell>
          <cell r="N187">
            <v>-10299.66</v>
          </cell>
        </row>
        <row r="188">
          <cell r="G188" t="str">
            <v>Other - record separately</v>
          </cell>
          <cell r="I188">
            <v>0</v>
          </cell>
          <cell r="J188">
            <v>176895.57</v>
          </cell>
          <cell r="K188">
            <v>0</v>
          </cell>
          <cell r="L188">
            <v>-203654.87</v>
          </cell>
          <cell r="M188">
            <v>-26759.3</v>
          </cell>
          <cell r="N188">
            <v>26759.3</v>
          </cell>
        </row>
        <row r="189">
          <cell r="G189" t="str">
            <v>Other - record separately Total</v>
          </cell>
          <cell r="K189">
            <v>0</v>
          </cell>
          <cell r="N189">
            <v>26759.3</v>
          </cell>
        </row>
        <row r="190">
          <cell r="G190" t="str">
            <v>Relocation of DN150 Class 600 at creek crossing, Hotham Creek Road, Willowvale Total</v>
          </cell>
          <cell r="I190">
            <v>390000</v>
          </cell>
          <cell r="J190">
            <v>57098.5</v>
          </cell>
          <cell r="K190">
            <v>46014.82</v>
          </cell>
          <cell r="L190">
            <v>278961.27</v>
          </cell>
          <cell r="M190">
            <v>336059.77</v>
          </cell>
          <cell r="N190">
            <v>53940.23</v>
          </cell>
        </row>
        <row r="191">
          <cell r="G191" t="str">
            <v>Relocation of DN150 Class 600 at creek crossing, Hotham Creek Road, Willowvale Total</v>
          </cell>
          <cell r="K191">
            <v>46014.82</v>
          </cell>
          <cell r="N191">
            <v>53940.23</v>
          </cell>
        </row>
        <row r="192">
          <cell r="G192" t="str">
            <v>Replace existing district regulator stations</v>
          </cell>
          <cell r="I192">
            <v>0</v>
          </cell>
          <cell r="J192">
            <v>34246.36</v>
          </cell>
          <cell r="K192">
            <v>1830.57</v>
          </cell>
          <cell r="L192">
            <v>113453.96</v>
          </cell>
          <cell r="M192">
            <v>147700.32</v>
          </cell>
          <cell r="N192">
            <v>-147700.32</v>
          </cell>
        </row>
        <row r="193">
          <cell r="G193" t="str">
            <v>Replace existing district regulator stations</v>
          </cell>
          <cell r="I193">
            <v>0</v>
          </cell>
          <cell r="J193">
            <v>8695.68</v>
          </cell>
          <cell r="K193">
            <v>10400</v>
          </cell>
          <cell r="L193">
            <v>49186.84</v>
          </cell>
          <cell r="M193">
            <v>57882.52</v>
          </cell>
          <cell r="N193">
            <v>-57882.52</v>
          </cell>
        </row>
        <row r="194">
          <cell r="G194" t="str">
            <v>Replace existing district regulator stations</v>
          </cell>
          <cell r="I194">
            <v>0</v>
          </cell>
          <cell r="J194">
            <v>0</v>
          </cell>
          <cell r="K194">
            <v>0</v>
          </cell>
          <cell r="L194">
            <v>13323.8</v>
          </cell>
          <cell r="M194">
            <v>13323.8</v>
          </cell>
          <cell r="N194">
            <v>-13323.8</v>
          </cell>
        </row>
        <row r="195">
          <cell r="G195" t="str">
            <v>Replace existing district regulator stations</v>
          </cell>
          <cell r="I195">
            <v>0</v>
          </cell>
          <cell r="J195">
            <v>83283</v>
          </cell>
          <cell r="K195">
            <v>7345.65</v>
          </cell>
          <cell r="L195">
            <v>-19039.55</v>
          </cell>
          <cell r="M195">
            <v>64243.45</v>
          </cell>
          <cell r="N195">
            <v>-64243.45</v>
          </cell>
        </row>
        <row r="196">
          <cell r="G196" t="str">
            <v>Replace existing district regulator stations</v>
          </cell>
          <cell r="I196">
            <v>0</v>
          </cell>
          <cell r="J196">
            <v>455385.24</v>
          </cell>
          <cell r="K196">
            <v>13595.85</v>
          </cell>
          <cell r="L196">
            <v>497878.35</v>
          </cell>
          <cell r="M196">
            <v>953263.59</v>
          </cell>
          <cell r="N196">
            <v>-953263.59</v>
          </cell>
        </row>
        <row r="197">
          <cell r="G197" t="str">
            <v>Replace existing district regulator stations</v>
          </cell>
          <cell r="I197">
            <v>70000</v>
          </cell>
          <cell r="J197">
            <v>0</v>
          </cell>
          <cell r="K197">
            <v>2766.67</v>
          </cell>
          <cell r="L197">
            <v>18206.04</v>
          </cell>
          <cell r="M197">
            <v>18206.04</v>
          </cell>
          <cell r="N197">
            <v>51793.96</v>
          </cell>
        </row>
        <row r="198">
          <cell r="G198" t="str">
            <v>Replace existing district regulator stations</v>
          </cell>
          <cell r="I198">
            <v>960000</v>
          </cell>
          <cell r="J198">
            <v>0</v>
          </cell>
          <cell r="K198">
            <v>0</v>
          </cell>
          <cell r="L198">
            <v>20994.720000000001</v>
          </cell>
          <cell r="M198">
            <v>20994.720000000001</v>
          </cell>
          <cell r="N198">
            <v>939005.28</v>
          </cell>
        </row>
        <row r="199">
          <cell r="G199" t="str">
            <v>Replace existing district regulator stations Total</v>
          </cell>
          <cell r="K199">
            <v>35938.74</v>
          </cell>
          <cell r="N199">
            <v>-245614.43999999994</v>
          </cell>
        </row>
        <row r="200">
          <cell r="G200" t="str">
            <v>SCADA - Integrate Elster units into historian</v>
          </cell>
          <cell r="I200">
            <v>0</v>
          </cell>
          <cell r="J200">
            <v>9485.7800000000007</v>
          </cell>
          <cell r="K200">
            <v>0</v>
          </cell>
          <cell r="L200">
            <v>15852.07</v>
          </cell>
          <cell r="M200">
            <v>25337.85</v>
          </cell>
          <cell r="N200">
            <v>-25337.85</v>
          </cell>
        </row>
        <row r="201">
          <cell r="G201" t="str">
            <v>SCADA - Integrate Elster units into historian Total</v>
          </cell>
          <cell r="K201">
            <v>0</v>
          </cell>
          <cell r="N201">
            <v>-25337.85</v>
          </cell>
        </row>
        <row r="202">
          <cell r="G202" t="str">
            <v>SCADA - Replace existing database</v>
          </cell>
          <cell r="I202">
            <v>0</v>
          </cell>
          <cell r="J202">
            <v>28151.29</v>
          </cell>
          <cell r="K202">
            <v>0</v>
          </cell>
          <cell r="L202">
            <v>33040.019999999997</v>
          </cell>
          <cell r="M202">
            <v>61191.31</v>
          </cell>
          <cell r="N202">
            <v>-61191.31</v>
          </cell>
        </row>
        <row r="203">
          <cell r="G203" t="str">
            <v>SCADA - Replace existing database Total</v>
          </cell>
          <cell r="K203">
            <v>0</v>
          </cell>
          <cell r="N203">
            <v>-61191.31</v>
          </cell>
        </row>
        <row r="204">
          <cell r="G204" t="str">
            <v>SCADA - Replace existing servers</v>
          </cell>
          <cell r="I204">
            <v>0</v>
          </cell>
          <cell r="J204">
            <v>996.04</v>
          </cell>
          <cell r="K204">
            <v>0</v>
          </cell>
          <cell r="L204">
            <v>4922.74</v>
          </cell>
          <cell r="M204">
            <v>5918.78</v>
          </cell>
          <cell r="N204">
            <v>-5918.78</v>
          </cell>
        </row>
        <row r="205">
          <cell r="G205" t="str">
            <v>SCADA - Replace existing servers</v>
          </cell>
          <cell r="I205">
            <v>0</v>
          </cell>
          <cell r="J205">
            <v>33995.4</v>
          </cell>
          <cell r="K205">
            <v>451.02</v>
          </cell>
          <cell r="L205">
            <v>35410.730000000003</v>
          </cell>
          <cell r="M205">
            <v>69406.13</v>
          </cell>
          <cell r="N205">
            <v>-69406.13</v>
          </cell>
        </row>
        <row r="206">
          <cell r="G206" t="str">
            <v>SCADA - Replace existing servers Total</v>
          </cell>
          <cell r="K206">
            <v>451.02</v>
          </cell>
          <cell r="N206">
            <v>-75324.91</v>
          </cell>
        </row>
        <row r="207">
          <cell r="G207" t="str">
            <v>Service Renewal</v>
          </cell>
          <cell r="I207">
            <v>0</v>
          </cell>
          <cell r="J207">
            <v>0</v>
          </cell>
          <cell r="K207">
            <v>0</v>
          </cell>
          <cell r="L207">
            <v>48.68</v>
          </cell>
          <cell r="M207">
            <v>48.68</v>
          </cell>
          <cell r="N207">
            <v>-48.68</v>
          </cell>
        </row>
        <row r="208">
          <cell r="G208" t="str">
            <v>Service Renewal</v>
          </cell>
          <cell r="I208">
            <v>0</v>
          </cell>
          <cell r="J208">
            <v>85840.13</v>
          </cell>
          <cell r="K208">
            <v>5335.46</v>
          </cell>
          <cell r="L208">
            <v>135161.56</v>
          </cell>
          <cell r="M208">
            <v>221001.69</v>
          </cell>
          <cell r="N208">
            <v>-221001.69</v>
          </cell>
        </row>
        <row r="209">
          <cell r="G209" t="str">
            <v>Service Renewal</v>
          </cell>
          <cell r="I209">
            <v>40000</v>
          </cell>
          <cell r="J209">
            <v>0</v>
          </cell>
          <cell r="K209">
            <v>0</v>
          </cell>
          <cell r="L209">
            <v>841.5</v>
          </cell>
          <cell r="M209">
            <v>841.5</v>
          </cell>
          <cell r="N209">
            <v>39158.5</v>
          </cell>
        </row>
        <row r="210">
          <cell r="G210" t="str">
            <v>Service Renewal Total</v>
          </cell>
          <cell r="K210">
            <v>5335.46</v>
          </cell>
          <cell r="N210">
            <v>-181891.87</v>
          </cell>
        </row>
        <row r="211">
          <cell r="G211" t="str">
            <v>Telemetry - District regulator stations</v>
          </cell>
          <cell r="I211">
            <v>120000</v>
          </cell>
          <cell r="J211">
            <v>0</v>
          </cell>
          <cell r="K211">
            <v>6021.31</v>
          </cell>
          <cell r="L211">
            <v>9126.31</v>
          </cell>
          <cell r="M211">
            <v>9126.31</v>
          </cell>
          <cell r="N211">
            <v>110873.69</v>
          </cell>
        </row>
        <row r="212">
          <cell r="G212" t="str">
            <v>Telemetry - District regulator stations Total</v>
          </cell>
          <cell r="K212">
            <v>6021.31</v>
          </cell>
          <cell r="N212">
            <v>110873.69</v>
          </cell>
        </row>
        <row r="213">
          <cell r="G213" t="str">
            <v>Telemetry - Fringe point monitors</v>
          </cell>
          <cell r="I213">
            <v>40000</v>
          </cell>
          <cell r="J213">
            <v>0</v>
          </cell>
          <cell r="K213">
            <v>2320</v>
          </cell>
          <cell r="L213">
            <v>11852.5</v>
          </cell>
          <cell r="M213">
            <v>11852.5</v>
          </cell>
          <cell r="N213">
            <v>28147.5</v>
          </cell>
        </row>
        <row r="214">
          <cell r="G214" t="str">
            <v>Telemetry - Fringe point monitors Total</v>
          </cell>
          <cell r="K214">
            <v>2320</v>
          </cell>
          <cell r="N214">
            <v>28147.5</v>
          </cell>
        </row>
        <row r="215">
          <cell r="G215" t="str">
            <v>Tingalpa Gate Station Upgrade - Increase capacity; additional Class 300 outlet</v>
          </cell>
          <cell r="I215">
            <v>90000</v>
          </cell>
          <cell r="J215">
            <v>0</v>
          </cell>
          <cell r="K215">
            <v>11311.14</v>
          </cell>
          <cell r="L215">
            <v>15625.2</v>
          </cell>
          <cell r="M215">
            <v>15625.2</v>
          </cell>
          <cell r="N215">
            <v>74374.8</v>
          </cell>
        </row>
        <row r="216">
          <cell r="G216" t="str">
            <v>Tingalpa Gate Station Upgrade - Increase capacity; additional Class 300 outlet</v>
          </cell>
          <cell r="I216">
            <v>90000</v>
          </cell>
          <cell r="J216">
            <v>0</v>
          </cell>
          <cell r="K216">
            <v>0</v>
          </cell>
          <cell r="L216">
            <v>0</v>
          </cell>
          <cell r="M216">
            <v>0</v>
          </cell>
          <cell r="N216">
            <v>90000</v>
          </cell>
        </row>
        <row r="217">
          <cell r="G217" t="str">
            <v>Tingalpa Gate Station Upgrade - Increase capacity; additional Class 300 outlet</v>
          </cell>
          <cell r="I217">
            <v>85000</v>
          </cell>
          <cell r="J217">
            <v>0</v>
          </cell>
          <cell r="K217">
            <v>721.68</v>
          </cell>
          <cell r="L217">
            <v>3097.98</v>
          </cell>
          <cell r="M217">
            <v>3097.98</v>
          </cell>
          <cell r="N217">
            <v>81902.02</v>
          </cell>
        </row>
        <row r="218">
          <cell r="G218" t="str">
            <v>Tingalpa Gate Station Upgrade - Increase capacity; additional Class 300 outlet Total</v>
          </cell>
          <cell r="K218">
            <v>12032.82</v>
          </cell>
          <cell r="N218">
            <v>246276.82</v>
          </cell>
        </row>
        <row r="219">
          <cell r="G219" t="str">
            <v>Upgrade existing district regulator stations</v>
          </cell>
          <cell r="I219">
            <v>150000</v>
          </cell>
          <cell r="J219">
            <v>0</v>
          </cell>
          <cell r="K219">
            <v>11327.77</v>
          </cell>
          <cell r="L219">
            <v>57364.41</v>
          </cell>
          <cell r="M219">
            <v>57364.41</v>
          </cell>
          <cell r="N219">
            <v>92635.59</v>
          </cell>
        </row>
        <row r="220">
          <cell r="G220" t="str">
            <v>Upgrade existing district regulator stations Total</v>
          </cell>
          <cell r="K220">
            <v>11327.77</v>
          </cell>
          <cell r="N220">
            <v>92635.59</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amp; Instructions"/>
      <sheetName val="Life"/>
      <sheetName val="capex types"/>
      <sheetName val="Sep 09 Life"/>
      <sheetName val="Life to date"/>
      <sheetName val="QLD NW Capex Summary Report"/>
      <sheetName val="Dec 09 Life"/>
      <sheetName val="Nov 09 Life"/>
      <sheetName val="Oct 09 Life"/>
      <sheetName val="Jan 10 Life"/>
      <sheetName val="Feb 10 Life"/>
      <sheetName val="Qld NW Growth Capex Fcast"/>
      <sheetName val="Qld NW SIB Fcast"/>
      <sheetName val="Qld NW Growth Capex Budget"/>
      <sheetName val="Qld NW SIB Budget"/>
      <sheetName val="Account Elements"/>
      <sheetName val="Life to date Jul09"/>
      <sheetName val="types"/>
      <sheetName val="cost elements"/>
      <sheetName val="SIB Capex - GGT 88.157%"/>
      <sheetName val="SIB Capex - GGT"/>
      <sheetName val="SIB Capex -Telfer"/>
      <sheetName val="SIB Capex - Parmelia"/>
      <sheetName val="SIB Capex - SCP"/>
      <sheetName val="QLD FY0910 SIB"/>
    </sheetNames>
    <sheetDataSet>
      <sheetData sheetId="0"/>
      <sheetData sheetId="1" refreshError="1"/>
      <sheetData sheetId="2" refreshError="1"/>
      <sheetData sheetId="3"/>
      <sheetData sheetId="4"/>
      <sheetData sheetId="5" refreshError="1"/>
      <sheetData sheetId="6" refreshError="1"/>
      <sheetData sheetId="7" refreshError="1"/>
      <sheetData sheetId="8"/>
      <sheetData sheetId="9" refreshError="1"/>
      <sheetData sheetId="10" refreshError="1">
        <row r="8">
          <cell r="G8" t="str">
            <v xml:space="preserve">Ellen Grove Gate Station Upgrade - DN150 Cl.300 inlet; odouriser; E&amp;I </v>
          </cell>
          <cell r="I8">
            <v>0</v>
          </cell>
          <cell r="J8">
            <v>0</v>
          </cell>
          <cell r="K8">
            <v>0</v>
          </cell>
          <cell r="L8">
            <v>4564.82</v>
          </cell>
          <cell r="M8">
            <v>4564.82</v>
          </cell>
          <cell r="N8">
            <v>40435.18</v>
          </cell>
        </row>
        <row r="9">
          <cell r="G9" t="str">
            <v xml:space="preserve">Ellen Grove Gate Station Upgrade - DN150 Cl.300 inlet; odouriser; E&amp;I </v>
          </cell>
          <cell r="I9">
            <v>0</v>
          </cell>
          <cell r="J9">
            <v>0</v>
          </cell>
          <cell r="K9">
            <v>0</v>
          </cell>
          <cell r="L9">
            <v>0</v>
          </cell>
          <cell r="M9">
            <v>0</v>
          </cell>
          <cell r="N9">
            <v>100000</v>
          </cell>
        </row>
        <row r="10">
          <cell r="G10" t="str">
            <v xml:space="preserve">Ellen Grove Gate Station Upgrade - DN150 Cl.300 inlet; odouriser; E&amp;I </v>
          </cell>
          <cell r="I10">
            <v>0</v>
          </cell>
          <cell r="J10">
            <v>0</v>
          </cell>
          <cell r="K10">
            <v>0</v>
          </cell>
          <cell r="L10">
            <v>4936.75</v>
          </cell>
          <cell r="M10">
            <v>4936.75</v>
          </cell>
          <cell r="N10">
            <v>70063.25</v>
          </cell>
        </row>
        <row r="11">
          <cell r="G11" t="str">
            <v>Ellen Grove Gate Station Upgrade - DN150 Cl.300 inlet; odouriser; E&amp;I  Total</v>
          </cell>
          <cell r="I11">
            <v>0</v>
          </cell>
          <cell r="J11">
            <v>0</v>
          </cell>
          <cell r="K11">
            <v>0</v>
          </cell>
          <cell r="L11">
            <v>9501.57</v>
          </cell>
          <cell r="M11">
            <v>9501.57</v>
          </cell>
          <cell r="N11">
            <v>210498.43</v>
          </cell>
        </row>
        <row r="12">
          <cell r="G12" t="str">
            <v>Industrial and Commercial Meter Set Upgrades - Replace Large Diaphragm Meters</v>
          </cell>
          <cell r="I12">
            <v>70000</v>
          </cell>
          <cell r="J12">
            <v>0</v>
          </cell>
          <cell r="K12">
            <v>0</v>
          </cell>
          <cell r="L12">
            <v>23743.32</v>
          </cell>
          <cell r="M12">
            <v>23743.32</v>
          </cell>
          <cell r="N12">
            <v>126256.68</v>
          </cell>
        </row>
        <row r="13">
          <cell r="G13" t="str">
            <v>Industrial and Commercial Meter Set Upgrades - Replace Large Diaphragm Meters Total</v>
          </cell>
          <cell r="I13">
            <v>70000</v>
          </cell>
          <cell r="J13">
            <v>0</v>
          </cell>
          <cell r="K13">
            <v>0</v>
          </cell>
          <cell r="L13">
            <v>23743.32</v>
          </cell>
          <cell r="M13">
            <v>23743.32</v>
          </cell>
          <cell r="N13">
            <v>126256.68</v>
          </cell>
        </row>
        <row r="14">
          <cell r="G14" t="str">
            <v>Industrial and Commercial Meter Station &lt; 10TJ/Annum</v>
          </cell>
          <cell r="I14">
            <v>49324</v>
          </cell>
          <cell r="J14">
            <v>82758.36</v>
          </cell>
          <cell r="K14">
            <v>68062.490000000005</v>
          </cell>
          <cell r="L14">
            <v>306232.34000000003</v>
          </cell>
          <cell r="M14">
            <v>388990.7</v>
          </cell>
          <cell r="N14">
            <v>-388990.7</v>
          </cell>
        </row>
        <row r="15">
          <cell r="G15" t="str">
            <v>Industrial and Commercial Meter Station &lt; 10TJ/Annum</v>
          </cell>
          <cell r="I15">
            <v>0</v>
          </cell>
          <cell r="J15">
            <v>3697.2300000000901</v>
          </cell>
          <cell r="K15">
            <v>0</v>
          </cell>
          <cell r="L15">
            <v>228261.84</v>
          </cell>
          <cell r="M15">
            <v>231959.07</v>
          </cell>
          <cell r="N15">
            <v>-231959.07</v>
          </cell>
        </row>
        <row r="16">
          <cell r="G16" t="str">
            <v>Industrial and Commercial Meter Station &lt; 10TJ/Annum</v>
          </cell>
          <cell r="I16">
            <v>0</v>
          </cell>
          <cell r="J16">
            <v>92334.869999999893</v>
          </cell>
          <cell r="K16">
            <v>5946.47</v>
          </cell>
          <cell r="L16">
            <v>98644.24</v>
          </cell>
          <cell r="M16">
            <v>190979.11</v>
          </cell>
          <cell r="N16">
            <v>-190979.11</v>
          </cell>
        </row>
        <row r="17">
          <cell r="G17" t="str">
            <v>Industrial and Commercial Meter Station &lt; 10TJ/Annum Total</v>
          </cell>
          <cell r="I17">
            <v>49324</v>
          </cell>
          <cell r="J17">
            <v>178790.45999999996</v>
          </cell>
          <cell r="K17">
            <v>74008.960000000006</v>
          </cell>
          <cell r="L17">
            <v>633138.42000000004</v>
          </cell>
          <cell r="M17">
            <v>811928.88</v>
          </cell>
          <cell r="N17">
            <v>-811928.88</v>
          </cell>
        </row>
        <row r="18">
          <cell r="G18" t="str">
            <v>Mains Renewal - Block</v>
          </cell>
          <cell r="I18">
            <v>0</v>
          </cell>
          <cell r="J18">
            <v>0</v>
          </cell>
          <cell r="K18">
            <v>0</v>
          </cell>
          <cell r="L18">
            <v>41661.74</v>
          </cell>
          <cell r="M18">
            <v>41661.74</v>
          </cell>
          <cell r="N18">
            <v>-41661.74</v>
          </cell>
        </row>
        <row r="19">
          <cell r="G19" t="str">
            <v>Mains Renewal - Block</v>
          </cell>
          <cell r="I19">
            <v>0</v>
          </cell>
          <cell r="J19">
            <v>506377.59</v>
          </cell>
          <cell r="K19">
            <v>4496.95</v>
          </cell>
          <cell r="L19">
            <v>1490416.42</v>
          </cell>
          <cell r="M19">
            <v>1996794.01</v>
          </cell>
          <cell r="N19">
            <v>-1996794.01</v>
          </cell>
        </row>
        <row r="20">
          <cell r="G20" t="str">
            <v>Mains Renewal - Block</v>
          </cell>
          <cell r="J20">
            <v>0</v>
          </cell>
          <cell r="K20">
            <v>48050.879999999997</v>
          </cell>
          <cell r="L20">
            <v>487667.58</v>
          </cell>
          <cell r="M20">
            <v>487667.58</v>
          </cell>
          <cell r="N20">
            <v>2772332.42</v>
          </cell>
        </row>
        <row r="21">
          <cell r="G21" t="str">
            <v>Mains Renewal - Block Total</v>
          </cell>
          <cell r="I21">
            <v>0</v>
          </cell>
          <cell r="J21">
            <v>506377.59</v>
          </cell>
          <cell r="K21">
            <v>52547.829999999994</v>
          </cell>
          <cell r="L21">
            <v>2019745.74</v>
          </cell>
          <cell r="M21">
            <v>2526123.33</v>
          </cell>
          <cell r="N21">
            <v>733876.66999999993</v>
          </cell>
        </row>
        <row r="22">
          <cell r="G22" t="str">
            <v>Mains Renewal - Piece</v>
          </cell>
          <cell r="I22">
            <v>0</v>
          </cell>
          <cell r="J22">
            <v>6809.55</v>
          </cell>
          <cell r="K22">
            <v>10622.61</v>
          </cell>
          <cell r="L22">
            <v>83379.839999999997</v>
          </cell>
          <cell r="M22">
            <v>90189.39</v>
          </cell>
          <cell r="N22">
            <v>-90189.39</v>
          </cell>
        </row>
        <row r="23">
          <cell r="G23" t="str">
            <v>Mains Renewal - Piece</v>
          </cell>
          <cell r="I23">
            <v>0</v>
          </cell>
          <cell r="J23">
            <v>8242.68</v>
          </cell>
          <cell r="K23">
            <v>0</v>
          </cell>
          <cell r="L23">
            <v>3974.52</v>
          </cell>
          <cell r="M23">
            <v>12217.2</v>
          </cell>
          <cell r="N23">
            <v>-12217.2</v>
          </cell>
        </row>
        <row r="24">
          <cell r="G24" t="str">
            <v>Mains Renewal - Piece</v>
          </cell>
          <cell r="I24">
            <v>0</v>
          </cell>
          <cell r="J24">
            <v>63278.53</v>
          </cell>
          <cell r="K24">
            <v>0</v>
          </cell>
          <cell r="L24">
            <v>22228.33</v>
          </cell>
          <cell r="M24">
            <v>85506.86</v>
          </cell>
          <cell r="N24">
            <v>-85506.86</v>
          </cell>
        </row>
        <row r="25">
          <cell r="G25" t="str">
            <v>Mains Renewal - Piece</v>
          </cell>
          <cell r="I25">
            <v>19687</v>
          </cell>
          <cell r="J25">
            <v>32072.71</v>
          </cell>
          <cell r="K25">
            <v>0</v>
          </cell>
          <cell r="L25">
            <v>5167.3999999999996</v>
          </cell>
          <cell r="M25">
            <v>37240.11</v>
          </cell>
          <cell r="N25">
            <v>9578.89</v>
          </cell>
        </row>
        <row r="26">
          <cell r="G26" t="str">
            <v>Mains Renewal - Piece</v>
          </cell>
          <cell r="I26">
            <v>0</v>
          </cell>
          <cell r="J26">
            <v>0</v>
          </cell>
          <cell r="K26">
            <v>0</v>
          </cell>
          <cell r="L26">
            <v>1014.1</v>
          </cell>
          <cell r="M26">
            <v>1014.1</v>
          </cell>
          <cell r="N26">
            <v>28985.9</v>
          </cell>
        </row>
        <row r="27">
          <cell r="G27" t="str">
            <v>Mains Renewal - Piece</v>
          </cell>
          <cell r="I27">
            <v>0</v>
          </cell>
          <cell r="J27">
            <v>0</v>
          </cell>
          <cell r="K27">
            <v>0</v>
          </cell>
          <cell r="L27">
            <v>21158.560000000001</v>
          </cell>
          <cell r="M27">
            <v>21158.560000000001</v>
          </cell>
          <cell r="N27">
            <v>-1158.56</v>
          </cell>
        </row>
        <row r="28">
          <cell r="G28" t="str">
            <v>Mains Renewal - Piece</v>
          </cell>
          <cell r="I28">
            <v>0</v>
          </cell>
          <cell r="J28">
            <v>0</v>
          </cell>
          <cell r="K28">
            <v>0</v>
          </cell>
          <cell r="L28">
            <v>33526.97</v>
          </cell>
          <cell r="M28">
            <v>33526.97</v>
          </cell>
          <cell r="N28">
            <v>-3526.97</v>
          </cell>
        </row>
        <row r="29">
          <cell r="G29" t="str">
            <v>Mains Renewal - Piece Total</v>
          </cell>
          <cell r="I29">
            <v>19687</v>
          </cell>
          <cell r="J29">
            <v>110403.47</v>
          </cell>
          <cell r="K29">
            <v>10622.61</v>
          </cell>
          <cell r="L29">
            <v>170449.72</v>
          </cell>
          <cell r="M29">
            <v>280853.19</v>
          </cell>
          <cell r="N29">
            <v>-154034.19</v>
          </cell>
        </row>
        <row r="30">
          <cell r="G30" t="str">
            <v>Meter Change - Meters Domestic</v>
          </cell>
          <cell r="I30">
            <v>0</v>
          </cell>
          <cell r="J30">
            <v>98850.79</v>
          </cell>
          <cell r="K30">
            <v>9479.7199999999993</v>
          </cell>
          <cell r="L30">
            <v>242035.59</v>
          </cell>
          <cell r="M30">
            <v>340886.38</v>
          </cell>
          <cell r="N30">
            <v>-340886.38</v>
          </cell>
        </row>
        <row r="31">
          <cell r="G31" t="str">
            <v>Meter Change - Meters Domestic Total</v>
          </cell>
          <cell r="I31">
            <v>0</v>
          </cell>
          <cell r="J31">
            <v>98850.79</v>
          </cell>
          <cell r="K31">
            <v>9479.7199999999993</v>
          </cell>
          <cell r="L31">
            <v>242035.59</v>
          </cell>
          <cell r="M31">
            <v>340886.38</v>
          </cell>
          <cell r="N31">
            <v>-340886.38</v>
          </cell>
        </row>
        <row r="32">
          <cell r="G32" t="str">
            <v>Meter Change - Meters Industrial and Commercial &lt; 10TJ/annum</v>
          </cell>
          <cell r="I32">
            <v>0</v>
          </cell>
          <cell r="J32">
            <v>63697.3</v>
          </cell>
          <cell r="K32">
            <v>8742.26</v>
          </cell>
          <cell r="L32">
            <v>98036.81</v>
          </cell>
          <cell r="M32">
            <v>161734.10999999999</v>
          </cell>
          <cell r="N32">
            <v>-161734.10999999999</v>
          </cell>
        </row>
        <row r="33">
          <cell r="G33" t="str">
            <v>Meter Change - Meters Industrial and Commercial &lt; 10TJ/annum Total</v>
          </cell>
          <cell r="I33">
            <v>0</v>
          </cell>
          <cell r="J33">
            <v>63697.3</v>
          </cell>
          <cell r="K33">
            <v>8742.26</v>
          </cell>
          <cell r="L33">
            <v>98036.81</v>
          </cell>
          <cell r="M33">
            <v>161734.10999999999</v>
          </cell>
          <cell r="N33">
            <v>-161734.10999999999</v>
          </cell>
        </row>
        <row r="34">
          <cell r="G34" t="str">
            <v>Meter Change - Meters Industrial and Commercial &gt; 10TJ/annum</v>
          </cell>
          <cell r="I34">
            <v>0</v>
          </cell>
          <cell r="J34">
            <v>6962.99</v>
          </cell>
          <cell r="K34">
            <v>8861.31</v>
          </cell>
          <cell r="L34">
            <v>20218.11</v>
          </cell>
          <cell r="M34">
            <v>27181.1</v>
          </cell>
          <cell r="N34">
            <v>-27181.1</v>
          </cell>
        </row>
        <row r="35">
          <cell r="G35" t="str">
            <v>Meter Change - Meters Industrial and Commercial &gt; 10TJ/annum Total</v>
          </cell>
          <cell r="I35">
            <v>0</v>
          </cell>
          <cell r="J35">
            <v>6962.99</v>
          </cell>
          <cell r="K35">
            <v>8861.31</v>
          </cell>
          <cell r="L35">
            <v>20218.11</v>
          </cell>
          <cell r="M35">
            <v>27181.1</v>
          </cell>
          <cell r="N35">
            <v>-27181.1</v>
          </cell>
        </row>
        <row r="36">
          <cell r="G36" t="str">
            <v xml:space="preserve">Minor Network Augmentation </v>
          </cell>
          <cell r="I36">
            <v>75000</v>
          </cell>
          <cell r="J36">
            <v>132201.82</v>
          </cell>
          <cell r="K36">
            <v>0</v>
          </cell>
          <cell r="L36">
            <v>0</v>
          </cell>
          <cell r="M36">
            <v>132201.82</v>
          </cell>
          <cell r="N36">
            <v>-132201.82</v>
          </cell>
        </row>
        <row r="37">
          <cell r="G37" t="str">
            <v xml:space="preserve">Minor Network Augmentation </v>
          </cell>
          <cell r="I37">
            <v>0</v>
          </cell>
          <cell r="J37">
            <v>2820</v>
          </cell>
          <cell r="K37">
            <v>0</v>
          </cell>
          <cell r="L37">
            <v>5953.11</v>
          </cell>
          <cell r="M37">
            <v>8773.11</v>
          </cell>
          <cell r="N37">
            <v>-8773.11</v>
          </cell>
        </row>
        <row r="38">
          <cell r="G38" t="str">
            <v xml:space="preserve">Minor Network Augmentation </v>
          </cell>
          <cell r="J38">
            <v>0</v>
          </cell>
          <cell r="K38">
            <v>70.08</v>
          </cell>
          <cell r="L38">
            <v>70.08</v>
          </cell>
          <cell r="M38">
            <v>70.08</v>
          </cell>
          <cell r="N38">
            <v>37769.919999999998</v>
          </cell>
        </row>
        <row r="39">
          <cell r="G39" t="str">
            <v>Minor Network Augmentation  Total</v>
          </cell>
          <cell r="I39">
            <v>75000</v>
          </cell>
          <cell r="J39">
            <v>135021.82</v>
          </cell>
          <cell r="K39">
            <v>70.08</v>
          </cell>
          <cell r="L39">
            <v>6023.19</v>
          </cell>
          <cell r="M39">
            <v>141045.00999999998</v>
          </cell>
          <cell r="N39">
            <v>-103205.01</v>
          </cell>
        </row>
        <row r="40">
          <cell r="G40" t="str">
            <v>Minor Network Augmentation Total</v>
          </cell>
          <cell r="I40">
            <v>0</v>
          </cell>
          <cell r="J40">
            <v>241963.64</v>
          </cell>
          <cell r="K40">
            <v>20460.580000000002</v>
          </cell>
          <cell r="L40">
            <v>428772.91</v>
          </cell>
          <cell r="M40">
            <v>670736.55000000005</v>
          </cell>
          <cell r="N40">
            <v>31646.45</v>
          </cell>
        </row>
        <row r="41">
          <cell r="G41" t="str">
            <v>Minor Network Augmentation Total Total</v>
          </cell>
          <cell r="I41">
            <v>0</v>
          </cell>
          <cell r="J41">
            <v>241963.64</v>
          </cell>
          <cell r="K41">
            <v>20460.580000000002</v>
          </cell>
          <cell r="L41">
            <v>428772.91</v>
          </cell>
          <cell r="M41">
            <v>670736.55000000005</v>
          </cell>
          <cell r="N41">
            <v>31646.45</v>
          </cell>
        </row>
        <row r="42">
          <cell r="G42" t="str">
            <v>Miscalleneous Items</v>
          </cell>
          <cell r="I42">
            <v>45000</v>
          </cell>
          <cell r="J42">
            <v>317570.59999999998</v>
          </cell>
          <cell r="K42">
            <v>124245.6</v>
          </cell>
          <cell r="L42">
            <v>172770.67</v>
          </cell>
          <cell r="M42">
            <v>490341.27</v>
          </cell>
          <cell r="N42">
            <v>-490341.27</v>
          </cell>
        </row>
        <row r="43">
          <cell r="G43" t="str">
            <v>Miscalleneous Items</v>
          </cell>
          <cell r="I43">
            <v>0</v>
          </cell>
          <cell r="J43">
            <v>41796.959999999897</v>
          </cell>
          <cell r="K43">
            <v>62</v>
          </cell>
          <cell r="L43">
            <v>47382.41</v>
          </cell>
          <cell r="M43">
            <v>89179.369999999893</v>
          </cell>
          <cell r="N43">
            <v>-89179.369999999893</v>
          </cell>
        </row>
        <row r="44">
          <cell r="G44" t="str">
            <v>Miscalleneous Items</v>
          </cell>
          <cell r="I44">
            <v>0</v>
          </cell>
          <cell r="J44">
            <v>32016.04</v>
          </cell>
          <cell r="K44">
            <v>0</v>
          </cell>
          <cell r="L44">
            <v>44616.37</v>
          </cell>
          <cell r="M44">
            <v>76632.41</v>
          </cell>
          <cell r="N44">
            <v>-76632.41</v>
          </cell>
        </row>
        <row r="45">
          <cell r="G45" t="str">
            <v>Miscalleneous Items</v>
          </cell>
          <cell r="I45">
            <v>0</v>
          </cell>
          <cell r="J45">
            <v>75610</v>
          </cell>
          <cell r="K45">
            <v>0</v>
          </cell>
          <cell r="L45">
            <v>570</v>
          </cell>
          <cell r="M45">
            <v>76180</v>
          </cell>
          <cell r="N45">
            <v>6991</v>
          </cell>
        </row>
        <row r="46">
          <cell r="G46" t="str">
            <v>Miscalleneous Items Total</v>
          </cell>
          <cell r="I46">
            <v>45000</v>
          </cell>
          <cell r="J46">
            <v>466993.59999999986</v>
          </cell>
          <cell r="K46">
            <v>124307.6</v>
          </cell>
          <cell r="L46">
            <v>265339.45</v>
          </cell>
          <cell r="M46">
            <v>732333.04999999993</v>
          </cell>
          <cell r="N46">
            <v>-649162.04999999993</v>
          </cell>
        </row>
        <row r="47">
          <cell r="G47" t="str">
            <v>Mt Gravatt Gate Station - Upgrade of elactrical and instrumentation installations</v>
          </cell>
          <cell r="I47">
            <v>0</v>
          </cell>
          <cell r="J47">
            <v>0</v>
          </cell>
          <cell r="K47">
            <v>9155.27</v>
          </cell>
          <cell r="L47">
            <v>37570.559999999998</v>
          </cell>
          <cell r="M47">
            <v>37570.559999999998</v>
          </cell>
          <cell r="N47">
            <v>62429.440000000002</v>
          </cell>
        </row>
        <row r="48">
          <cell r="G48" t="str">
            <v>Mt Gravatt Gate Station - Upgrade of elactrical and instrumentation installations Total</v>
          </cell>
          <cell r="I48">
            <v>0</v>
          </cell>
          <cell r="J48">
            <v>0</v>
          </cell>
          <cell r="K48">
            <v>9155.27</v>
          </cell>
          <cell r="L48">
            <v>37570.559999999998</v>
          </cell>
          <cell r="M48">
            <v>37570.559999999998</v>
          </cell>
          <cell r="N48">
            <v>62429.440000000002</v>
          </cell>
        </row>
        <row r="49">
          <cell r="G49" t="str">
            <v>New Domestic Meter Set</v>
          </cell>
          <cell r="I49">
            <v>48258</v>
          </cell>
          <cell r="J49">
            <v>57678.52</v>
          </cell>
          <cell r="K49">
            <v>2005.58</v>
          </cell>
          <cell r="L49">
            <v>30355.1</v>
          </cell>
          <cell r="M49">
            <v>88033.62</v>
          </cell>
          <cell r="N49">
            <v>-88033.62</v>
          </cell>
        </row>
        <row r="50">
          <cell r="G50" t="str">
            <v>New Domestic Meter Set Total</v>
          </cell>
          <cell r="I50">
            <v>48258</v>
          </cell>
          <cell r="J50">
            <v>57678.52</v>
          </cell>
          <cell r="K50">
            <v>2005.58</v>
          </cell>
          <cell r="L50">
            <v>30355.1</v>
          </cell>
          <cell r="M50">
            <v>88033.62</v>
          </cell>
          <cell r="N50">
            <v>-88033.62</v>
          </cell>
        </row>
        <row r="51">
          <cell r="G51" t="str">
            <v>New Domestic Service - Estate</v>
          </cell>
          <cell r="I51">
            <v>150000</v>
          </cell>
          <cell r="J51">
            <v>1.0000001022490299E-2</v>
          </cell>
          <cell r="K51">
            <v>295776.3</v>
          </cell>
          <cell r="L51">
            <v>2248268.23</v>
          </cell>
          <cell r="M51">
            <v>2248268.2400000002</v>
          </cell>
          <cell r="N51">
            <v>-2248268.2400000002</v>
          </cell>
        </row>
        <row r="52">
          <cell r="G52" t="str">
            <v>New Domestic Service - Estate</v>
          </cell>
          <cell r="I52">
            <v>56936</v>
          </cell>
          <cell r="J52">
            <v>77616.52</v>
          </cell>
          <cell r="K52">
            <v>3581.06</v>
          </cell>
          <cell r="L52">
            <v>97853.64</v>
          </cell>
          <cell r="M52">
            <v>175470.16</v>
          </cell>
          <cell r="N52">
            <v>-175470.16</v>
          </cell>
        </row>
        <row r="53">
          <cell r="G53" t="str">
            <v>New Domestic Service - Estate Total</v>
          </cell>
          <cell r="I53">
            <v>206936</v>
          </cell>
          <cell r="J53">
            <v>77616.530000001032</v>
          </cell>
          <cell r="K53">
            <v>299357.36</v>
          </cell>
          <cell r="L53">
            <v>2346121.87</v>
          </cell>
          <cell r="M53">
            <v>2423738.4000000004</v>
          </cell>
          <cell r="N53">
            <v>-2423738.4000000004</v>
          </cell>
        </row>
        <row r="54">
          <cell r="G54" t="str">
            <v>New Domestic Service - Existing Domestic</v>
          </cell>
          <cell r="I54">
            <v>55858</v>
          </cell>
          <cell r="J54">
            <v>57366.400000000001</v>
          </cell>
          <cell r="K54">
            <v>11793.61</v>
          </cell>
          <cell r="L54">
            <v>61138.8</v>
          </cell>
          <cell r="M54">
            <v>118505.2</v>
          </cell>
          <cell r="N54">
            <v>-118505.2</v>
          </cell>
        </row>
        <row r="55">
          <cell r="G55" t="str">
            <v>New Domestic Service - Existing Domestic</v>
          </cell>
          <cell r="J55">
            <v>0</v>
          </cell>
          <cell r="K55">
            <v>346.73</v>
          </cell>
          <cell r="L55">
            <v>346.73</v>
          </cell>
          <cell r="M55">
            <v>346.73</v>
          </cell>
          <cell r="N55">
            <v>259881.27</v>
          </cell>
        </row>
        <row r="56">
          <cell r="G56" t="str">
            <v>New Domestic Service - Existing Domestic Total</v>
          </cell>
          <cell r="I56">
            <v>55858</v>
          </cell>
          <cell r="J56">
            <v>57366.400000000001</v>
          </cell>
          <cell r="K56">
            <v>12140.34</v>
          </cell>
          <cell r="L56">
            <v>61485.530000000006</v>
          </cell>
          <cell r="M56">
            <v>118851.93</v>
          </cell>
          <cell r="N56">
            <v>141376.07</v>
          </cell>
        </row>
        <row r="57">
          <cell r="G57" t="str">
            <v>New Industrial and Commercial Service &lt; 10TJ/Annum</v>
          </cell>
          <cell r="I57">
            <v>0</v>
          </cell>
          <cell r="J57">
            <v>0</v>
          </cell>
          <cell r="K57">
            <v>1051.2</v>
          </cell>
          <cell r="L57">
            <v>27398.57</v>
          </cell>
          <cell r="M57">
            <v>27398.57</v>
          </cell>
          <cell r="N57">
            <v>-27398.57</v>
          </cell>
        </row>
        <row r="58">
          <cell r="G58" t="str">
            <v>New Industrial and Commercial Service &lt; 10TJ/Annum</v>
          </cell>
          <cell r="I58">
            <v>20000</v>
          </cell>
          <cell r="J58">
            <v>19022.88</v>
          </cell>
          <cell r="K58">
            <v>0</v>
          </cell>
          <cell r="L58">
            <v>308.20999999999998</v>
          </cell>
          <cell r="M58">
            <v>19331.09</v>
          </cell>
          <cell r="N58">
            <v>-19331.09</v>
          </cell>
        </row>
        <row r="59">
          <cell r="G59" t="str">
            <v>New Industrial and Commercial Service &lt; 10TJ/Annum</v>
          </cell>
          <cell r="I59">
            <v>0</v>
          </cell>
          <cell r="J59">
            <v>26602.11</v>
          </cell>
          <cell r="K59">
            <v>0</v>
          </cell>
          <cell r="L59">
            <v>0</v>
          </cell>
          <cell r="M59">
            <v>26602.11</v>
          </cell>
          <cell r="N59">
            <v>-26602.11</v>
          </cell>
        </row>
        <row r="60">
          <cell r="G60" t="str">
            <v>New Industrial and Commercial Service &lt; 10TJ/Annum</v>
          </cell>
          <cell r="I60">
            <v>702383</v>
          </cell>
          <cell r="J60">
            <v>0</v>
          </cell>
          <cell r="K60">
            <v>21511.75</v>
          </cell>
          <cell r="L60">
            <v>21511.75</v>
          </cell>
          <cell r="M60">
            <v>21511.75</v>
          </cell>
          <cell r="N60">
            <v>-21511.75</v>
          </cell>
        </row>
        <row r="61">
          <cell r="G61" t="str">
            <v>New Industrial and Commercial Service &lt; 10TJ/Annum</v>
          </cell>
          <cell r="I61">
            <v>0</v>
          </cell>
          <cell r="J61">
            <v>11134.97</v>
          </cell>
          <cell r="K61">
            <v>0</v>
          </cell>
          <cell r="L61">
            <v>0</v>
          </cell>
          <cell r="M61">
            <v>11134.97</v>
          </cell>
          <cell r="N61">
            <v>-11134.97</v>
          </cell>
        </row>
        <row r="62">
          <cell r="G62" t="str">
            <v>New Industrial and Commercial Service &lt; 10TJ/Annum</v>
          </cell>
          <cell r="I62">
            <v>0</v>
          </cell>
          <cell r="J62">
            <v>-2059.52</v>
          </cell>
          <cell r="K62">
            <v>0</v>
          </cell>
          <cell r="L62">
            <v>2059.52</v>
          </cell>
          <cell r="M62">
            <v>0</v>
          </cell>
          <cell r="N62">
            <v>0</v>
          </cell>
        </row>
        <row r="63">
          <cell r="G63" t="str">
            <v>New Industrial and Commercial Service &lt; 10TJ/Annum</v>
          </cell>
          <cell r="I63">
            <v>77000</v>
          </cell>
          <cell r="J63">
            <v>65457.45</v>
          </cell>
          <cell r="K63">
            <v>140.16</v>
          </cell>
          <cell r="L63">
            <v>36012.53</v>
          </cell>
          <cell r="M63">
            <v>101469.98</v>
          </cell>
          <cell r="N63">
            <v>-101469.98</v>
          </cell>
        </row>
        <row r="64">
          <cell r="G64" t="str">
            <v>New Industrial and Commercial Service &lt; 10TJ/Annum</v>
          </cell>
          <cell r="I64">
            <v>0</v>
          </cell>
          <cell r="J64">
            <v>73588.399999999994</v>
          </cell>
          <cell r="K64">
            <v>0</v>
          </cell>
          <cell r="L64">
            <v>0</v>
          </cell>
          <cell r="M64">
            <v>73588.399999999994</v>
          </cell>
          <cell r="N64">
            <v>-73588.399999999994</v>
          </cell>
        </row>
        <row r="65">
          <cell r="G65" t="str">
            <v>New Industrial and Commercial Service &lt; 10TJ/Annum</v>
          </cell>
          <cell r="I65">
            <v>0</v>
          </cell>
          <cell r="J65">
            <v>1943.41</v>
          </cell>
          <cell r="K65">
            <v>0</v>
          </cell>
          <cell r="L65">
            <v>17446.669999999998</v>
          </cell>
          <cell r="M65">
            <v>19390.080000000002</v>
          </cell>
          <cell r="N65">
            <v>-19390.080000000002</v>
          </cell>
        </row>
        <row r="66">
          <cell r="G66" t="str">
            <v>New Industrial and Commercial Service &lt; 10TJ/Annum</v>
          </cell>
          <cell r="I66">
            <v>0</v>
          </cell>
          <cell r="J66">
            <v>28562.94</v>
          </cell>
          <cell r="K66">
            <v>0</v>
          </cell>
          <cell r="L66">
            <v>504</v>
          </cell>
          <cell r="M66">
            <v>29066.94</v>
          </cell>
          <cell r="N66">
            <v>-29066.94</v>
          </cell>
        </row>
        <row r="67">
          <cell r="G67" t="str">
            <v>New Industrial and Commercial Service &lt; 10TJ/Annum</v>
          </cell>
          <cell r="I67">
            <v>0</v>
          </cell>
          <cell r="J67">
            <v>57404.07</v>
          </cell>
          <cell r="K67">
            <v>0</v>
          </cell>
          <cell r="L67">
            <v>0</v>
          </cell>
          <cell r="M67">
            <v>57404.07</v>
          </cell>
          <cell r="N67">
            <v>-57404.07</v>
          </cell>
        </row>
        <row r="68">
          <cell r="G68" t="str">
            <v>New Industrial and Commercial Service &lt; 10TJ/Annum</v>
          </cell>
          <cell r="I68">
            <v>0</v>
          </cell>
          <cell r="J68">
            <v>46793.36</v>
          </cell>
          <cell r="K68">
            <v>0</v>
          </cell>
          <cell r="L68">
            <v>-3630.8</v>
          </cell>
          <cell r="M68">
            <v>43162.559999999998</v>
          </cell>
          <cell r="N68">
            <v>-43162.559999999998</v>
          </cell>
        </row>
        <row r="69">
          <cell r="G69" t="str">
            <v>New Industrial and Commercial Service &lt; 10TJ/Annum</v>
          </cell>
          <cell r="I69">
            <v>0</v>
          </cell>
          <cell r="J69">
            <v>391.5</v>
          </cell>
          <cell r="K69">
            <v>0</v>
          </cell>
          <cell r="L69">
            <v>-391.5</v>
          </cell>
          <cell r="M69">
            <v>0</v>
          </cell>
          <cell r="N69">
            <v>0</v>
          </cell>
        </row>
        <row r="70">
          <cell r="G70" t="str">
            <v>New Industrial and Commercial Service &lt; 10TJ/Annum</v>
          </cell>
          <cell r="I70">
            <v>0</v>
          </cell>
          <cell r="J70">
            <v>110734.04</v>
          </cell>
          <cell r="K70">
            <v>0</v>
          </cell>
          <cell r="L70">
            <v>2999.5</v>
          </cell>
          <cell r="M70">
            <v>113733.54</v>
          </cell>
          <cell r="N70">
            <v>-113733.54</v>
          </cell>
        </row>
        <row r="71">
          <cell r="G71" t="str">
            <v>New Industrial and Commercial Service &lt; 10TJ/Annum</v>
          </cell>
          <cell r="I71">
            <v>0</v>
          </cell>
          <cell r="J71">
            <v>13092.05</v>
          </cell>
          <cell r="K71">
            <v>0</v>
          </cell>
          <cell r="L71">
            <v>0</v>
          </cell>
          <cell r="M71">
            <v>13092.05</v>
          </cell>
          <cell r="N71">
            <v>49603.95</v>
          </cell>
        </row>
        <row r="72">
          <cell r="G72" t="str">
            <v>New Industrial and Commercial Service &lt; 10TJ/Annum</v>
          </cell>
          <cell r="I72">
            <v>36234</v>
          </cell>
          <cell r="J72">
            <v>1181.5</v>
          </cell>
          <cell r="K72">
            <v>0</v>
          </cell>
          <cell r="L72">
            <v>259728.79</v>
          </cell>
          <cell r="M72">
            <v>260910.29</v>
          </cell>
          <cell r="N72">
            <v>-114910.29</v>
          </cell>
        </row>
        <row r="73">
          <cell r="G73" t="str">
            <v>New Industrial and Commercial Service &lt; 10TJ/Annum</v>
          </cell>
          <cell r="I73">
            <v>19687</v>
          </cell>
          <cell r="J73">
            <v>1132.5</v>
          </cell>
          <cell r="K73">
            <v>0</v>
          </cell>
          <cell r="L73">
            <v>20398.32</v>
          </cell>
          <cell r="M73">
            <v>21530.82</v>
          </cell>
          <cell r="N73">
            <v>26727.18</v>
          </cell>
        </row>
        <row r="74">
          <cell r="G74" t="str">
            <v>New Industrial and Commercial Service &lt; 10TJ/Annum</v>
          </cell>
          <cell r="I74">
            <v>121117</v>
          </cell>
          <cell r="J74">
            <v>50978.52</v>
          </cell>
          <cell r="K74">
            <v>0</v>
          </cell>
          <cell r="L74">
            <v>5903.05</v>
          </cell>
          <cell r="M74">
            <v>56881.57</v>
          </cell>
          <cell r="N74">
            <v>54.430000000000291</v>
          </cell>
        </row>
        <row r="75">
          <cell r="G75" t="str">
            <v>New Industrial and Commercial Service &lt; 10TJ/Annum</v>
          </cell>
          <cell r="I75">
            <v>4708</v>
          </cell>
          <cell r="J75">
            <v>5423.89</v>
          </cell>
          <cell r="K75">
            <v>0</v>
          </cell>
          <cell r="L75">
            <v>50573.96</v>
          </cell>
          <cell r="M75">
            <v>55997.85</v>
          </cell>
          <cell r="N75">
            <v>-139.84999999999854</v>
          </cell>
        </row>
        <row r="76">
          <cell r="G76" t="str">
            <v>New Industrial and Commercial Service &lt; 10TJ/Annum</v>
          </cell>
          <cell r="I76">
            <v>54787</v>
          </cell>
          <cell r="J76">
            <v>0</v>
          </cell>
          <cell r="K76">
            <v>0</v>
          </cell>
          <cell r="L76">
            <v>55049.05</v>
          </cell>
          <cell r="M76">
            <v>55049.05</v>
          </cell>
          <cell r="N76">
            <v>-1049.05</v>
          </cell>
        </row>
        <row r="77">
          <cell r="G77" t="str">
            <v>New Industrial and Commercial Service &lt; 10TJ/Annum</v>
          </cell>
          <cell r="I77">
            <v>40000</v>
          </cell>
          <cell r="J77">
            <v>0</v>
          </cell>
          <cell r="K77">
            <v>38242.47</v>
          </cell>
          <cell r="L77">
            <v>45153.97</v>
          </cell>
          <cell r="M77">
            <v>45153.97</v>
          </cell>
          <cell r="N77">
            <v>115182.03</v>
          </cell>
        </row>
        <row r="78">
          <cell r="G78" t="str">
            <v>New Industrial and Commercial Service &lt; 10TJ/Annum</v>
          </cell>
          <cell r="I78">
            <v>120000</v>
          </cell>
          <cell r="J78">
            <v>0</v>
          </cell>
          <cell r="K78">
            <v>142.78</v>
          </cell>
          <cell r="L78">
            <v>26881.3</v>
          </cell>
          <cell r="M78">
            <v>26881.3</v>
          </cell>
          <cell r="N78">
            <v>22442.7</v>
          </cell>
        </row>
        <row r="79">
          <cell r="G79" t="str">
            <v>New Industrial and Commercial Service &lt; 10TJ/Annum</v>
          </cell>
          <cell r="J79">
            <v>0</v>
          </cell>
          <cell r="K79">
            <v>0</v>
          </cell>
          <cell r="L79">
            <v>44981.01</v>
          </cell>
          <cell r="M79">
            <v>44981.01</v>
          </cell>
          <cell r="N79">
            <v>32018.99</v>
          </cell>
        </row>
        <row r="80">
          <cell r="G80" t="str">
            <v>New Industrial and Commercial Service &lt; 10TJ/Annum Total</v>
          </cell>
          <cell r="I80">
            <v>1195916</v>
          </cell>
          <cell r="J80">
            <v>511384.07</v>
          </cell>
          <cell r="K80">
            <v>61088.36</v>
          </cell>
          <cell r="L80">
            <v>612887.9</v>
          </cell>
          <cell r="M80">
            <v>1124271.9700000002</v>
          </cell>
          <cell r="N80">
            <v>-413863.96999999991</v>
          </cell>
        </row>
        <row r="81">
          <cell r="G81" t="str">
            <v>New Main - Estate</v>
          </cell>
          <cell r="I81">
            <v>0</v>
          </cell>
          <cell r="J81">
            <v>0</v>
          </cell>
          <cell r="K81">
            <v>0</v>
          </cell>
          <cell r="L81">
            <v>700.8</v>
          </cell>
          <cell r="M81">
            <v>700.8</v>
          </cell>
          <cell r="N81">
            <v>-700.8</v>
          </cell>
        </row>
        <row r="82">
          <cell r="G82" t="str">
            <v>New Main - Estate</v>
          </cell>
          <cell r="I82">
            <v>0</v>
          </cell>
          <cell r="J82">
            <v>114293.08</v>
          </cell>
          <cell r="K82">
            <v>0</v>
          </cell>
          <cell r="L82">
            <v>53527.9</v>
          </cell>
          <cell r="M82">
            <v>167820.98</v>
          </cell>
          <cell r="N82">
            <v>-167820.98</v>
          </cell>
        </row>
        <row r="83">
          <cell r="G83" t="str">
            <v>New Main - Estate</v>
          </cell>
          <cell r="I83">
            <v>3260000</v>
          </cell>
          <cell r="J83">
            <v>29112.35</v>
          </cell>
          <cell r="K83">
            <v>280.32</v>
          </cell>
          <cell r="L83">
            <v>2383.7600000000002</v>
          </cell>
          <cell r="M83">
            <v>31496.11</v>
          </cell>
          <cell r="N83">
            <v>-31496.11</v>
          </cell>
        </row>
        <row r="84">
          <cell r="G84" t="str">
            <v>New Main - Estate</v>
          </cell>
          <cell r="I84">
            <v>0</v>
          </cell>
          <cell r="J84">
            <v>7235.21</v>
          </cell>
          <cell r="K84">
            <v>0</v>
          </cell>
          <cell r="L84">
            <v>0</v>
          </cell>
          <cell r="M84">
            <v>7235.21</v>
          </cell>
          <cell r="N84">
            <v>-7235.21</v>
          </cell>
        </row>
        <row r="85">
          <cell r="G85" t="str">
            <v>New Main - Estate</v>
          </cell>
          <cell r="I85">
            <v>0</v>
          </cell>
          <cell r="J85">
            <v>26006.29</v>
          </cell>
          <cell r="K85">
            <v>0</v>
          </cell>
          <cell r="L85">
            <v>495</v>
          </cell>
          <cell r="M85">
            <v>26501.29</v>
          </cell>
          <cell r="N85">
            <v>-26501.29</v>
          </cell>
        </row>
        <row r="86">
          <cell r="G86" t="str">
            <v>New Main - Estate</v>
          </cell>
          <cell r="I86">
            <v>0</v>
          </cell>
          <cell r="J86">
            <v>511</v>
          </cell>
          <cell r="K86">
            <v>5771.19</v>
          </cell>
          <cell r="L86">
            <v>11835.28</v>
          </cell>
          <cell r="M86">
            <v>12346.28</v>
          </cell>
          <cell r="N86">
            <v>-12346.28</v>
          </cell>
        </row>
        <row r="87">
          <cell r="G87" t="str">
            <v>New Main - Estate</v>
          </cell>
          <cell r="I87">
            <v>46819</v>
          </cell>
          <cell r="J87">
            <v>40945.949999999997</v>
          </cell>
          <cell r="K87">
            <v>0</v>
          </cell>
          <cell r="L87">
            <v>8591.44</v>
          </cell>
          <cell r="M87">
            <v>49537.39</v>
          </cell>
          <cell r="N87">
            <v>-49537.39</v>
          </cell>
        </row>
        <row r="88">
          <cell r="G88" t="str">
            <v>New Main - Estate</v>
          </cell>
          <cell r="I88">
            <v>30000</v>
          </cell>
          <cell r="J88">
            <v>0</v>
          </cell>
          <cell r="K88">
            <v>0</v>
          </cell>
          <cell r="L88">
            <v>7143.51</v>
          </cell>
          <cell r="M88">
            <v>7143.51</v>
          </cell>
          <cell r="N88">
            <v>-7143.51</v>
          </cell>
        </row>
        <row r="89">
          <cell r="G89" t="str">
            <v>New Main - Estate</v>
          </cell>
          <cell r="I89">
            <v>30000</v>
          </cell>
          <cell r="J89">
            <v>15619.24</v>
          </cell>
          <cell r="K89">
            <v>0</v>
          </cell>
          <cell r="L89">
            <v>0</v>
          </cell>
          <cell r="M89">
            <v>15619.24</v>
          </cell>
          <cell r="N89">
            <v>-15619.24</v>
          </cell>
        </row>
        <row r="90">
          <cell r="G90" t="str">
            <v>New Main - Estate</v>
          </cell>
          <cell r="I90">
            <v>0</v>
          </cell>
          <cell r="J90">
            <v>0</v>
          </cell>
          <cell r="K90">
            <v>0</v>
          </cell>
          <cell r="L90">
            <v>15547.77</v>
          </cell>
          <cell r="M90">
            <v>15547.77</v>
          </cell>
          <cell r="N90">
            <v>-15547.77</v>
          </cell>
        </row>
        <row r="91">
          <cell r="G91" t="str">
            <v>New Main - Estate</v>
          </cell>
          <cell r="I91">
            <v>0</v>
          </cell>
          <cell r="J91">
            <v>350</v>
          </cell>
          <cell r="K91">
            <v>0</v>
          </cell>
          <cell r="L91">
            <v>0</v>
          </cell>
          <cell r="M91">
            <v>350</v>
          </cell>
          <cell r="N91">
            <v>-350</v>
          </cell>
        </row>
        <row r="92">
          <cell r="G92" t="str">
            <v>New Main - Estate</v>
          </cell>
          <cell r="I92">
            <v>0</v>
          </cell>
          <cell r="J92">
            <v>22920.36</v>
          </cell>
          <cell r="K92">
            <v>1054.03</v>
          </cell>
          <cell r="L92">
            <v>1898.29</v>
          </cell>
          <cell r="M92">
            <v>24818.65</v>
          </cell>
          <cell r="N92">
            <v>-24818.65</v>
          </cell>
        </row>
        <row r="93">
          <cell r="G93" t="str">
            <v>New Main - Estate</v>
          </cell>
          <cell r="I93">
            <v>0</v>
          </cell>
          <cell r="J93">
            <v>0</v>
          </cell>
          <cell r="K93">
            <v>0</v>
          </cell>
          <cell r="L93">
            <v>280.32</v>
          </cell>
          <cell r="M93">
            <v>280.32</v>
          </cell>
          <cell r="N93">
            <v>-280.32</v>
          </cell>
        </row>
        <row r="94">
          <cell r="G94" t="str">
            <v>New Main - Estate</v>
          </cell>
          <cell r="I94">
            <v>0</v>
          </cell>
          <cell r="J94">
            <v>4179.79</v>
          </cell>
          <cell r="K94">
            <v>0</v>
          </cell>
          <cell r="L94">
            <v>6043.96</v>
          </cell>
          <cell r="M94">
            <v>10223.75</v>
          </cell>
          <cell r="N94">
            <v>-10223.75</v>
          </cell>
        </row>
        <row r="95">
          <cell r="G95" t="str">
            <v>New Main - Estate</v>
          </cell>
          <cell r="I95">
            <v>0</v>
          </cell>
          <cell r="J95">
            <v>2565.33</v>
          </cell>
          <cell r="K95">
            <v>0</v>
          </cell>
          <cell r="L95">
            <v>3169.06</v>
          </cell>
          <cell r="M95">
            <v>5734.39</v>
          </cell>
          <cell r="N95">
            <v>-5734.39</v>
          </cell>
        </row>
        <row r="96">
          <cell r="G96" t="str">
            <v>New Main - Estate</v>
          </cell>
          <cell r="I96">
            <v>0</v>
          </cell>
          <cell r="J96">
            <v>22918.94</v>
          </cell>
          <cell r="K96">
            <v>0</v>
          </cell>
          <cell r="L96">
            <v>0</v>
          </cell>
          <cell r="M96">
            <v>22918.94</v>
          </cell>
          <cell r="N96">
            <v>-22918.94</v>
          </cell>
        </row>
        <row r="97">
          <cell r="G97" t="str">
            <v>New Main - Estate</v>
          </cell>
          <cell r="I97">
            <v>83171</v>
          </cell>
          <cell r="J97">
            <v>12757.18</v>
          </cell>
          <cell r="K97">
            <v>0</v>
          </cell>
          <cell r="L97">
            <v>0</v>
          </cell>
          <cell r="M97">
            <v>12757.18</v>
          </cell>
          <cell r="N97">
            <v>-12757.18</v>
          </cell>
        </row>
        <row r="98">
          <cell r="G98" t="str">
            <v>New Main - Estate</v>
          </cell>
          <cell r="I98">
            <v>100000</v>
          </cell>
          <cell r="J98">
            <v>9950.86</v>
          </cell>
          <cell r="K98">
            <v>83.13</v>
          </cell>
          <cell r="L98">
            <v>1542.75</v>
          </cell>
          <cell r="M98">
            <v>11493.61</v>
          </cell>
          <cell r="N98">
            <v>-11493.61</v>
          </cell>
        </row>
        <row r="99">
          <cell r="G99" t="str">
            <v>New Main - Estate</v>
          </cell>
          <cell r="I99">
            <v>0</v>
          </cell>
          <cell r="J99">
            <v>2086.12</v>
          </cell>
          <cell r="K99">
            <v>17451.66</v>
          </cell>
          <cell r="L99">
            <v>17451.66</v>
          </cell>
          <cell r="M99">
            <v>19537.78</v>
          </cell>
          <cell r="N99">
            <v>-19537.78</v>
          </cell>
        </row>
        <row r="100">
          <cell r="G100" t="str">
            <v>New Main - Estate</v>
          </cell>
          <cell r="I100">
            <v>0</v>
          </cell>
          <cell r="J100">
            <v>266.36</v>
          </cell>
          <cell r="K100">
            <v>0</v>
          </cell>
          <cell r="L100">
            <v>0</v>
          </cell>
          <cell r="M100">
            <v>266.36</v>
          </cell>
          <cell r="N100">
            <v>-266.36</v>
          </cell>
        </row>
        <row r="101">
          <cell r="G101" t="str">
            <v>New Main - Estate</v>
          </cell>
          <cell r="I101">
            <v>0</v>
          </cell>
          <cell r="J101">
            <v>266.36</v>
          </cell>
          <cell r="K101">
            <v>0</v>
          </cell>
          <cell r="L101">
            <v>2323.1</v>
          </cell>
          <cell r="M101">
            <v>2589.46</v>
          </cell>
          <cell r="N101">
            <v>-2589.46</v>
          </cell>
        </row>
        <row r="102">
          <cell r="G102" t="str">
            <v>New Main - Estate</v>
          </cell>
          <cell r="I102">
            <v>0</v>
          </cell>
          <cell r="J102">
            <v>266.36</v>
          </cell>
          <cell r="K102">
            <v>0</v>
          </cell>
          <cell r="L102">
            <v>2023.65</v>
          </cell>
          <cell r="M102">
            <v>2290.0100000000002</v>
          </cell>
          <cell r="N102">
            <v>-2290.0100000000002</v>
          </cell>
        </row>
        <row r="103">
          <cell r="G103" t="str">
            <v>New Main - Estate</v>
          </cell>
          <cell r="I103">
            <v>0</v>
          </cell>
          <cell r="J103">
            <v>266.36</v>
          </cell>
          <cell r="K103">
            <v>0</v>
          </cell>
          <cell r="L103">
            <v>2314.17</v>
          </cell>
          <cell r="M103">
            <v>2580.5300000000002</v>
          </cell>
          <cell r="N103">
            <v>-2580.5300000000002</v>
          </cell>
        </row>
        <row r="104">
          <cell r="G104" t="str">
            <v>New Main - Estate</v>
          </cell>
          <cell r="I104">
            <v>0</v>
          </cell>
          <cell r="J104">
            <v>607.67999999999995</v>
          </cell>
          <cell r="K104">
            <v>0</v>
          </cell>
          <cell r="L104">
            <v>16479.650000000001</v>
          </cell>
          <cell r="M104">
            <v>17087.330000000002</v>
          </cell>
          <cell r="N104">
            <v>-17087.330000000002</v>
          </cell>
        </row>
        <row r="105">
          <cell r="G105" t="str">
            <v>New Main - Estate</v>
          </cell>
          <cell r="I105">
            <v>0</v>
          </cell>
          <cell r="J105">
            <v>133.18</v>
          </cell>
          <cell r="K105">
            <v>0</v>
          </cell>
          <cell r="L105">
            <v>0</v>
          </cell>
          <cell r="M105">
            <v>133.18</v>
          </cell>
          <cell r="N105">
            <v>-133.18</v>
          </cell>
        </row>
        <row r="106">
          <cell r="G106" t="str">
            <v>New Main - Estate</v>
          </cell>
          <cell r="I106">
            <v>0</v>
          </cell>
          <cell r="J106">
            <v>266.36</v>
          </cell>
          <cell r="K106">
            <v>0</v>
          </cell>
          <cell r="L106">
            <v>0</v>
          </cell>
          <cell r="M106">
            <v>266.36</v>
          </cell>
          <cell r="N106">
            <v>-266.36</v>
          </cell>
        </row>
        <row r="107">
          <cell r="G107" t="str">
            <v>New Main - Estate</v>
          </cell>
          <cell r="I107">
            <v>0</v>
          </cell>
          <cell r="J107">
            <v>12219.32</v>
          </cell>
          <cell r="K107">
            <v>0</v>
          </cell>
          <cell r="L107">
            <v>0</v>
          </cell>
          <cell r="M107">
            <v>12219.32</v>
          </cell>
          <cell r="N107">
            <v>-12219.32</v>
          </cell>
        </row>
        <row r="108">
          <cell r="G108" t="str">
            <v>New Main - Estate</v>
          </cell>
          <cell r="I108">
            <v>0</v>
          </cell>
          <cell r="J108">
            <v>532.72</v>
          </cell>
          <cell r="K108">
            <v>0</v>
          </cell>
          <cell r="L108">
            <v>0</v>
          </cell>
          <cell r="M108">
            <v>532.72</v>
          </cell>
          <cell r="N108">
            <v>-532.72</v>
          </cell>
        </row>
        <row r="109">
          <cell r="G109" t="str">
            <v>New Main - Estate</v>
          </cell>
          <cell r="I109">
            <v>0</v>
          </cell>
          <cell r="J109">
            <v>14683.69</v>
          </cell>
          <cell r="K109">
            <v>0</v>
          </cell>
          <cell r="L109">
            <v>0</v>
          </cell>
          <cell r="M109">
            <v>14683.69</v>
          </cell>
          <cell r="N109">
            <v>-14683.69</v>
          </cell>
        </row>
        <row r="110">
          <cell r="G110" t="str">
            <v>New Main - Estate</v>
          </cell>
          <cell r="I110">
            <v>0</v>
          </cell>
          <cell r="J110">
            <v>73</v>
          </cell>
          <cell r="K110">
            <v>0</v>
          </cell>
          <cell r="L110">
            <v>15541.04</v>
          </cell>
          <cell r="M110">
            <v>15614.04</v>
          </cell>
          <cell r="N110">
            <v>-15614.04</v>
          </cell>
        </row>
        <row r="111">
          <cell r="G111" t="str">
            <v>New Main - Estate</v>
          </cell>
          <cell r="I111">
            <v>0</v>
          </cell>
          <cell r="J111">
            <v>16145.88</v>
          </cell>
          <cell r="K111">
            <v>0</v>
          </cell>
          <cell r="L111">
            <v>8380.0499999999993</v>
          </cell>
          <cell r="M111">
            <v>24525.93</v>
          </cell>
          <cell r="N111">
            <v>-24525.93</v>
          </cell>
        </row>
        <row r="112">
          <cell r="G112" t="str">
            <v>New Main - Estate</v>
          </cell>
          <cell r="I112">
            <v>0</v>
          </cell>
          <cell r="J112">
            <v>703043.23</v>
          </cell>
          <cell r="K112">
            <v>5478</v>
          </cell>
          <cell r="L112">
            <v>479247.55</v>
          </cell>
          <cell r="M112">
            <v>1182290.78</v>
          </cell>
          <cell r="N112">
            <v>-1182290.78</v>
          </cell>
        </row>
        <row r="113">
          <cell r="G113" t="str">
            <v>New Main - Estate</v>
          </cell>
          <cell r="I113">
            <v>0</v>
          </cell>
          <cell r="J113">
            <v>20686.53</v>
          </cell>
          <cell r="K113">
            <v>0</v>
          </cell>
          <cell r="L113">
            <v>19069.650000000001</v>
          </cell>
          <cell r="M113">
            <v>39756.18</v>
          </cell>
          <cell r="N113">
            <v>-39756.18</v>
          </cell>
        </row>
        <row r="114">
          <cell r="G114" t="str">
            <v>New Main - Estate</v>
          </cell>
          <cell r="I114">
            <v>62696</v>
          </cell>
          <cell r="J114">
            <v>1916.53</v>
          </cell>
          <cell r="K114">
            <v>0</v>
          </cell>
          <cell r="L114">
            <v>0</v>
          </cell>
          <cell r="M114">
            <v>1916.53</v>
          </cell>
          <cell r="N114">
            <v>-1916.53</v>
          </cell>
        </row>
        <row r="115">
          <cell r="G115" t="str">
            <v>New Main - Estate</v>
          </cell>
          <cell r="I115">
            <v>146000</v>
          </cell>
          <cell r="J115">
            <v>6998.97</v>
          </cell>
          <cell r="K115">
            <v>0</v>
          </cell>
          <cell r="L115">
            <v>13813.25</v>
          </cell>
          <cell r="M115">
            <v>20812.22</v>
          </cell>
          <cell r="N115">
            <v>-20812.22</v>
          </cell>
        </row>
        <row r="116">
          <cell r="G116" t="str">
            <v>New Main - Estate</v>
          </cell>
          <cell r="I116">
            <v>54000</v>
          </cell>
          <cell r="J116">
            <v>0</v>
          </cell>
          <cell r="K116">
            <v>4344.96</v>
          </cell>
          <cell r="L116">
            <v>9027.77</v>
          </cell>
          <cell r="M116">
            <v>9027.77</v>
          </cell>
          <cell r="N116">
            <v>-9027.77</v>
          </cell>
        </row>
        <row r="117">
          <cell r="G117" t="str">
            <v>New Main - Estate</v>
          </cell>
          <cell r="I117">
            <v>0</v>
          </cell>
          <cell r="J117">
            <v>7435.63</v>
          </cell>
          <cell r="K117">
            <v>2811.38</v>
          </cell>
          <cell r="L117">
            <v>3743.33</v>
          </cell>
          <cell r="M117">
            <v>11178.96</v>
          </cell>
          <cell r="N117">
            <v>-11178.96</v>
          </cell>
        </row>
        <row r="118">
          <cell r="G118" t="str">
            <v>New Main - Estate</v>
          </cell>
          <cell r="I118">
            <v>0</v>
          </cell>
          <cell r="J118">
            <v>401.5</v>
          </cell>
          <cell r="K118">
            <v>0</v>
          </cell>
          <cell r="L118">
            <v>0</v>
          </cell>
          <cell r="M118">
            <v>401.5</v>
          </cell>
          <cell r="N118">
            <v>-401.5</v>
          </cell>
        </row>
        <row r="119">
          <cell r="G119" t="str">
            <v>New Main - Estate</v>
          </cell>
          <cell r="I119">
            <v>0</v>
          </cell>
          <cell r="J119">
            <v>0</v>
          </cell>
          <cell r="K119">
            <v>0</v>
          </cell>
          <cell r="L119">
            <v>245.92</v>
          </cell>
          <cell r="M119">
            <v>245.92</v>
          </cell>
          <cell r="N119">
            <v>-245.92</v>
          </cell>
        </row>
        <row r="120">
          <cell r="G120" t="str">
            <v>New Main - Estate</v>
          </cell>
          <cell r="I120">
            <v>0</v>
          </cell>
          <cell r="J120">
            <v>0</v>
          </cell>
          <cell r="K120">
            <v>0</v>
          </cell>
          <cell r="L120">
            <v>72.510000000000005</v>
          </cell>
          <cell r="M120">
            <v>72.510000000000005</v>
          </cell>
          <cell r="N120">
            <v>-72.510000000000005</v>
          </cell>
        </row>
        <row r="121">
          <cell r="G121" t="str">
            <v>New Main - Estate</v>
          </cell>
          <cell r="I121">
            <v>0</v>
          </cell>
          <cell r="J121">
            <v>0</v>
          </cell>
          <cell r="K121">
            <v>0</v>
          </cell>
          <cell r="L121">
            <v>8280.15</v>
          </cell>
          <cell r="M121">
            <v>8280.15</v>
          </cell>
          <cell r="N121">
            <v>-8280.15</v>
          </cell>
        </row>
        <row r="122">
          <cell r="G122" t="str">
            <v>New Main - Estate</v>
          </cell>
          <cell r="I122">
            <v>0</v>
          </cell>
          <cell r="J122">
            <v>3625.65</v>
          </cell>
          <cell r="K122">
            <v>0</v>
          </cell>
          <cell r="L122">
            <v>0</v>
          </cell>
          <cell r="M122">
            <v>3625.65</v>
          </cell>
          <cell r="N122">
            <v>-3625.65</v>
          </cell>
        </row>
        <row r="123">
          <cell r="G123" t="str">
            <v>New Main - Estate</v>
          </cell>
          <cell r="I123">
            <v>0</v>
          </cell>
          <cell r="J123">
            <v>736</v>
          </cell>
          <cell r="K123">
            <v>331.26</v>
          </cell>
          <cell r="L123">
            <v>1174.6300000000001</v>
          </cell>
          <cell r="M123">
            <v>1910.63</v>
          </cell>
          <cell r="N123">
            <v>-1910.63</v>
          </cell>
        </row>
        <row r="124">
          <cell r="G124" t="str">
            <v>New Main - Estate</v>
          </cell>
          <cell r="I124">
            <v>0</v>
          </cell>
          <cell r="J124">
            <v>36722.400000000001</v>
          </cell>
          <cell r="K124">
            <v>173.04</v>
          </cell>
          <cell r="L124">
            <v>3432.4</v>
          </cell>
          <cell r="M124">
            <v>40154.800000000003</v>
          </cell>
          <cell r="N124">
            <v>-40154.800000000003</v>
          </cell>
        </row>
        <row r="125">
          <cell r="G125" t="str">
            <v>New Main - Estate</v>
          </cell>
          <cell r="I125">
            <v>0</v>
          </cell>
          <cell r="J125">
            <v>1507</v>
          </cell>
          <cell r="K125">
            <v>0</v>
          </cell>
          <cell r="L125">
            <v>0</v>
          </cell>
          <cell r="M125">
            <v>1507</v>
          </cell>
          <cell r="N125">
            <v>-1507</v>
          </cell>
        </row>
        <row r="126">
          <cell r="G126" t="str">
            <v>New Main - Estate</v>
          </cell>
          <cell r="I126">
            <v>0</v>
          </cell>
          <cell r="J126">
            <v>2710.91</v>
          </cell>
          <cell r="K126">
            <v>0</v>
          </cell>
          <cell r="L126">
            <v>1547.82</v>
          </cell>
          <cell r="M126">
            <v>4258.7299999999996</v>
          </cell>
          <cell r="N126">
            <v>-4258.7299999999996</v>
          </cell>
        </row>
        <row r="127">
          <cell r="G127" t="str">
            <v>New Main - Estate</v>
          </cell>
          <cell r="I127">
            <v>0</v>
          </cell>
          <cell r="J127">
            <v>9363.67</v>
          </cell>
          <cell r="K127">
            <v>0</v>
          </cell>
          <cell r="L127">
            <v>0</v>
          </cell>
          <cell r="M127">
            <v>9363.67</v>
          </cell>
          <cell r="N127">
            <v>-9363.67</v>
          </cell>
        </row>
        <row r="128">
          <cell r="G128" t="str">
            <v>New Main - Estate</v>
          </cell>
          <cell r="I128">
            <v>0</v>
          </cell>
          <cell r="J128">
            <v>276</v>
          </cell>
          <cell r="K128">
            <v>0</v>
          </cell>
          <cell r="L128">
            <v>137.80000000000001</v>
          </cell>
          <cell r="M128">
            <v>413.8</v>
          </cell>
          <cell r="N128">
            <v>-413.8</v>
          </cell>
        </row>
        <row r="129">
          <cell r="G129" t="str">
            <v>New Main - Estate</v>
          </cell>
          <cell r="I129">
            <v>0</v>
          </cell>
          <cell r="J129">
            <v>32168.22</v>
          </cell>
          <cell r="K129">
            <v>0</v>
          </cell>
          <cell r="L129">
            <v>20052.14</v>
          </cell>
          <cell r="M129">
            <v>52220.36</v>
          </cell>
          <cell r="N129">
            <v>-52220.36</v>
          </cell>
        </row>
        <row r="130">
          <cell r="G130" t="str">
            <v>New Main - Estate</v>
          </cell>
          <cell r="I130">
            <v>0</v>
          </cell>
          <cell r="J130">
            <v>7637.19</v>
          </cell>
          <cell r="K130">
            <v>0</v>
          </cell>
          <cell r="L130">
            <v>0</v>
          </cell>
          <cell r="M130">
            <v>7637.19</v>
          </cell>
          <cell r="N130">
            <v>-7637.19</v>
          </cell>
        </row>
        <row r="131">
          <cell r="G131" t="str">
            <v>New Main - Estate</v>
          </cell>
          <cell r="I131">
            <v>0</v>
          </cell>
          <cell r="J131">
            <v>15279.28</v>
          </cell>
          <cell r="K131">
            <v>0</v>
          </cell>
          <cell r="L131">
            <v>0</v>
          </cell>
          <cell r="M131">
            <v>15279.28</v>
          </cell>
          <cell r="N131">
            <v>-15279.28</v>
          </cell>
        </row>
        <row r="132">
          <cell r="G132" t="str">
            <v>New Main - Estate</v>
          </cell>
          <cell r="I132">
            <v>0</v>
          </cell>
          <cell r="J132">
            <v>184</v>
          </cell>
          <cell r="K132">
            <v>0</v>
          </cell>
          <cell r="L132">
            <v>560.64</v>
          </cell>
          <cell r="M132">
            <v>744.64</v>
          </cell>
          <cell r="N132">
            <v>-744.64</v>
          </cell>
        </row>
        <row r="133">
          <cell r="G133" t="str">
            <v>New Main - Estate</v>
          </cell>
          <cell r="I133">
            <v>0</v>
          </cell>
          <cell r="J133">
            <v>4988.87</v>
          </cell>
          <cell r="K133">
            <v>0</v>
          </cell>
          <cell r="L133">
            <v>0</v>
          </cell>
          <cell r="M133">
            <v>4988.87</v>
          </cell>
          <cell r="N133">
            <v>-4988.87</v>
          </cell>
        </row>
        <row r="134">
          <cell r="G134" t="str">
            <v>New Main - Estate</v>
          </cell>
          <cell r="I134">
            <v>0</v>
          </cell>
          <cell r="J134">
            <v>15012</v>
          </cell>
          <cell r="K134">
            <v>0</v>
          </cell>
          <cell r="L134">
            <v>0</v>
          </cell>
          <cell r="M134">
            <v>15012</v>
          </cell>
          <cell r="N134">
            <v>-15012</v>
          </cell>
        </row>
        <row r="135">
          <cell r="G135" t="str">
            <v>New Main - Estate</v>
          </cell>
          <cell r="I135">
            <v>0</v>
          </cell>
          <cell r="J135">
            <v>6458.15</v>
          </cell>
          <cell r="K135">
            <v>0</v>
          </cell>
          <cell r="L135">
            <v>591.47</v>
          </cell>
          <cell r="M135">
            <v>7049.62</v>
          </cell>
          <cell r="N135">
            <v>-7049.62</v>
          </cell>
        </row>
        <row r="136">
          <cell r="G136" t="str">
            <v>New Main - Estate</v>
          </cell>
          <cell r="I136">
            <v>0</v>
          </cell>
          <cell r="J136">
            <v>17715.23</v>
          </cell>
          <cell r="K136">
            <v>0</v>
          </cell>
          <cell r="L136">
            <v>0</v>
          </cell>
          <cell r="M136">
            <v>17715.23</v>
          </cell>
          <cell r="N136">
            <v>-17715.23</v>
          </cell>
        </row>
        <row r="137">
          <cell r="G137" t="str">
            <v>New Main - Estate</v>
          </cell>
          <cell r="I137">
            <v>0</v>
          </cell>
          <cell r="J137">
            <v>0</v>
          </cell>
          <cell r="K137">
            <v>0</v>
          </cell>
          <cell r="L137">
            <v>140.16</v>
          </cell>
          <cell r="M137">
            <v>140.16</v>
          </cell>
          <cell r="N137">
            <v>-140.16</v>
          </cell>
        </row>
        <row r="138">
          <cell r="G138" t="str">
            <v>New Main - Estate</v>
          </cell>
          <cell r="I138">
            <v>0</v>
          </cell>
          <cell r="J138">
            <v>368</v>
          </cell>
          <cell r="K138">
            <v>0</v>
          </cell>
          <cell r="L138">
            <v>0</v>
          </cell>
          <cell r="M138">
            <v>368</v>
          </cell>
          <cell r="N138">
            <v>-368</v>
          </cell>
        </row>
        <row r="139">
          <cell r="G139" t="str">
            <v>New Main - Estate</v>
          </cell>
          <cell r="I139">
            <v>0</v>
          </cell>
          <cell r="J139">
            <v>1102.5</v>
          </cell>
          <cell r="K139">
            <v>0</v>
          </cell>
          <cell r="L139">
            <v>0</v>
          </cell>
          <cell r="M139">
            <v>1102.5</v>
          </cell>
          <cell r="N139">
            <v>-1102.5</v>
          </cell>
        </row>
        <row r="140">
          <cell r="G140" t="str">
            <v>New Main - Estate</v>
          </cell>
          <cell r="I140">
            <v>0</v>
          </cell>
          <cell r="J140">
            <v>328.5</v>
          </cell>
          <cell r="K140">
            <v>0</v>
          </cell>
          <cell r="L140">
            <v>0</v>
          </cell>
          <cell r="M140">
            <v>328.5</v>
          </cell>
          <cell r="N140">
            <v>-328.5</v>
          </cell>
        </row>
        <row r="141">
          <cell r="G141" t="str">
            <v>New Main - Estate</v>
          </cell>
          <cell r="I141">
            <v>0</v>
          </cell>
          <cell r="J141">
            <v>806</v>
          </cell>
          <cell r="K141">
            <v>1032.42</v>
          </cell>
          <cell r="L141">
            <v>1148.52</v>
          </cell>
          <cell r="M141">
            <v>1954.52</v>
          </cell>
          <cell r="N141">
            <v>-1954.52</v>
          </cell>
        </row>
        <row r="142">
          <cell r="G142" t="str">
            <v>New Main - Estate</v>
          </cell>
          <cell r="I142">
            <v>0</v>
          </cell>
          <cell r="J142">
            <v>622</v>
          </cell>
          <cell r="K142">
            <v>0</v>
          </cell>
          <cell r="L142">
            <v>0</v>
          </cell>
          <cell r="M142">
            <v>622</v>
          </cell>
          <cell r="N142">
            <v>-622</v>
          </cell>
        </row>
        <row r="143">
          <cell r="G143" t="str">
            <v>New Main - Estate</v>
          </cell>
          <cell r="I143">
            <v>0</v>
          </cell>
          <cell r="J143">
            <v>804.5</v>
          </cell>
          <cell r="K143">
            <v>0</v>
          </cell>
          <cell r="L143">
            <v>0</v>
          </cell>
          <cell r="M143">
            <v>804.5</v>
          </cell>
          <cell r="N143">
            <v>-804.5</v>
          </cell>
        </row>
        <row r="144">
          <cell r="G144" t="str">
            <v>New Main - Estate</v>
          </cell>
          <cell r="I144">
            <v>0</v>
          </cell>
          <cell r="J144">
            <v>7096.48</v>
          </cell>
          <cell r="K144">
            <v>0</v>
          </cell>
          <cell r="L144">
            <v>19497.89</v>
          </cell>
          <cell r="M144">
            <v>26594.37</v>
          </cell>
          <cell r="N144">
            <v>-26594.37</v>
          </cell>
        </row>
        <row r="145">
          <cell r="G145" t="str">
            <v>New Main - Estate</v>
          </cell>
          <cell r="I145">
            <v>0</v>
          </cell>
          <cell r="J145">
            <v>1174</v>
          </cell>
          <cell r="K145">
            <v>0</v>
          </cell>
          <cell r="L145">
            <v>0</v>
          </cell>
          <cell r="M145">
            <v>1174</v>
          </cell>
          <cell r="N145">
            <v>-1174</v>
          </cell>
        </row>
        <row r="146">
          <cell r="G146" t="str">
            <v>New Main - Estate</v>
          </cell>
          <cell r="I146">
            <v>0</v>
          </cell>
          <cell r="J146">
            <v>8516.91</v>
          </cell>
          <cell r="K146">
            <v>0</v>
          </cell>
          <cell r="L146">
            <v>12600.24</v>
          </cell>
          <cell r="M146">
            <v>21117.15</v>
          </cell>
          <cell r="N146">
            <v>-21117.15</v>
          </cell>
        </row>
        <row r="147">
          <cell r="G147" t="str">
            <v>New Main - Estate</v>
          </cell>
          <cell r="I147">
            <v>0</v>
          </cell>
          <cell r="J147">
            <v>19693.32</v>
          </cell>
          <cell r="K147">
            <v>0</v>
          </cell>
          <cell r="L147">
            <v>0</v>
          </cell>
          <cell r="M147">
            <v>19693.32</v>
          </cell>
          <cell r="N147">
            <v>-19693.32</v>
          </cell>
        </row>
        <row r="148">
          <cell r="G148" t="str">
            <v>New Main - Estate</v>
          </cell>
          <cell r="I148">
            <v>0</v>
          </cell>
          <cell r="J148">
            <v>657</v>
          </cell>
          <cell r="K148">
            <v>0</v>
          </cell>
          <cell r="L148">
            <v>19665.97</v>
          </cell>
          <cell r="M148">
            <v>20322.97</v>
          </cell>
          <cell r="N148">
            <v>-20322.97</v>
          </cell>
        </row>
        <row r="149">
          <cell r="G149" t="str">
            <v>New Main - Estate</v>
          </cell>
          <cell r="I149">
            <v>0</v>
          </cell>
          <cell r="J149">
            <v>11518.28</v>
          </cell>
          <cell r="K149">
            <v>0</v>
          </cell>
          <cell r="L149">
            <v>0</v>
          </cell>
          <cell r="M149">
            <v>11518.28</v>
          </cell>
          <cell r="N149">
            <v>-11518.28</v>
          </cell>
        </row>
        <row r="150">
          <cell r="G150" t="str">
            <v>New Main - Estate</v>
          </cell>
          <cell r="I150">
            <v>0</v>
          </cell>
          <cell r="J150">
            <v>182.5</v>
          </cell>
          <cell r="K150">
            <v>0</v>
          </cell>
          <cell r="L150">
            <v>0</v>
          </cell>
          <cell r="M150">
            <v>182.5</v>
          </cell>
          <cell r="N150">
            <v>-182.5</v>
          </cell>
        </row>
        <row r="151">
          <cell r="G151" t="str">
            <v>New Main - Estate</v>
          </cell>
          <cell r="I151">
            <v>0</v>
          </cell>
          <cell r="J151">
            <v>280</v>
          </cell>
          <cell r="K151">
            <v>0</v>
          </cell>
          <cell r="L151">
            <v>0</v>
          </cell>
          <cell r="M151">
            <v>280</v>
          </cell>
          <cell r="N151">
            <v>-280</v>
          </cell>
        </row>
        <row r="152">
          <cell r="G152" t="str">
            <v>New Main - Estate</v>
          </cell>
          <cell r="I152">
            <v>0</v>
          </cell>
          <cell r="J152">
            <v>280</v>
          </cell>
          <cell r="K152">
            <v>0</v>
          </cell>
          <cell r="L152">
            <v>0</v>
          </cell>
          <cell r="M152">
            <v>280</v>
          </cell>
          <cell r="N152">
            <v>-280</v>
          </cell>
        </row>
        <row r="153">
          <cell r="G153" t="str">
            <v>New Main - Estate</v>
          </cell>
          <cell r="I153">
            <v>0</v>
          </cell>
          <cell r="J153">
            <v>280</v>
          </cell>
          <cell r="K153">
            <v>0</v>
          </cell>
          <cell r="L153">
            <v>0</v>
          </cell>
          <cell r="M153">
            <v>280</v>
          </cell>
          <cell r="N153">
            <v>-280</v>
          </cell>
        </row>
        <row r="154">
          <cell r="G154" t="str">
            <v>New Main - Estate</v>
          </cell>
          <cell r="I154">
            <v>0</v>
          </cell>
          <cell r="J154">
            <v>182.5</v>
          </cell>
          <cell r="K154">
            <v>0</v>
          </cell>
          <cell r="L154">
            <v>0</v>
          </cell>
          <cell r="M154">
            <v>182.5</v>
          </cell>
          <cell r="N154">
            <v>-182.5</v>
          </cell>
        </row>
        <row r="155">
          <cell r="G155" t="str">
            <v>New Main - Estate</v>
          </cell>
          <cell r="I155">
            <v>0</v>
          </cell>
          <cell r="J155">
            <v>0</v>
          </cell>
          <cell r="K155">
            <v>70.08</v>
          </cell>
          <cell r="L155">
            <v>11360.24</v>
          </cell>
          <cell r="M155">
            <v>11360.24</v>
          </cell>
          <cell r="N155">
            <v>24873.759999999998</v>
          </cell>
        </row>
        <row r="156">
          <cell r="G156" t="str">
            <v>New Main - Estate</v>
          </cell>
          <cell r="I156">
            <v>0</v>
          </cell>
          <cell r="J156">
            <v>615</v>
          </cell>
          <cell r="K156">
            <v>0</v>
          </cell>
          <cell r="L156">
            <v>9071.7900000000009</v>
          </cell>
          <cell r="M156">
            <v>9686.7900000000009</v>
          </cell>
          <cell r="N156">
            <v>10000.209999999999</v>
          </cell>
        </row>
        <row r="157">
          <cell r="G157" t="str">
            <v>New Main - Estate</v>
          </cell>
          <cell r="I157">
            <v>291460.65999999997</v>
          </cell>
          <cell r="J157">
            <v>208516.52</v>
          </cell>
          <cell r="K157">
            <v>0</v>
          </cell>
          <cell r="L157">
            <v>0</v>
          </cell>
          <cell r="M157">
            <v>208516.52</v>
          </cell>
          <cell r="N157">
            <v>82944.14</v>
          </cell>
        </row>
        <row r="158">
          <cell r="G158" t="str">
            <v>New Main - Estate</v>
          </cell>
          <cell r="I158">
            <v>513408</v>
          </cell>
          <cell r="J158">
            <v>42838.91</v>
          </cell>
          <cell r="K158">
            <v>140.16</v>
          </cell>
          <cell r="L158">
            <v>124145.59</v>
          </cell>
          <cell r="M158">
            <v>166984.5</v>
          </cell>
          <cell r="N158">
            <v>346423.5</v>
          </cell>
        </row>
        <row r="159">
          <cell r="G159" t="str">
            <v>New Main - Estate</v>
          </cell>
          <cell r="I159">
            <v>95977</v>
          </cell>
          <cell r="J159">
            <v>152280.32000000001</v>
          </cell>
          <cell r="K159">
            <v>0</v>
          </cell>
          <cell r="L159">
            <v>40586.959999999999</v>
          </cell>
          <cell r="M159">
            <v>192867.28</v>
          </cell>
          <cell r="N159">
            <v>-96890.28</v>
          </cell>
        </row>
        <row r="160">
          <cell r="G160" t="str">
            <v>New Main - Estate</v>
          </cell>
          <cell r="I160">
            <v>11175</v>
          </cell>
          <cell r="J160">
            <v>5106.01</v>
          </cell>
          <cell r="K160">
            <v>0</v>
          </cell>
          <cell r="L160">
            <v>2126.3200000000002</v>
          </cell>
          <cell r="M160">
            <v>7232.33</v>
          </cell>
          <cell r="N160">
            <v>3942.67</v>
          </cell>
        </row>
        <row r="161">
          <cell r="G161" t="str">
            <v>New Main - Estate</v>
          </cell>
          <cell r="I161">
            <v>32625</v>
          </cell>
          <cell r="J161">
            <v>5201.76</v>
          </cell>
          <cell r="K161">
            <v>0</v>
          </cell>
          <cell r="L161">
            <v>10645.73</v>
          </cell>
          <cell r="M161">
            <v>15847.49</v>
          </cell>
          <cell r="N161">
            <v>16777.509999999998</v>
          </cell>
        </row>
        <row r="162">
          <cell r="G162" t="str">
            <v>New Main - Estate</v>
          </cell>
          <cell r="I162">
            <v>4083</v>
          </cell>
          <cell r="J162">
            <v>986</v>
          </cell>
          <cell r="K162">
            <v>0</v>
          </cell>
          <cell r="L162">
            <v>10974.35</v>
          </cell>
          <cell r="M162">
            <v>11960.35</v>
          </cell>
          <cell r="N162">
            <v>-7877.35</v>
          </cell>
        </row>
        <row r="163">
          <cell r="G163" t="str">
            <v>New Main - Estate</v>
          </cell>
          <cell r="I163">
            <v>10646</v>
          </cell>
          <cell r="J163">
            <v>134</v>
          </cell>
          <cell r="K163">
            <v>0</v>
          </cell>
          <cell r="L163">
            <v>0</v>
          </cell>
          <cell r="M163">
            <v>134</v>
          </cell>
          <cell r="N163">
            <v>10512</v>
          </cell>
        </row>
        <row r="164">
          <cell r="G164" t="str">
            <v>New Main - Estate</v>
          </cell>
          <cell r="I164">
            <v>10646</v>
          </cell>
          <cell r="J164">
            <v>134</v>
          </cell>
          <cell r="K164">
            <v>0</v>
          </cell>
          <cell r="L164">
            <v>0</v>
          </cell>
          <cell r="M164">
            <v>134</v>
          </cell>
          <cell r="N164">
            <v>10512</v>
          </cell>
        </row>
        <row r="165">
          <cell r="G165" t="str">
            <v>New Main - Estate</v>
          </cell>
          <cell r="I165">
            <v>10646</v>
          </cell>
          <cell r="J165">
            <v>134</v>
          </cell>
          <cell r="K165">
            <v>0</v>
          </cell>
          <cell r="L165">
            <v>0</v>
          </cell>
          <cell r="M165">
            <v>134</v>
          </cell>
          <cell r="N165">
            <v>10512</v>
          </cell>
        </row>
        <row r="166">
          <cell r="G166" t="str">
            <v>New Main - Estate</v>
          </cell>
          <cell r="I166">
            <v>15568</v>
          </cell>
          <cell r="J166">
            <v>134</v>
          </cell>
          <cell r="K166">
            <v>0</v>
          </cell>
          <cell r="L166">
            <v>0</v>
          </cell>
          <cell r="M166">
            <v>134</v>
          </cell>
          <cell r="N166">
            <v>15434</v>
          </cell>
        </row>
        <row r="167">
          <cell r="G167" t="str">
            <v>New Main - Estate</v>
          </cell>
          <cell r="I167">
            <v>17064</v>
          </cell>
          <cell r="J167">
            <v>134</v>
          </cell>
          <cell r="K167">
            <v>0</v>
          </cell>
          <cell r="L167">
            <v>0</v>
          </cell>
          <cell r="M167">
            <v>134</v>
          </cell>
          <cell r="N167">
            <v>16930</v>
          </cell>
        </row>
        <row r="168">
          <cell r="G168" t="str">
            <v>New Main - Estate</v>
          </cell>
          <cell r="I168">
            <v>6275</v>
          </cell>
          <cell r="J168">
            <v>347</v>
          </cell>
          <cell r="K168">
            <v>0</v>
          </cell>
          <cell r="L168">
            <v>2338.4299999999998</v>
          </cell>
          <cell r="M168">
            <v>2685.43</v>
          </cell>
          <cell r="N168">
            <v>3589.57</v>
          </cell>
        </row>
        <row r="169">
          <cell r="G169" t="str">
            <v>New Main - Estate</v>
          </cell>
          <cell r="I169">
            <v>14475</v>
          </cell>
          <cell r="J169">
            <v>0</v>
          </cell>
          <cell r="K169">
            <v>0</v>
          </cell>
          <cell r="L169">
            <v>2120.1</v>
          </cell>
          <cell r="M169">
            <v>2120.1</v>
          </cell>
          <cell r="N169">
            <v>118996.9</v>
          </cell>
        </row>
        <row r="170">
          <cell r="G170" t="str">
            <v>New Main - Estate</v>
          </cell>
          <cell r="I170">
            <v>6010</v>
          </cell>
          <cell r="J170">
            <v>134</v>
          </cell>
          <cell r="K170">
            <v>0</v>
          </cell>
          <cell r="L170">
            <v>1833.7</v>
          </cell>
          <cell r="M170">
            <v>1967.7</v>
          </cell>
          <cell r="N170">
            <v>2740.3</v>
          </cell>
        </row>
        <row r="171">
          <cell r="G171" t="str">
            <v>New Main - Estate</v>
          </cell>
          <cell r="I171">
            <v>16538</v>
          </cell>
          <cell r="J171">
            <v>804</v>
          </cell>
          <cell r="K171">
            <v>0</v>
          </cell>
          <cell r="L171">
            <v>27071.49</v>
          </cell>
          <cell r="M171">
            <v>27875.49</v>
          </cell>
          <cell r="N171">
            <v>-8188.49</v>
          </cell>
        </row>
        <row r="172">
          <cell r="G172" t="str">
            <v>New Main - Estate</v>
          </cell>
          <cell r="I172">
            <v>68357</v>
          </cell>
          <cell r="J172">
            <v>0</v>
          </cell>
          <cell r="K172">
            <v>0</v>
          </cell>
          <cell r="L172">
            <v>6865.73</v>
          </cell>
          <cell r="M172">
            <v>6865.73</v>
          </cell>
          <cell r="N172">
            <v>7609.27</v>
          </cell>
        </row>
        <row r="173">
          <cell r="G173" t="str">
            <v>New Main - Estate</v>
          </cell>
          <cell r="I173">
            <v>68357</v>
          </cell>
          <cell r="J173">
            <v>0</v>
          </cell>
          <cell r="K173">
            <v>0</v>
          </cell>
          <cell r="L173">
            <v>11524.82</v>
          </cell>
          <cell r="M173">
            <v>11524.82</v>
          </cell>
          <cell r="N173">
            <v>-5514.82</v>
          </cell>
        </row>
        <row r="174">
          <cell r="G174" t="str">
            <v>New Main - Estate</v>
          </cell>
          <cell r="I174">
            <v>10283.9</v>
          </cell>
          <cell r="J174">
            <v>0</v>
          </cell>
          <cell r="K174">
            <v>835.11</v>
          </cell>
          <cell r="L174">
            <v>3089.7</v>
          </cell>
          <cell r="M174">
            <v>3089.7</v>
          </cell>
          <cell r="N174">
            <v>9366.2999999999993</v>
          </cell>
        </row>
        <row r="175">
          <cell r="G175" t="str">
            <v>New Main - Estate</v>
          </cell>
          <cell r="I175">
            <v>19687</v>
          </cell>
          <cell r="J175">
            <v>0</v>
          </cell>
          <cell r="K175">
            <v>3694.71</v>
          </cell>
          <cell r="L175">
            <v>11026.8</v>
          </cell>
          <cell r="M175">
            <v>11026.8</v>
          </cell>
          <cell r="N175">
            <v>5511.2</v>
          </cell>
        </row>
        <row r="176">
          <cell r="G176" t="str">
            <v>New Main - Estate</v>
          </cell>
          <cell r="I176">
            <v>8714</v>
          </cell>
          <cell r="J176">
            <v>0</v>
          </cell>
          <cell r="K176">
            <v>0</v>
          </cell>
          <cell r="L176">
            <v>26035.59</v>
          </cell>
          <cell r="M176">
            <v>26035.59</v>
          </cell>
          <cell r="N176">
            <v>42321.41</v>
          </cell>
        </row>
        <row r="177">
          <cell r="G177" t="str">
            <v>New Main - Estate</v>
          </cell>
          <cell r="I177">
            <v>125562</v>
          </cell>
          <cell r="J177">
            <v>0</v>
          </cell>
          <cell r="K177">
            <v>0</v>
          </cell>
          <cell r="L177">
            <v>819.67</v>
          </cell>
          <cell r="M177">
            <v>819.67</v>
          </cell>
          <cell r="N177">
            <v>67537.33</v>
          </cell>
        </row>
        <row r="178">
          <cell r="G178" t="str">
            <v>New Main - Estate</v>
          </cell>
          <cell r="I178">
            <v>21849</v>
          </cell>
          <cell r="J178">
            <v>0</v>
          </cell>
          <cell r="K178">
            <v>77.05</v>
          </cell>
          <cell r="L178">
            <v>1472.09</v>
          </cell>
          <cell r="M178">
            <v>1472.09</v>
          </cell>
          <cell r="N178">
            <v>8811.81</v>
          </cell>
        </row>
        <row r="179">
          <cell r="G179" t="str">
            <v>New Main - Estate</v>
          </cell>
          <cell r="I179">
            <v>79886</v>
          </cell>
          <cell r="J179">
            <v>0</v>
          </cell>
          <cell r="K179">
            <v>0</v>
          </cell>
          <cell r="L179">
            <v>11364.72</v>
          </cell>
          <cell r="M179">
            <v>11364.72</v>
          </cell>
          <cell r="N179">
            <v>8322.2800000000007</v>
          </cell>
        </row>
        <row r="180">
          <cell r="G180" t="str">
            <v>New Main - Estate</v>
          </cell>
          <cell r="I180">
            <v>31024</v>
          </cell>
          <cell r="J180">
            <v>0</v>
          </cell>
          <cell r="K180">
            <v>0</v>
          </cell>
          <cell r="L180">
            <v>9915.25</v>
          </cell>
          <cell r="M180">
            <v>9915.25</v>
          </cell>
          <cell r="N180">
            <v>-1201.25</v>
          </cell>
        </row>
        <row r="181">
          <cell r="G181" t="str">
            <v>New Main - Estate</v>
          </cell>
          <cell r="I181">
            <v>26362</v>
          </cell>
          <cell r="J181">
            <v>0</v>
          </cell>
          <cell r="K181">
            <v>0</v>
          </cell>
          <cell r="L181">
            <v>7193.5</v>
          </cell>
          <cell r="M181">
            <v>7193.5</v>
          </cell>
          <cell r="N181">
            <v>118368.5</v>
          </cell>
        </row>
        <row r="182">
          <cell r="G182" t="str">
            <v>New Main - Estate</v>
          </cell>
          <cell r="I182">
            <v>0</v>
          </cell>
          <cell r="J182">
            <v>0</v>
          </cell>
          <cell r="K182">
            <v>0</v>
          </cell>
          <cell r="L182">
            <v>7884.61</v>
          </cell>
          <cell r="M182">
            <v>7884.61</v>
          </cell>
          <cell r="N182">
            <v>13964.39</v>
          </cell>
        </row>
        <row r="183">
          <cell r="G183" t="str">
            <v>New Main - Estate</v>
          </cell>
          <cell r="I183">
            <v>0</v>
          </cell>
          <cell r="J183">
            <v>0</v>
          </cell>
          <cell r="K183">
            <v>0</v>
          </cell>
          <cell r="L183">
            <v>3785.72</v>
          </cell>
          <cell r="M183">
            <v>3785.72</v>
          </cell>
          <cell r="N183">
            <v>51001.279999999999</v>
          </cell>
        </row>
        <row r="184">
          <cell r="G184" t="str">
            <v>New Main - Estate</v>
          </cell>
          <cell r="I184">
            <v>0</v>
          </cell>
          <cell r="J184">
            <v>0</v>
          </cell>
          <cell r="K184">
            <v>49576</v>
          </cell>
          <cell r="L184">
            <v>57711.45</v>
          </cell>
          <cell r="M184">
            <v>57711.45</v>
          </cell>
          <cell r="N184">
            <v>22174.55</v>
          </cell>
        </row>
        <row r="185">
          <cell r="G185" t="str">
            <v>New Main - Estate</v>
          </cell>
          <cell r="I185">
            <v>150000</v>
          </cell>
          <cell r="J185">
            <v>0</v>
          </cell>
          <cell r="K185">
            <v>16416.169999999998</v>
          </cell>
          <cell r="L185">
            <v>17518.099999999999</v>
          </cell>
          <cell r="M185">
            <v>17518.099999999999</v>
          </cell>
          <cell r="N185">
            <v>13505.9</v>
          </cell>
        </row>
        <row r="186">
          <cell r="G186" t="str">
            <v>New Main - Estate</v>
          </cell>
          <cell r="J186">
            <v>0</v>
          </cell>
          <cell r="K186">
            <v>0</v>
          </cell>
          <cell r="L186">
            <v>402.87</v>
          </cell>
          <cell r="M186">
            <v>402.87</v>
          </cell>
          <cell r="N186">
            <v>25959.13</v>
          </cell>
        </row>
        <row r="187">
          <cell r="G187" t="str">
            <v>New Main - Estate</v>
          </cell>
          <cell r="J187">
            <v>0</v>
          </cell>
          <cell r="K187">
            <v>10909</v>
          </cell>
          <cell r="L187">
            <v>21072.11</v>
          </cell>
          <cell r="M187">
            <v>21072.11</v>
          </cell>
          <cell r="N187">
            <v>75181.89</v>
          </cell>
        </row>
        <row r="188">
          <cell r="G188" t="str">
            <v>New Main - Estate</v>
          </cell>
          <cell r="J188">
            <v>0</v>
          </cell>
          <cell r="K188">
            <v>96.6</v>
          </cell>
          <cell r="L188">
            <v>96.6</v>
          </cell>
          <cell r="M188">
            <v>96.6</v>
          </cell>
          <cell r="N188">
            <v>46041.4</v>
          </cell>
        </row>
        <row r="189">
          <cell r="G189" t="str">
            <v>New Main - Estate</v>
          </cell>
          <cell r="J189">
            <v>0</v>
          </cell>
          <cell r="K189">
            <v>0</v>
          </cell>
          <cell r="L189">
            <v>0</v>
          </cell>
          <cell r="M189">
            <v>0</v>
          </cell>
          <cell r="N189">
            <v>18287</v>
          </cell>
        </row>
        <row r="190">
          <cell r="G190" t="str">
            <v>New Main - Estate Total</v>
          </cell>
          <cell r="I190">
            <v>5479364.5600000005</v>
          </cell>
          <cell r="J190">
            <v>1723437.9399999992</v>
          </cell>
          <cell r="K190">
            <v>120626.27</v>
          </cell>
          <cell r="L190">
            <v>1231777.0000000005</v>
          </cell>
          <cell r="M190">
            <v>2955214.9400000009</v>
          </cell>
          <cell r="N190">
            <v>-1009181.3800000002</v>
          </cell>
        </row>
        <row r="191">
          <cell r="G191" t="str">
            <v>New Main - Existing Domestic</v>
          </cell>
          <cell r="I191">
            <v>160336</v>
          </cell>
          <cell r="J191">
            <v>109.5</v>
          </cell>
          <cell r="K191">
            <v>2554.98</v>
          </cell>
          <cell r="L191">
            <v>15388.94</v>
          </cell>
          <cell r="M191">
            <v>15498.44</v>
          </cell>
          <cell r="N191">
            <v>-15498.44</v>
          </cell>
        </row>
        <row r="192">
          <cell r="G192" t="str">
            <v>New Main - Existing Domestic Total</v>
          </cell>
          <cell r="I192">
            <v>160336</v>
          </cell>
          <cell r="J192">
            <v>109.5</v>
          </cell>
          <cell r="K192">
            <v>2554.98</v>
          </cell>
          <cell r="L192">
            <v>15388.94</v>
          </cell>
          <cell r="M192">
            <v>15498.44</v>
          </cell>
          <cell r="N192">
            <v>-15498.44</v>
          </cell>
        </row>
        <row r="193">
          <cell r="G193" t="str">
            <v>New Main - Industrial and Commercial &lt;10TJ/annum</v>
          </cell>
          <cell r="I193">
            <v>0</v>
          </cell>
          <cell r="J193">
            <v>4314</v>
          </cell>
          <cell r="K193">
            <v>859.59</v>
          </cell>
          <cell r="L193">
            <v>6845.25</v>
          </cell>
          <cell r="M193">
            <v>11159.25</v>
          </cell>
          <cell r="N193">
            <v>-11159.25</v>
          </cell>
        </row>
        <row r="194">
          <cell r="G194" t="str">
            <v>New Main - Industrial and Commercial &lt;10TJ/annum Total</v>
          </cell>
          <cell r="I194">
            <v>0</v>
          </cell>
          <cell r="J194">
            <v>4314</v>
          </cell>
          <cell r="K194">
            <v>859.59</v>
          </cell>
          <cell r="L194">
            <v>6845.25</v>
          </cell>
          <cell r="M194">
            <v>11159.25</v>
          </cell>
          <cell r="N194">
            <v>-11159.25</v>
          </cell>
        </row>
        <row r="195">
          <cell r="G195" t="str">
            <v>Oakey Gate Station - Upgrade of station including odouriser and E&amp;I installations</v>
          </cell>
          <cell r="I195">
            <v>0</v>
          </cell>
          <cell r="J195">
            <v>0</v>
          </cell>
          <cell r="K195">
            <v>0</v>
          </cell>
          <cell r="L195">
            <v>0</v>
          </cell>
          <cell r="M195">
            <v>0</v>
          </cell>
          <cell r="N195">
            <v>450000</v>
          </cell>
        </row>
        <row r="196">
          <cell r="G196" t="str">
            <v>Oakey Gate Station - Upgrade of station including odouriser and E&amp;I installations Total</v>
          </cell>
          <cell r="I196">
            <v>0</v>
          </cell>
          <cell r="J196">
            <v>0</v>
          </cell>
          <cell r="K196">
            <v>0</v>
          </cell>
          <cell r="L196">
            <v>0</v>
          </cell>
          <cell r="M196">
            <v>0</v>
          </cell>
          <cell r="N196">
            <v>450000</v>
          </cell>
        </row>
        <row r="197">
          <cell r="G197" t="str">
            <v>Other - record separately</v>
          </cell>
          <cell r="I197">
            <v>0</v>
          </cell>
          <cell r="J197">
            <v>176895.57</v>
          </cell>
          <cell r="K197">
            <v>0</v>
          </cell>
          <cell r="L197">
            <v>-203654.87</v>
          </cell>
          <cell r="M197">
            <v>-26759.3</v>
          </cell>
          <cell r="N197">
            <v>26759.3</v>
          </cell>
        </row>
        <row r="198">
          <cell r="G198" t="str">
            <v>Other - record separately Total</v>
          </cell>
          <cell r="I198">
            <v>0</v>
          </cell>
          <cell r="J198">
            <v>176895.57</v>
          </cell>
          <cell r="K198">
            <v>0</v>
          </cell>
          <cell r="L198">
            <v>-203654.87</v>
          </cell>
          <cell r="M198">
            <v>-26759.3</v>
          </cell>
          <cell r="N198">
            <v>26759.3</v>
          </cell>
        </row>
        <row r="199">
          <cell r="G199" t="str">
            <v>Relocation of DN150 Class 600 at creek crossing, Hotham Creek Road, Willowvale Total</v>
          </cell>
          <cell r="I199">
            <v>12456</v>
          </cell>
          <cell r="J199">
            <v>57098.5</v>
          </cell>
          <cell r="K199">
            <v>153983.16</v>
          </cell>
          <cell r="L199">
            <v>432939.15</v>
          </cell>
          <cell r="M199">
            <v>490037.65</v>
          </cell>
          <cell r="N199">
            <v>-100037.65</v>
          </cell>
        </row>
        <row r="200">
          <cell r="G200" t="str">
            <v>Relocation of DN150 Class 600 at creek crossing, Hotham Creek Road, Willowvale Total Total</v>
          </cell>
          <cell r="I200">
            <v>12456</v>
          </cell>
          <cell r="J200">
            <v>57098.5</v>
          </cell>
          <cell r="K200">
            <v>153983.16</v>
          </cell>
          <cell r="L200">
            <v>432939.15</v>
          </cell>
          <cell r="M200">
            <v>490037.65</v>
          </cell>
          <cell r="N200">
            <v>-100037.65</v>
          </cell>
        </row>
        <row r="201">
          <cell r="G201" t="str">
            <v>Replace existing district regulator stations</v>
          </cell>
          <cell r="I201">
            <v>0</v>
          </cell>
          <cell r="J201">
            <v>34246.36</v>
          </cell>
          <cell r="K201">
            <v>2571.38</v>
          </cell>
          <cell r="L201">
            <v>116025.34</v>
          </cell>
          <cell r="M201">
            <v>150271.70000000001</v>
          </cell>
          <cell r="N201">
            <v>-150271.70000000001</v>
          </cell>
        </row>
        <row r="202">
          <cell r="G202" t="str">
            <v>Replace existing district regulator stations</v>
          </cell>
          <cell r="I202">
            <v>0</v>
          </cell>
          <cell r="J202">
            <v>8695.68</v>
          </cell>
          <cell r="K202">
            <v>19898.5</v>
          </cell>
          <cell r="L202">
            <v>69085.34</v>
          </cell>
          <cell r="M202">
            <v>77781.02</v>
          </cell>
          <cell r="N202">
            <v>-77781.02</v>
          </cell>
        </row>
        <row r="203">
          <cell r="G203" t="str">
            <v>Replace existing district regulator stations</v>
          </cell>
          <cell r="I203">
            <v>0</v>
          </cell>
          <cell r="J203">
            <v>0</v>
          </cell>
          <cell r="K203">
            <v>0</v>
          </cell>
          <cell r="L203">
            <v>13323.8</v>
          </cell>
          <cell r="M203">
            <v>13323.8</v>
          </cell>
          <cell r="N203">
            <v>-13323.8</v>
          </cell>
        </row>
        <row r="204">
          <cell r="G204" t="str">
            <v>Replace existing district regulator stations</v>
          </cell>
          <cell r="I204">
            <v>0</v>
          </cell>
          <cell r="J204">
            <v>83283</v>
          </cell>
          <cell r="K204">
            <v>6689.08</v>
          </cell>
          <cell r="L204">
            <v>-12350.47</v>
          </cell>
          <cell r="M204">
            <v>70932.53</v>
          </cell>
          <cell r="N204">
            <v>-70932.53</v>
          </cell>
        </row>
        <row r="205">
          <cell r="G205" t="str">
            <v>Replace existing district regulator stations</v>
          </cell>
          <cell r="I205">
            <v>0</v>
          </cell>
          <cell r="J205">
            <v>455385.24</v>
          </cell>
          <cell r="K205">
            <v>150620.29999999999</v>
          </cell>
          <cell r="L205">
            <v>648498.65</v>
          </cell>
          <cell r="M205">
            <v>1103883.8899999999</v>
          </cell>
          <cell r="N205">
            <v>-1103883.8899999999</v>
          </cell>
        </row>
        <row r="206">
          <cell r="G206" t="str">
            <v>Replace existing district regulator stations</v>
          </cell>
          <cell r="I206">
            <v>0</v>
          </cell>
          <cell r="J206">
            <v>0</v>
          </cell>
          <cell r="K206">
            <v>2675.64</v>
          </cell>
          <cell r="L206">
            <v>20881.68</v>
          </cell>
          <cell r="M206">
            <v>20881.68</v>
          </cell>
          <cell r="N206">
            <v>49118.32</v>
          </cell>
        </row>
        <row r="207">
          <cell r="G207" t="str">
            <v>Replace existing district regulator stations</v>
          </cell>
          <cell r="I207">
            <v>0</v>
          </cell>
          <cell r="J207">
            <v>0</v>
          </cell>
          <cell r="K207">
            <v>0</v>
          </cell>
          <cell r="L207">
            <v>20994.720000000001</v>
          </cell>
          <cell r="M207">
            <v>20994.720000000001</v>
          </cell>
          <cell r="N207">
            <v>939005.28</v>
          </cell>
        </row>
        <row r="208">
          <cell r="G208" t="str">
            <v>Replace existing district regulator stations Total</v>
          </cell>
          <cell r="I208">
            <v>0</v>
          </cell>
          <cell r="J208">
            <v>581610.28</v>
          </cell>
          <cell r="K208">
            <v>182454.9</v>
          </cell>
          <cell r="L208">
            <v>876459.06</v>
          </cell>
          <cell r="M208">
            <v>1458069.3399999999</v>
          </cell>
          <cell r="N208">
            <v>-428069.33999999985</v>
          </cell>
        </row>
        <row r="209">
          <cell r="G209" t="str">
            <v>SCADA - Integrate Elster units into historian</v>
          </cell>
          <cell r="I209">
            <v>0</v>
          </cell>
          <cell r="J209">
            <v>9485.7800000000007</v>
          </cell>
          <cell r="K209">
            <v>2711.66</v>
          </cell>
          <cell r="L209">
            <v>18563.73</v>
          </cell>
          <cell r="M209">
            <v>28049.51</v>
          </cell>
          <cell r="N209">
            <v>-28049.51</v>
          </cell>
        </row>
        <row r="210">
          <cell r="G210" t="str">
            <v>SCADA - Integrate Elster units into historian Total</v>
          </cell>
          <cell r="I210">
            <v>0</v>
          </cell>
          <cell r="J210">
            <v>9485.7800000000007</v>
          </cell>
          <cell r="K210">
            <v>2711.66</v>
          </cell>
          <cell r="L210">
            <v>18563.73</v>
          </cell>
          <cell r="M210">
            <v>28049.51</v>
          </cell>
          <cell r="N210">
            <v>-28049.51</v>
          </cell>
        </row>
        <row r="211">
          <cell r="G211" t="str">
            <v>SCADA - Replace existing database</v>
          </cell>
          <cell r="I211">
            <v>0</v>
          </cell>
          <cell r="J211">
            <v>28151.29</v>
          </cell>
          <cell r="K211">
            <v>0</v>
          </cell>
          <cell r="L211">
            <v>33040.019999999997</v>
          </cell>
          <cell r="M211">
            <v>61191.31</v>
          </cell>
          <cell r="N211">
            <v>-61191.31</v>
          </cell>
        </row>
        <row r="212">
          <cell r="G212" t="str">
            <v>SCADA - Replace existing database Total</v>
          </cell>
          <cell r="I212">
            <v>0</v>
          </cell>
          <cell r="J212">
            <v>28151.29</v>
          </cell>
          <cell r="K212">
            <v>0</v>
          </cell>
          <cell r="L212">
            <v>33040.019999999997</v>
          </cell>
          <cell r="M212">
            <v>61191.31</v>
          </cell>
          <cell r="N212">
            <v>-61191.31</v>
          </cell>
        </row>
        <row r="213">
          <cell r="G213" t="str">
            <v>SCADA - Replace existing servers</v>
          </cell>
          <cell r="I213">
            <v>0</v>
          </cell>
          <cell r="J213">
            <v>996.04</v>
          </cell>
          <cell r="K213">
            <v>0</v>
          </cell>
          <cell r="L213">
            <v>4922.74</v>
          </cell>
          <cell r="M213">
            <v>5918.78</v>
          </cell>
          <cell r="N213">
            <v>-5918.78</v>
          </cell>
        </row>
        <row r="214">
          <cell r="G214" t="str">
            <v>SCADA - Replace existing servers</v>
          </cell>
          <cell r="I214">
            <v>0</v>
          </cell>
          <cell r="J214">
            <v>33995.4</v>
          </cell>
          <cell r="K214">
            <v>0</v>
          </cell>
          <cell r="L214">
            <v>35410.730000000003</v>
          </cell>
          <cell r="M214">
            <v>69406.13</v>
          </cell>
          <cell r="N214">
            <v>-69406.13</v>
          </cell>
        </row>
        <row r="215">
          <cell r="G215" t="str">
            <v>SCADA - Replace existing servers Total</v>
          </cell>
          <cell r="I215">
            <v>0</v>
          </cell>
          <cell r="J215">
            <v>34991.440000000002</v>
          </cell>
          <cell r="K215">
            <v>0</v>
          </cell>
          <cell r="L215">
            <v>40333.47</v>
          </cell>
          <cell r="M215">
            <v>75324.91</v>
          </cell>
          <cell r="N215">
            <v>-75324.91</v>
          </cell>
        </row>
        <row r="216">
          <cell r="G216" t="str">
            <v>Service Renewal</v>
          </cell>
          <cell r="I216">
            <v>0</v>
          </cell>
          <cell r="J216">
            <v>0</v>
          </cell>
          <cell r="K216">
            <v>0</v>
          </cell>
          <cell r="L216">
            <v>48.68</v>
          </cell>
          <cell r="M216">
            <v>48.68</v>
          </cell>
          <cell r="N216">
            <v>-48.68</v>
          </cell>
        </row>
        <row r="217">
          <cell r="G217" t="str">
            <v>Service Renewal</v>
          </cell>
          <cell r="I217">
            <v>0</v>
          </cell>
          <cell r="J217">
            <v>85840.13</v>
          </cell>
          <cell r="K217">
            <v>24823.09</v>
          </cell>
          <cell r="L217">
            <v>159984.65</v>
          </cell>
          <cell r="M217">
            <v>245824.78</v>
          </cell>
          <cell r="N217">
            <v>-245824.78</v>
          </cell>
        </row>
        <row r="218">
          <cell r="G218" t="str">
            <v>Service Renewal</v>
          </cell>
          <cell r="I218">
            <v>96254</v>
          </cell>
          <cell r="J218">
            <v>0</v>
          </cell>
          <cell r="K218">
            <v>0</v>
          </cell>
          <cell r="L218">
            <v>841.5</v>
          </cell>
          <cell r="M218">
            <v>841.5</v>
          </cell>
          <cell r="N218">
            <v>39158.5</v>
          </cell>
        </row>
        <row r="219">
          <cell r="G219" t="str">
            <v>Service Renewal Total</v>
          </cell>
          <cell r="I219">
            <v>96254</v>
          </cell>
          <cell r="J219">
            <v>85840.13</v>
          </cell>
          <cell r="K219">
            <v>24823.09</v>
          </cell>
          <cell r="L219">
            <v>160874.82999999999</v>
          </cell>
          <cell r="M219">
            <v>246714.96</v>
          </cell>
          <cell r="N219">
            <v>-206714.96</v>
          </cell>
        </row>
        <row r="220">
          <cell r="G220" t="str">
            <v>Telemetry - District regulator stations</v>
          </cell>
          <cell r="I220">
            <v>390000</v>
          </cell>
          <cell r="J220">
            <v>0</v>
          </cell>
          <cell r="K220">
            <v>287.92</v>
          </cell>
          <cell r="L220">
            <v>9414.23</v>
          </cell>
          <cell r="M220">
            <v>9414.23</v>
          </cell>
          <cell r="N220">
            <v>110585.77</v>
          </cell>
        </row>
        <row r="221">
          <cell r="G221" t="str">
            <v>Telemetry - District regulator stations Total</v>
          </cell>
          <cell r="I221">
            <v>390000</v>
          </cell>
          <cell r="J221">
            <v>0</v>
          </cell>
          <cell r="K221">
            <v>287.92</v>
          </cell>
          <cell r="L221">
            <v>9414.23</v>
          </cell>
          <cell r="M221">
            <v>9414.23</v>
          </cell>
          <cell r="N221">
            <v>110585.77</v>
          </cell>
        </row>
        <row r="222">
          <cell r="G222" t="str">
            <v>Telemetry - Fringe point monitors</v>
          </cell>
          <cell r="I222">
            <v>0</v>
          </cell>
          <cell r="J222">
            <v>0</v>
          </cell>
          <cell r="K222">
            <v>13.07</v>
          </cell>
          <cell r="L222">
            <v>11865.57</v>
          </cell>
          <cell r="M222">
            <v>11865.57</v>
          </cell>
          <cell r="N222">
            <v>28134.43</v>
          </cell>
        </row>
        <row r="223">
          <cell r="G223" t="str">
            <v>Telemetry - Fringe point monitors Total</v>
          </cell>
          <cell r="I223">
            <v>0</v>
          </cell>
          <cell r="J223">
            <v>0</v>
          </cell>
          <cell r="K223">
            <v>13.07</v>
          </cell>
          <cell r="L223">
            <v>11865.57</v>
          </cell>
          <cell r="M223">
            <v>11865.57</v>
          </cell>
          <cell r="N223">
            <v>28134.43</v>
          </cell>
        </row>
        <row r="224">
          <cell r="G224" t="str">
            <v>Tingalpa Gate Station Upgrade - Increase capacity; additional Class 300 outlet</v>
          </cell>
          <cell r="I224">
            <v>40000</v>
          </cell>
          <cell r="J224">
            <v>0</v>
          </cell>
          <cell r="K224">
            <v>-15625.2</v>
          </cell>
          <cell r="L224">
            <v>0</v>
          </cell>
          <cell r="M224">
            <v>0</v>
          </cell>
          <cell r="N224">
            <v>90000</v>
          </cell>
        </row>
        <row r="225">
          <cell r="G225" t="str">
            <v>Tingalpa Gate Station Upgrade - Increase capacity; additional Class 300 outlet</v>
          </cell>
          <cell r="I225">
            <v>90000</v>
          </cell>
          <cell r="J225">
            <v>0</v>
          </cell>
          <cell r="K225">
            <v>4271.68</v>
          </cell>
          <cell r="L225">
            <v>4271.68</v>
          </cell>
          <cell r="M225">
            <v>4271.68</v>
          </cell>
          <cell r="N225">
            <v>185728.32</v>
          </cell>
        </row>
        <row r="226">
          <cell r="G226" t="str">
            <v>Tingalpa Gate Station Upgrade - Increase capacity; additional Class 300 outlet</v>
          </cell>
          <cell r="I226">
            <v>90000</v>
          </cell>
          <cell r="J226">
            <v>0</v>
          </cell>
          <cell r="K226">
            <v>25182.720000000001</v>
          </cell>
          <cell r="L226">
            <v>25182.720000000001</v>
          </cell>
          <cell r="M226">
            <v>25182.720000000001</v>
          </cell>
          <cell r="N226">
            <v>64817.279999999999</v>
          </cell>
        </row>
        <row r="227">
          <cell r="G227" t="str">
            <v>Tingalpa Gate Station Upgrade - Increase capacity; additional Class 300 outlet</v>
          </cell>
          <cell r="I227">
            <v>85000</v>
          </cell>
          <cell r="J227">
            <v>0</v>
          </cell>
          <cell r="K227">
            <v>-3097.98</v>
          </cell>
          <cell r="L227">
            <v>0</v>
          </cell>
          <cell r="M227">
            <v>0</v>
          </cell>
          <cell r="N227">
            <v>85000</v>
          </cell>
        </row>
        <row r="228">
          <cell r="G228" t="str">
            <v>Tingalpa Gate Station Upgrade - Increase capacity; additional Class 300 outlet Total</v>
          </cell>
          <cell r="I228">
            <v>305000</v>
          </cell>
          <cell r="J228">
            <v>0</v>
          </cell>
          <cell r="K228">
            <v>10731.220000000001</v>
          </cell>
          <cell r="L228">
            <v>29454.400000000001</v>
          </cell>
          <cell r="M228">
            <v>29454.400000000001</v>
          </cell>
          <cell r="N228">
            <v>425545.6</v>
          </cell>
        </row>
        <row r="229">
          <cell r="G229" t="str">
            <v>Upgrade existing district regulator stations</v>
          </cell>
          <cell r="I229">
            <v>960000</v>
          </cell>
          <cell r="J229">
            <v>0</v>
          </cell>
          <cell r="K229">
            <v>2303.4</v>
          </cell>
          <cell r="L229">
            <v>59667.81</v>
          </cell>
          <cell r="M229">
            <v>59667.81</v>
          </cell>
          <cell r="N229">
            <v>90332.19</v>
          </cell>
        </row>
        <row r="230">
          <cell r="G230" t="str">
            <v>Upgrade existing district regulator stations Total</v>
          </cell>
          <cell r="I230">
            <v>960000</v>
          </cell>
          <cell r="J230">
            <v>0</v>
          </cell>
          <cell r="K230">
            <v>2303.4</v>
          </cell>
          <cell r="L230">
            <v>59667.81</v>
          </cell>
          <cell r="M230">
            <v>59667.81</v>
          </cell>
          <cell r="N230">
            <v>90332.19</v>
          </cell>
        </row>
      </sheetData>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amp; Instructions"/>
      <sheetName val="Life"/>
      <sheetName val="capex types"/>
      <sheetName val="Sep 09 Life"/>
      <sheetName val="Life to date"/>
      <sheetName val="QLD NW Capex Summary Report"/>
      <sheetName val="Dec 09 Life"/>
      <sheetName val="Nov 09 Life"/>
      <sheetName val="Oct 09 Life"/>
      <sheetName val="Jan 10 Life"/>
      <sheetName val="Feb 10 Life"/>
      <sheetName val="Mar 10 Life"/>
      <sheetName val="Qld NW Growth Capex Fcast"/>
      <sheetName val="Qld NW SIB Fcast"/>
      <sheetName val="Qld NW Growth Capex Budget"/>
      <sheetName val="Qld NW SIB Budget"/>
      <sheetName val="Account Elements"/>
      <sheetName val="Life to date Jul09"/>
      <sheetName val="types"/>
      <sheetName val="cost elements"/>
      <sheetName val="SIB Capex - GGT 88.157%"/>
      <sheetName val="SIB Capex - GGT"/>
      <sheetName val="SIB Capex -Telfer"/>
      <sheetName val="SIB Capex - Parmelia"/>
      <sheetName val="SIB Capex - SCP"/>
      <sheetName val="QLD FY0910 S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1">
          <cell r="G11" t="str">
            <v>Ellen Grove Gate Station Upgrade - DN150 Cl.300 inlet; odouriser; E&amp;I  Total</v>
          </cell>
          <cell r="I11">
            <v>220000</v>
          </cell>
          <cell r="J11">
            <v>0</v>
          </cell>
          <cell r="K11">
            <v>0</v>
          </cell>
          <cell r="L11">
            <v>9501.57</v>
          </cell>
          <cell r="M11">
            <v>9501.57</v>
          </cell>
          <cell r="N11">
            <v>210498.43</v>
          </cell>
        </row>
        <row r="12">
          <cell r="G12" t="str">
            <v>Industrial and Commercial Meter Set Upgrades - Replace Large Diaphragm Meters</v>
          </cell>
          <cell r="I12">
            <v>150000</v>
          </cell>
          <cell r="J12">
            <v>0</v>
          </cell>
          <cell r="K12">
            <v>560.64</v>
          </cell>
          <cell r="L12">
            <v>24303.96</v>
          </cell>
          <cell r="M12">
            <v>24303.96</v>
          </cell>
          <cell r="N12">
            <v>125696.04</v>
          </cell>
        </row>
        <row r="13">
          <cell r="G13" t="str">
            <v>Industrial and Commercial Meter Set Upgrades - Replace Large Diaphragm Meters Total</v>
          </cell>
          <cell r="I13">
            <v>150000</v>
          </cell>
          <cell r="J13">
            <v>0</v>
          </cell>
          <cell r="K13">
            <v>560.64</v>
          </cell>
          <cell r="L13">
            <v>24303.96</v>
          </cell>
          <cell r="M13">
            <v>24303.96</v>
          </cell>
          <cell r="N13">
            <v>125696.04</v>
          </cell>
        </row>
        <row r="14">
          <cell r="G14" t="str">
            <v>Industrial and Commercial Meter Station &lt; 10TJ/Annum</v>
          </cell>
          <cell r="I14">
            <v>0</v>
          </cell>
          <cell r="J14">
            <v>82758.36</v>
          </cell>
          <cell r="K14">
            <v>29221.279999999999</v>
          </cell>
          <cell r="L14">
            <v>335453.62</v>
          </cell>
          <cell r="M14">
            <v>418211.98</v>
          </cell>
          <cell r="N14">
            <v>-418211.98</v>
          </cell>
        </row>
        <row r="15">
          <cell r="G15" t="str">
            <v>Industrial and Commercial Meter Station &lt; 10TJ/Annum</v>
          </cell>
          <cell r="I15">
            <v>0</v>
          </cell>
          <cell r="J15">
            <v>3697.2300000000901</v>
          </cell>
          <cell r="K15">
            <v>0</v>
          </cell>
          <cell r="L15">
            <v>228261.84</v>
          </cell>
          <cell r="M15">
            <v>231959.07</v>
          </cell>
          <cell r="N15">
            <v>-231959.07</v>
          </cell>
        </row>
        <row r="16">
          <cell r="G16" t="str">
            <v>Industrial and Commercial Meter Station &lt; 10TJ/Annum</v>
          </cell>
          <cell r="I16">
            <v>0</v>
          </cell>
          <cell r="J16">
            <v>92334.869999999893</v>
          </cell>
          <cell r="K16">
            <v>0</v>
          </cell>
          <cell r="L16">
            <v>98644.24</v>
          </cell>
          <cell r="M16">
            <v>190979.11</v>
          </cell>
          <cell r="N16">
            <v>-190979.11</v>
          </cell>
        </row>
        <row r="17">
          <cell r="G17" t="str">
            <v>Industrial and Commercial Meter Station &lt; 10TJ/Annum Total</v>
          </cell>
          <cell r="I17">
            <v>0</v>
          </cell>
          <cell r="J17">
            <v>178790.45999999996</v>
          </cell>
          <cell r="K17">
            <v>29221.279999999999</v>
          </cell>
          <cell r="L17">
            <v>662359.69999999995</v>
          </cell>
          <cell r="M17">
            <v>841150.16</v>
          </cell>
          <cell r="N17">
            <v>-841150.16</v>
          </cell>
        </row>
        <row r="18">
          <cell r="G18" t="str">
            <v>Mains Renewal - Block</v>
          </cell>
          <cell r="I18">
            <v>0</v>
          </cell>
          <cell r="J18">
            <v>0</v>
          </cell>
          <cell r="K18">
            <v>0</v>
          </cell>
          <cell r="L18">
            <v>41661.74</v>
          </cell>
          <cell r="M18">
            <v>41661.74</v>
          </cell>
          <cell r="N18">
            <v>-41661.74</v>
          </cell>
        </row>
        <row r="19">
          <cell r="G19" t="str">
            <v>Mains Renewal - Block</v>
          </cell>
          <cell r="I19">
            <v>0</v>
          </cell>
          <cell r="J19">
            <v>506377.59</v>
          </cell>
          <cell r="K19">
            <v>0</v>
          </cell>
          <cell r="L19">
            <v>1490416.42</v>
          </cell>
          <cell r="M19">
            <v>1996794.01</v>
          </cell>
          <cell r="N19">
            <v>-1996794.01</v>
          </cell>
        </row>
        <row r="20">
          <cell r="G20" t="str">
            <v>Mains Renewal - Block</v>
          </cell>
          <cell r="I20">
            <v>3260000</v>
          </cell>
          <cell r="J20">
            <v>0</v>
          </cell>
          <cell r="K20">
            <v>363892.36</v>
          </cell>
          <cell r="L20">
            <v>851559.94</v>
          </cell>
          <cell r="M20">
            <v>851559.94</v>
          </cell>
          <cell r="N20">
            <v>2408440.06</v>
          </cell>
        </row>
        <row r="21">
          <cell r="G21" t="str">
            <v>Mains Renewal - Block Total</v>
          </cell>
          <cell r="I21">
            <v>3260000</v>
          </cell>
          <cell r="J21">
            <v>506377.59</v>
          </cell>
          <cell r="K21">
            <v>363892.36</v>
          </cell>
          <cell r="L21">
            <v>2383638.0999999996</v>
          </cell>
          <cell r="M21">
            <v>2890015.69</v>
          </cell>
          <cell r="N21">
            <v>369984.31000000006</v>
          </cell>
        </row>
        <row r="22">
          <cell r="G22" t="str">
            <v>Mains Renewal - Piece</v>
          </cell>
          <cell r="I22">
            <v>0</v>
          </cell>
          <cell r="J22">
            <v>6809.55</v>
          </cell>
          <cell r="K22">
            <v>48192.03</v>
          </cell>
          <cell r="L22">
            <v>131571.87</v>
          </cell>
          <cell r="M22">
            <v>138381.42000000001</v>
          </cell>
          <cell r="N22">
            <v>-138381.42000000001</v>
          </cell>
        </row>
        <row r="23">
          <cell r="G23" t="str">
            <v>Mains Renewal - Piece</v>
          </cell>
          <cell r="I23">
            <v>0</v>
          </cell>
          <cell r="J23">
            <v>8242.68</v>
          </cell>
          <cell r="K23">
            <v>0</v>
          </cell>
          <cell r="L23">
            <v>3974.52</v>
          </cell>
          <cell r="M23">
            <v>12217.2</v>
          </cell>
          <cell r="N23">
            <v>-12217.2</v>
          </cell>
        </row>
        <row r="24">
          <cell r="G24" t="str">
            <v>Mains Renewal - Piece</v>
          </cell>
          <cell r="I24">
            <v>0</v>
          </cell>
          <cell r="J24">
            <v>63278.53</v>
          </cell>
          <cell r="K24">
            <v>0</v>
          </cell>
          <cell r="L24">
            <v>22228.33</v>
          </cell>
          <cell r="M24">
            <v>85506.86</v>
          </cell>
          <cell r="N24">
            <v>-85506.86</v>
          </cell>
        </row>
        <row r="25">
          <cell r="G25" t="str">
            <v>Mains Renewal - Piece</v>
          </cell>
          <cell r="I25">
            <v>46819</v>
          </cell>
          <cell r="J25">
            <v>32072.71</v>
          </cell>
          <cell r="K25">
            <v>0</v>
          </cell>
          <cell r="L25">
            <v>5167.3999999999996</v>
          </cell>
          <cell r="M25">
            <v>37240.11</v>
          </cell>
          <cell r="N25">
            <v>9578.89</v>
          </cell>
        </row>
        <row r="26">
          <cell r="G26" t="str">
            <v>Mains Renewal - Piece</v>
          </cell>
          <cell r="I26">
            <v>30000</v>
          </cell>
          <cell r="J26">
            <v>0</v>
          </cell>
          <cell r="K26">
            <v>0</v>
          </cell>
          <cell r="L26">
            <v>1014.1</v>
          </cell>
          <cell r="M26">
            <v>1014.1</v>
          </cell>
          <cell r="N26">
            <v>28985.9</v>
          </cell>
        </row>
        <row r="27">
          <cell r="G27" t="str">
            <v>Mains Renewal - Piece</v>
          </cell>
          <cell r="I27">
            <v>20000</v>
          </cell>
          <cell r="J27">
            <v>0</v>
          </cell>
          <cell r="K27">
            <v>0</v>
          </cell>
          <cell r="L27">
            <v>21158.560000000001</v>
          </cell>
          <cell r="M27">
            <v>21158.560000000001</v>
          </cell>
          <cell r="N27">
            <v>-1158.56</v>
          </cell>
        </row>
        <row r="28">
          <cell r="G28" t="str">
            <v>Mains Renewal - Piece</v>
          </cell>
          <cell r="I28">
            <v>30000</v>
          </cell>
          <cell r="J28">
            <v>0</v>
          </cell>
          <cell r="K28">
            <v>0</v>
          </cell>
          <cell r="L28">
            <v>33526.97</v>
          </cell>
          <cell r="M28">
            <v>33526.97</v>
          </cell>
          <cell r="N28">
            <v>-3526.97</v>
          </cell>
        </row>
        <row r="29">
          <cell r="G29" t="str">
            <v>Mains Renewal - Piece Total</v>
          </cell>
          <cell r="I29">
            <v>126819</v>
          </cell>
          <cell r="J29">
            <v>110403.47</v>
          </cell>
          <cell r="K29">
            <v>48192.03</v>
          </cell>
          <cell r="L29">
            <v>218641.74999999997</v>
          </cell>
          <cell r="M29">
            <v>329045.21999999997</v>
          </cell>
          <cell r="N29">
            <v>-202226.22000000003</v>
          </cell>
        </row>
        <row r="30">
          <cell r="G30" t="str">
            <v>Meter Change - Meters Domestic</v>
          </cell>
          <cell r="I30">
            <v>0</v>
          </cell>
          <cell r="J30">
            <v>98850.79</v>
          </cell>
          <cell r="K30">
            <v>15547.6</v>
          </cell>
          <cell r="L30">
            <v>257583.19</v>
          </cell>
          <cell r="M30">
            <v>356433.98</v>
          </cell>
          <cell r="N30">
            <v>-356433.98</v>
          </cell>
        </row>
        <row r="31">
          <cell r="G31" t="str">
            <v>Meter Change - Meters Domestic Total</v>
          </cell>
          <cell r="I31">
            <v>0</v>
          </cell>
          <cell r="J31">
            <v>98850.79</v>
          </cell>
          <cell r="K31">
            <v>15547.6</v>
          </cell>
          <cell r="L31">
            <v>257583.19</v>
          </cell>
          <cell r="M31">
            <v>356433.98</v>
          </cell>
          <cell r="N31">
            <v>-356433.98</v>
          </cell>
        </row>
        <row r="32">
          <cell r="G32" t="str">
            <v>Meter Change - Meters Industrial and Commercial &lt; 10TJ/annum</v>
          </cell>
          <cell r="I32">
            <v>0</v>
          </cell>
          <cell r="J32">
            <v>63697.3</v>
          </cell>
          <cell r="K32">
            <v>17373.68</v>
          </cell>
          <cell r="L32">
            <v>115410.49</v>
          </cell>
          <cell r="M32">
            <v>179107.79</v>
          </cell>
          <cell r="N32">
            <v>-179107.79</v>
          </cell>
        </row>
        <row r="33">
          <cell r="G33" t="str">
            <v>Meter Change - Meters Industrial and Commercial &lt; 10TJ/annum Total</v>
          </cell>
          <cell r="I33">
            <v>0</v>
          </cell>
          <cell r="J33">
            <v>63697.3</v>
          </cell>
          <cell r="K33">
            <v>17373.68</v>
          </cell>
          <cell r="L33">
            <v>115410.49</v>
          </cell>
          <cell r="M33">
            <v>179107.79</v>
          </cell>
          <cell r="N33">
            <v>-179107.79</v>
          </cell>
        </row>
        <row r="34">
          <cell r="G34" t="str">
            <v>Meter Change - Meters Industrial and Commercial &gt; 10TJ/annum</v>
          </cell>
          <cell r="I34">
            <v>0</v>
          </cell>
          <cell r="J34">
            <v>6962.99</v>
          </cell>
          <cell r="K34">
            <v>5943.43</v>
          </cell>
          <cell r="L34">
            <v>26161.54</v>
          </cell>
          <cell r="M34">
            <v>33124.53</v>
          </cell>
          <cell r="N34">
            <v>-33124.53</v>
          </cell>
        </row>
        <row r="35">
          <cell r="G35" t="str">
            <v>Meter Change - Meters Industrial and Commercial &gt; 10TJ/annum Total</v>
          </cell>
          <cell r="I35">
            <v>0</v>
          </cell>
          <cell r="J35">
            <v>6962.99</v>
          </cell>
          <cell r="K35">
            <v>5943.43</v>
          </cell>
          <cell r="L35">
            <v>26161.54</v>
          </cell>
          <cell r="M35">
            <v>33124.53</v>
          </cell>
          <cell r="N35">
            <v>-33124.53</v>
          </cell>
        </row>
        <row r="36">
          <cell r="G36" t="str">
            <v xml:space="preserve">Minor Network Augmentation </v>
          </cell>
          <cell r="I36">
            <v>0</v>
          </cell>
          <cell r="J36">
            <v>132201.82</v>
          </cell>
          <cell r="K36">
            <v>0</v>
          </cell>
          <cell r="L36">
            <v>0</v>
          </cell>
          <cell r="M36">
            <v>132201.82</v>
          </cell>
          <cell r="N36">
            <v>-132201.82</v>
          </cell>
        </row>
        <row r="37">
          <cell r="G37" t="str">
            <v xml:space="preserve">Minor Network Augmentation </v>
          </cell>
          <cell r="I37">
            <v>0</v>
          </cell>
          <cell r="J37">
            <v>2820</v>
          </cell>
          <cell r="K37">
            <v>149.04</v>
          </cell>
          <cell r="L37">
            <v>6102.15</v>
          </cell>
          <cell r="M37">
            <v>8922.15</v>
          </cell>
          <cell r="N37">
            <v>-8922.15</v>
          </cell>
        </row>
        <row r="38">
          <cell r="G38" t="str">
            <v xml:space="preserve">Minor Network Augmentation </v>
          </cell>
          <cell r="I38">
            <v>37840</v>
          </cell>
          <cell r="J38">
            <v>0</v>
          </cell>
          <cell r="K38">
            <v>13804.55</v>
          </cell>
          <cell r="L38">
            <v>13874.63</v>
          </cell>
          <cell r="M38">
            <v>13874.63</v>
          </cell>
          <cell r="N38">
            <v>23965.37</v>
          </cell>
        </row>
        <row r="39">
          <cell r="G39" t="str">
            <v>Minor Network Augmentation  Total</v>
          </cell>
          <cell r="I39">
            <v>37840</v>
          </cell>
          <cell r="J39">
            <v>135021.82</v>
          </cell>
          <cell r="K39">
            <v>13953.59</v>
          </cell>
          <cell r="L39">
            <v>19976.78</v>
          </cell>
          <cell r="M39">
            <v>154998.6</v>
          </cell>
          <cell r="N39">
            <v>-117158.6</v>
          </cell>
        </row>
        <row r="40">
          <cell r="G40" t="str">
            <v>Minor Network Augmentation Total</v>
          </cell>
          <cell r="I40">
            <v>702383</v>
          </cell>
          <cell r="J40">
            <v>241963.64</v>
          </cell>
          <cell r="K40">
            <v>16930.64</v>
          </cell>
          <cell r="L40">
            <v>445703.55</v>
          </cell>
          <cell r="M40">
            <v>687667.19</v>
          </cell>
          <cell r="N40">
            <v>14715.810000000056</v>
          </cell>
        </row>
        <row r="41">
          <cell r="G41" t="str">
            <v>Minor Network Augmentation Total Total</v>
          </cell>
          <cell r="I41">
            <v>702383</v>
          </cell>
          <cell r="J41">
            <v>241963.64</v>
          </cell>
          <cell r="K41">
            <v>16930.64</v>
          </cell>
          <cell r="L41">
            <v>445703.55</v>
          </cell>
          <cell r="M41">
            <v>687667.19</v>
          </cell>
          <cell r="N41">
            <v>14715.810000000056</v>
          </cell>
        </row>
        <row r="42">
          <cell r="G42" t="str">
            <v>Miscalleneous Items</v>
          </cell>
          <cell r="I42">
            <v>0</v>
          </cell>
          <cell r="J42">
            <v>41796.959999999897</v>
          </cell>
          <cell r="K42">
            <v>62</v>
          </cell>
          <cell r="L42">
            <v>47444.41</v>
          </cell>
          <cell r="M42">
            <v>89241.369999999893</v>
          </cell>
          <cell r="N42">
            <v>-89241.369999999893</v>
          </cell>
        </row>
        <row r="43">
          <cell r="G43" t="str">
            <v>Miscalleneous Items</v>
          </cell>
          <cell r="I43">
            <v>0</v>
          </cell>
          <cell r="J43">
            <v>32016.04</v>
          </cell>
          <cell r="K43">
            <v>0</v>
          </cell>
          <cell r="L43">
            <v>44616.37</v>
          </cell>
          <cell r="M43">
            <v>76632.41</v>
          </cell>
          <cell r="N43">
            <v>-76632.41</v>
          </cell>
        </row>
        <row r="44">
          <cell r="G44" t="str">
            <v>Miscalleneous Items</v>
          </cell>
          <cell r="I44">
            <v>83171</v>
          </cell>
          <cell r="J44">
            <v>75610</v>
          </cell>
          <cell r="K44">
            <v>0</v>
          </cell>
          <cell r="L44">
            <v>570</v>
          </cell>
          <cell r="M44">
            <v>76180</v>
          </cell>
          <cell r="N44">
            <v>6991</v>
          </cell>
        </row>
        <row r="45">
          <cell r="G45" t="str">
            <v>Miscalleneous Items</v>
          </cell>
          <cell r="I45">
            <v>0</v>
          </cell>
          <cell r="J45">
            <v>317570.59999999998</v>
          </cell>
          <cell r="K45">
            <v>53288.480000000003</v>
          </cell>
          <cell r="L45">
            <v>226059.15</v>
          </cell>
          <cell r="M45">
            <v>543629.75</v>
          </cell>
          <cell r="N45">
            <v>-543629.75</v>
          </cell>
        </row>
        <row r="46">
          <cell r="G46" t="str">
            <v>Miscalleneous Items Total</v>
          </cell>
          <cell r="I46">
            <v>83171</v>
          </cell>
          <cell r="J46">
            <v>466993.59999999986</v>
          </cell>
          <cell r="K46">
            <v>53350.48</v>
          </cell>
          <cell r="L46">
            <v>318689.93</v>
          </cell>
          <cell r="M46">
            <v>785683.52999999991</v>
          </cell>
          <cell r="N46">
            <v>-702512.52999999991</v>
          </cell>
        </row>
        <row r="47">
          <cell r="G47" t="str">
            <v>Mt Gravatt Gate Station - Upgrade of elactrical and instrumentation installations</v>
          </cell>
          <cell r="I47">
            <v>100000</v>
          </cell>
          <cell r="J47">
            <v>0</v>
          </cell>
          <cell r="K47">
            <v>20057.060000000001</v>
          </cell>
          <cell r="L47">
            <v>57627.62</v>
          </cell>
          <cell r="M47">
            <v>57627.62</v>
          </cell>
          <cell r="N47">
            <v>42372.38</v>
          </cell>
        </row>
        <row r="48">
          <cell r="G48" t="str">
            <v>Mt Gravatt Gate Station - Upgrade of elactrical and instrumentation installations Total</v>
          </cell>
          <cell r="I48">
            <v>100000</v>
          </cell>
          <cell r="J48">
            <v>0</v>
          </cell>
          <cell r="K48">
            <v>20057.060000000001</v>
          </cell>
          <cell r="L48">
            <v>57627.62</v>
          </cell>
          <cell r="M48">
            <v>57627.62</v>
          </cell>
          <cell r="N48">
            <v>42372.38</v>
          </cell>
        </row>
        <row r="49">
          <cell r="G49" t="str">
            <v>New Domestic Meter Set</v>
          </cell>
          <cell r="I49">
            <v>0</v>
          </cell>
          <cell r="J49">
            <v>57678.52</v>
          </cell>
          <cell r="K49">
            <v>7050</v>
          </cell>
          <cell r="L49">
            <v>37405.1</v>
          </cell>
          <cell r="M49">
            <v>95083.62</v>
          </cell>
          <cell r="N49">
            <v>-95083.62</v>
          </cell>
        </row>
        <row r="50">
          <cell r="G50" t="str">
            <v>New Domestic Meter Set Total</v>
          </cell>
          <cell r="I50">
            <v>0</v>
          </cell>
          <cell r="J50">
            <v>57678.52</v>
          </cell>
          <cell r="K50">
            <v>7050</v>
          </cell>
          <cell r="L50">
            <v>37405.1</v>
          </cell>
          <cell r="M50">
            <v>95083.62</v>
          </cell>
          <cell r="N50">
            <v>-95083.62</v>
          </cell>
        </row>
        <row r="51">
          <cell r="G51" t="str">
            <v>New Domestic Service - Estate</v>
          </cell>
          <cell r="I51">
            <v>0</v>
          </cell>
          <cell r="J51">
            <v>1.0000001022490299E-2</v>
          </cell>
          <cell r="K51">
            <v>288071.75</v>
          </cell>
          <cell r="L51">
            <v>2536339.98</v>
          </cell>
          <cell r="M51">
            <v>2536339.9900000002</v>
          </cell>
          <cell r="N51">
            <v>-2536339.9900000002</v>
          </cell>
        </row>
        <row r="52">
          <cell r="G52" t="str">
            <v>New Domestic Service - Estate</v>
          </cell>
          <cell r="I52">
            <v>0</v>
          </cell>
          <cell r="J52">
            <v>77616.52</v>
          </cell>
          <cell r="K52">
            <v>4850.12</v>
          </cell>
          <cell r="L52">
            <v>102703.76</v>
          </cell>
          <cell r="M52">
            <v>180320.28</v>
          </cell>
          <cell r="N52">
            <v>-180320.28</v>
          </cell>
        </row>
        <row r="53">
          <cell r="G53" t="str">
            <v>New Domestic Service - Estate Total</v>
          </cell>
          <cell r="I53">
            <v>0</v>
          </cell>
          <cell r="J53">
            <v>77616.530000001032</v>
          </cell>
          <cell r="K53">
            <v>292921.87</v>
          </cell>
          <cell r="L53">
            <v>2639043.7399999998</v>
          </cell>
          <cell r="M53">
            <v>2716660.27</v>
          </cell>
          <cell r="N53">
            <v>-2716660.27</v>
          </cell>
        </row>
        <row r="54">
          <cell r="G54" t="str">
            <v>New Domestic Service - Existing Domestic</v>
          </cell>
          <cell r="I54">
            <v>0</v>
          </cell>
          <cell r="J54">
            <v>57366.400000000001</v>
          </cell>
          <cell r="K54">
            <v>7622.31</v>
          </cell>
          <cell r="L54">
            <v>68761.11</v>
          </cell>
          <cell r="M54">
            <v>126127.51</v>
          </cell>
          <cell r="N54">
            <v>-126127.51</v>
          </cell>
        </row>
        <row r="55">
          <cell r="G55" t="str">
            <v>New Domestic Service - Existing Domestic</v>
          </cell>
          <cell r="I55">
            <v>260228</v>
          </cell>
          <cell r="J55">
            <v>0</v>
          </cell>
          <cell r="K55">
            <v>0</v>
          </cell>
          <cell r="L55">
            <v>346.73</v>
          </cell>
          <cell r="M55">
            <v>346.73</v>
          </cell>
          <cell r="N55">
            <v>259881.27</v>
          </cell>
        </row>
        <row r="56">
          <cell r="G56" t="str">
            <v>New Domestic Service - Existing Domestic Total</v>
          </cell>
          <cell r="I56">
            <v>260228</v>
          </cell>
          <cell r="J56">
            <v>57366.400000000001</v>
          </cell>
          <cell r="K56">
            <v>7622.31</v>
          </cell>
          <cell r="L56">
            <v>69107.839999999997</v>
          </cell>
          <cell r="M56">
            <v>126474.23999999999</v>
          </cell>
          <cell r="N56">
            <v>133753.76</v>
          </cell>
        </row>
        <row r="57">
          <cell r="G57" t="str">
            <v>New Industrial and Commercial Service &lt; 10TJ/Annum</v>
          </cell>
          <cell r="I57">
            <v>0</v>
          </cell>
          <cell r="J57">
            <v>0</v>
          </cell>
          <cell r="K57">
            <v>5573.89</v>
          </cell>
          <cell r="L57">
            <v>32972.46</v>
          </cell>
          <cell r="M57">
            <v>32972.46</v>
          </cell>
          <cell r="N57">
            <v>-32972.46</v>
          </cell>
        </row>
        <row r="58">
          <cell r="G58" t="str">
            <v>New Industrial and Commercial Service &lt; 10TJ/Annum</v>
          </cell>
          <cell r="I58">
            <v>0</v>
          </cell>
          <cell r="J58">
            <v>19022.88</v>
          </cell>
          <cell r="K58">
            <v>280.32</v>
          </cell>
          <cell r="L58">
            <v>588.53</v>
          </cell>
          <cell r="M58">
            <v>19611.41</v>
          </cell>
          <cell r="N58">
            <v>-19611.41</v>
          </cell>
        </row>
        <row r="59">
          <cell r="G59" t="str">
            <v>New Industrial and Commercial Service &lt; 10TJ/Annum</v>
          </cell>
          <cell r="I59">
            <v>0</v>
          </cell>
          <cell r="J59">
            <v>26602.11</v>
          </cell>
          <cell r="K59">
            <v>0</v>
          </cell>
          <cell r="L59">
            <v>0</v>
          </cell>
          <cell r="M59">
            <v>26602.11</v>
          </cell>
          <cell r="N59">
            <v>-26602.11</v>
          </cell>
        </row>
        <row r="60">
          <cell r="G60" t="str">
            <v>New Industrial and Commercial Service &lt; 10TJ/Annum</v>
          </cell>
          <cell r="I60">
            <v>0</v>
          </cell>
          <cell r="J60">
            <v>0</v>
          </cell>
          <cell r="K60">
            <v>0</v>
          </cell>
          <cell r="L60">
            <v>21511.75</v>
          </cell>
          <cell r="M60">
            <v>21511.75</v>
          </cell>
          <cell r="N60">
            <v>-21511.75</v>
          </cell>
        </row>
        <row r="61">
          <cell r="G61" t="str">
            <v>New Industrial and Commercial Service &lt; 10TJ/Annum</v>
          </cell>
          <cell r="I61">
            <v>0</v>
          </cell>
          <cell r="J61">
            <v>11134.97</v>
          </cell>
          <cell r="K61">
            <v>0</v>
          </cell>
          <cell r="L61">
            <v>0</v>
          </cell>
          <cell r="M61">
            <v>11134.97</v>
          </cell>
          <cell r="N61">
            <v>-11134.97</v>
          </cell>
        </row>
        <row r="62">
          <cell r="G62" t="str">
            <v>New Industrial and Commercial Service &lt; 10TJ/Annum</v>
          </cell>
          <cell r="I62">
            <v>0</v>
          </cell>
          <cell r="J62">
            <v>-2059.52</v>
          </cell>
          <cell r="K62">
            <v>0</v>
          </cell>
          <cell r="L62">
            <v>2059.52</v>
          </cell>
          <cell r="M62">
            <v>0</v>
          </cell>
          <cell r="N62">
            <v>0</v>
          </cell>
        </row>
        <row r="63">
          <cell r="G63" t="str">
            <v>New Industrial and Commercial Service &lt; 10TJ/Annum</v>
          </cell>
          <cell r="I63">
            <v>0</v>
          </cell>
          <cell r="J63">
            <v>65457.45</v>
          </cell>
          <cell r="K63">
            <v>0</v>
          </cell>
          <cell r="L63">
            <v>36012.53</v>
          </cell>
          <cell r="M63">
            <v>101469.98</v>
          </cell>
          <cell r="N63">
            <v>-101469.98</v>
          </cell>
        </row>
        <row r="64">
          <cell r="G64" t="str">
            <v>New Industrial and Commercial Service &lt; 10TJ/Annum</v>
          </cell>
          <cell r="I64">
            <v>0</v>
          </cell>
          <cell r="J64">
            <v>73588.399999999994</v>
          </cell>
          <cell r="K64">
            <v>0</v>
          </cell>
          <cell r="L64">
            <v>0</v>
          </cell>
          <cell r="M64">
            <v>73588.399999999994</v>
          </cell>
          <cell r="N64">
            <v>-73588.399999999994</v>
          </cell>
        </row>
        <row r="65">
          <cell r="G65" t="str">
            <v>New Industrial and Commercial Service &lt; 10TJ/Annum</v>
          </cell>
          <cell r="I65">
            <v>0</v>
          </cell>
          <cell r="J65">
            <v>1943.41</v>
          </cell>
          <cell r="K65">
            <v>0</v>
          </cell>
          <cell r="L65">
            <v>17446.669999999998</v>
          </cell>
          <cell r="M65">
            <v>19390.080000000002</v>
          </cell>
          <cell r="N65">
            <v>-19390.080000000002</v>
          </cell>
        </row>
        <row r="66">
          <cell r="G66" t="str">
            <v>New Industrial and Commercial Service &lt; 10TJ/Annum</v>
          </cell>
          <cell r="I66">
            <v>0</v>
          </cell>
          <cell r="J66">
            <v>28562.94</v>
          </cell>
          <cell r="K66">
            <v>0</v>
          </cell>
          <cell r="L66">
            <v>504</v>
          </cell>
          <cell r="M66">
            <v>29066.94</v>
          </cell>
          <cell r="N66">
            <v>-29066.94</v>
          </cell>
        </row>
        <row r="67">
          <cell r="G67" t="str">
            <v>New Industrial and Commercial Service &lt; 10TJ/Annum</v>
          </cell>
          <cell r="I67">
            <v>0</v>
          </cell>
          <cell r="J67">
            <v>57404.07</v>
          </cell>
          <cell r="K67">
            <v>0</v>
          </cell>
          <cell r="L67">
            <v>0</v>
          </cell>
          <cell r="M67">
            <v>57404.07</v>
          </cell>
          <cell r="N67">
            <v>-57404.07</v>
          </cell>
        </row>
        <row r="68">
          <cell r="G68" t="str">
            <v>New Industrial and Commercial Service &lt; 10TJ/Annum</v>
          </cell>
          <cell r="I68">
            <v>0</v>
          </cell>
          <cell r="J68">
            <v>46793.36</v>
          </cell>
          <cell r="K68">
            <v>210.24</v>
          </cell>
          <cell r="L68">
            <v>-3420.56</v>
          </cell>
          <cell r="M68">
            <v>43372.800000000003</v>
          </cell>
          <cell r="N68">
            <v>-43372.800000000003</v>
          </cell>
        </row>
        <row r="69">
          <cell r="G69" t="str">
            <v>New Industrial and Commercial Service &lt; 10TJ/Annum</v>
          </cell>
          <cell r="I69">
            <v>0</v>
          </cell>
          <cell r="J69">
            <v>391.5</v>
          </cell>
          <cell r="K69">
            <v>0</v>
          </cell>
          <cell r="L69">
            <v>-391.5</v>
          </cell>
          <cell r="M69">
            <v>0</v>
          </cell>
          <cell r="N69">
            <v>0</v>
          </cell>
        </row>
        <row r="70">
          <cell r="G70" t="str">
            <v>New Industrial and Commercial Service &lt; 10TJ/Annum</v>
          </cell>
          <cell r="I70">
            <v>0</v>
          </cell>
          <cell r="J70">
            <v>110734.04</v>
          </cell>
          <cell r="K70">
            <v>0</v>
          </cell>
          <cell r="L70">
            <v>2999.5</v>
          </cell>
          <cell r="M70">
            <v>113733.54</v>
          </cell>
          <cell r="N70">
            <v>-113733.54</v>
          </cell>
        </row>
        <row r="71">
          <cell r="G71" t="str">
            <v>New Industrial and Commercial Service &lt; 10TJ/Annum</v>
          </cell>
          <cell r="I71">
            <v>62696</v>
          </cell>
          <cell r="J71">
            <v>13092.05</v>
          </cell>
          <cell r="K71">
            <v>0</v>
          </cell>
          <cell r="L71">
            <v>0</v>
          </cell>
          <cell r="M71">
            <v>13092.05</v>
          </cell>
          <cell r="N71">
            <v>49603.95</v>
          </cell>
        </row>
        <row r="72">
          <cell r="G72" t="str">
            <v>New Industrial and Commercial Service &lt; 10TJ/Annum</v>
          </cell>
          <cell r="I72">
            <v>146000</v>
          </cell>
          <cell r="J72">
            <v>1181.5</v>
          </cell>
          <cell r="K72">
            <v>0</v>
          </cell>
          <cell r="L72">
            <v>259728.79</v>
          </cell>
          <cell r="M72">
            <v>260910.29</v>
          </cell>
          <cell r="N72">
            <v>-114910.29</v>
          </cell>
        </row>
        <row r="73">
          <cell r="G73" t="str">
            <v>New Industrial and Commercial Service &lt; 10TJ/Annum</v>
          </cell>
          <cell r="I73">
            <v>48258</v>
          </cell>
          <cell r="J73">
            <v>1132.5</v>
          </cell>
          <cell r="K73">
            <v>289.92</v>
          </cell>
          <cell r="L73">
            <v>20688.240000000002</v>
          </cell>
          <cell r="M73">
            <v>21820.74</v>
          </cell>
          <cell r="N73">
            <v>26437.26</v>
          </cell>
        </row>
        <row r="74">
          <cell r="G74" t="str">
            <v>New Industrial and Commercial Service &lt; 10TJ/Annum</v>
          </cell>
          <cell r="I74">
            <v>56936</v>
          </cell>
          <cell r="J74">
            <v>50978.52</v>
          </cell>
          <cell r="K74">
            <v>0</v>
          </cell>
          <cell r="L74">
            <v>5903.05</v>
          </cell>
          <cell r="M74">
            <v>56881.57</v>
          </cell>
          <cell r="N74">
            <v>54.430000000000291</v>
          </cell>
        </row>
        <row r="75">
          <cell r="G75" t="str">
            <v>New Industrial and Commercial Service &lt; 10TJ/Annum</v>
          </cell>
          <cell r="I75">
            <v>55858</v>
          </cell>
          <cell r="J75">
            <v>5423.89</v>
          </cell>
          <cell r="K75">
            <v>0</v>
          </cell>
          <cell r="L75">
            <v>50573.96</v>
          </cell>
          <cell r="M75">
            <v>55997.85</v>
          </cell>
          <cell r="N75">
            <v>-139.84999999999854</v>
          </cell>
        </row>
        <row r="76">
          <cell r="G76" t="str">
            <v>New Industrial and Commercial Service &lt; 10TJ/Annum</v>
          </cell>
          <cell r="I76">
            <v>54000</v>
          </cell>
          <cell r="J76">
            <v>0</v>
          </cell>
          <cell r="K76">
            <v>0</v>
          </cell>
          <cell r="L76">
            <v>55049.05</v>
          </cell>
          <cell r="M76">
            <v>55049.05</v>
          </cell>
          <cell r="N76">
            <v>-1049.05</v>
          </cell>
        </row>
        <row r="77">
          <cell r="G77" t="str">
            <v>New Industrial and Commercial Service &lt; 10TJ/Annum</v>
          </cell>
          <cell r="I77">
            <v>160336</v>
          </cell>
          <cell r="J77">
            <v>0</v>
          </cell>
          <cell r="K77">
            <v>0</v>
          </cell>
          <cell r="L77">
            <v>45153.97</v>
          </cell>
          <cell r="M77">
            <v>45153.97</v>
          </cell>
          <cell r="N77">
            <v>115182.03</v>
          </cell>
        </row>
        <row r="78">
          <cell r="G78" t="str">
            <v>New Industrial and Commercial Service &lt; 10TJ/Annum</v>
          </cell>
          <cell r="I78">
            <v>49324</v>
          </cell>
          <cell r="J78">
            <v>0</v>
          </cell>
          <cell r="K78">
            <v>0</v>
          </cell>
          <cell r="L78">
            <v>26881.3</v>
          </cell>
          <cell r="M78">
            <v>26881.3</v>
          </cell>
          <cell r="N78">
            <v>22442.7</v>
          </cell>
        </row>
        <row r="79">
          <cell r="G79" t="str">
            <v>New Industrial and Commercial Service &lt; 10TJ/Annum</v>
          </cell>
          <cell r="I79">
            <v>77000</v>
          </cell>
          <cell r="J79">
            <v>0</v>
          </cell>
          <cell r="K79">
            <v>0</v>
          </cell>
          <cell r="L79">
            <v>44981.01</v>
          </cell>
          <cell r="M79">
            <v>44981.01</v>
          </cell>
          <cell r="N79">
            <v>32018.99</v>
          </cell>
        </row>
        <row r="80">
          <cell r="G80" t="str">
            <v>New Industrial and Commercial Service &lt; 10TJ/Annum Total</v>
          </cell>
          <cell r="I80">
            <v>710408</v>
          </cell>
          <cell r="J80">
            <v>511384.07</v>
          </cell>
          <cell r="K80">
            <v>6354.37</v>
          </cell>
          <cell r="L80">
            <v>619242.27</v>
          </cell>
          <cell r="M80">
            <v>1130626.3400000001</v>
          </cell>
          <cell r="N80">
            <v>-420218.33999999991</v>
          </cell>
        </row>
        <row r="81">
          <cell r="G81" t="str">
            <v>New Main - Estate</v>
          </cell>
          <cell r="I81">
            <v>0</v>
          </cell>
          <cell r="J81">
            <v>0</v>
          </cell>
          <cell r="K81">
            <v>0</v>
          </cell>
          <cell r="L81">
            <v>700.8</v>
          </cell>
          <cell r="M81">
            <v>700.8</v>
          </cell>
          <cell r="N81">
            <v>-700.8</v>
          </cell>
        </row>
        <row r="82">
          <cell r="G82" t="str">
            <v>New Main - Estate</v>
          </cell>
          <cell r="I82">
            <v>0</v>
          </cell>
          <cell r="J82">
            <v>114293.08</v>
          </cell>
          <cell r="K82">
            <v>0</v>
          </cell>
          <cell r="L82">
            <v>53527.9</v>
          </cell>
          <cell r="M82">
            <v>167820.98</v>
          </cell>
          <cell r="N82">
            <v>-167820.98</v>
          </cell>
        </row>
        <row r="83">
          <cell r="G83" t="str">
            <v>New Main - Estate</v>
          </cell>
          <cell r="I83">
            <v>0</v>
          </cell>
          <cell r="J83">
            <v>29112.35</v>
          </cell>
          <cell r="K83">
            <v>420.48</v>
          </cell>
          <cell r="L83">
            <v>2804.24</v>
          </cell>
          <cell r="M83">
            <v>31916.59</v>
          </cell>
          <cell r="N83">
            <v>-31916.59</v>
          </cell>
        </row>
        <row r="84">
          <cell r="G84" t="str">
            <v>New Main - Estate</v>
          </cell>
          <cell r="I84">
            <v>0</v>
          </cell>
          <cell r="J84">
            <v>7235.21</v>
          </cell>
          <cell r="K84">
            <v>0</v>
          </cell>
          <cell r="L84">
            <v>0</v>
          </cell>
          <cell r="M84">
            <v>7235.21</v>
          </cell>
          <cell r="N84">
            <v>-7235.21</v>
          </cell>
        </row>
        <row r="85">
          <cell r="G85" t="str">
            <v>New Main - Estate</v>
          </cell>
          <cell r="I85">
            <v>0</v>
          </cell>
          <cell r="J85">
            <v>26006.29</v>
          </cell>
          <cell r="K85">
            <v>0</v>
          </cell>
          <cell r="L85">
            <v>495</v>
          </cell>
          <cell r="M85">
            <v>26501.29</v>
          </cell>
          <cell r="N85">
            <v>-26501.29</v>
          </cell>
        </row>
        <row r="86">
          <cell r="G86" t="str">
            <v>New Main - Estate</v>
          </cell>
          <cell r="I86">
            <v>0</v>
          </cell>
          <cell r="J86">
            <v>511</v>
          </cell>
          <cell r="K86">
            <v>0</v>
          </cell>
          <cell r="L86">
            <v>11835.28</v>
          </cell>
          <cell r="M86">
            <v>12346.28</v>
          </cell>
          <cell r="N86">
            <v>-12346.28</v>
          </cell>
        </row>
        <row r="87">
          <cell r="G87" t="str">
            <v>New Main - Estate</v>
          </cell>
          <cell r="I87">
            <v>0</v>
          </cell>
          <cell r="J87">
            <v>40945.949999999997</v>
          </cell>
          <cell r="K87">
            <v>0</v>
          </cell>
          <cell r="L87">
            <v>8591.44</v>
          </cell>
          <cell r="M87">
            <v>49537.39</v>
          </cell>
          <cell r="N87">
            <v>-49537.39</v>
          </cell>
        </row>
        <row r="88">
          <cell r="G88" t="str">
            <v>New Main - Estate</v>
          </cell>
          <cell r="I88">
            <v>0</v>
          </cell>
          <cell r="J88">
            <v>0</v>
          </cell>
          <cell r="K88">
            <v>0</v>
          </cell>
          <cell r="L88">
            <v>7143.51</v>
          </cell>
          <cell r="M88">
            <v>7143.51</v>
          </cell>
          <cell r="N88">
            <v>-7143.51</v>
          </cell>
        </row>
        <row r="89">
          <cell r="G89" t="str">
            <v>New Main - Estate</v>
          </cell>
          <cell r="I89">
            <v>0</v>
          </cell>
          <cell r="J89">
            <v>15619.24</v>
          </cell>
          <cell r="K89">
            <v>0</v>
          </cell>
          <cell r="L89">
            <v>0</v>
          </cell>
          <cell r="M89">
            <v>15619.24</v>
          </cell>
          <cell r="N89">
            <v>-15619.24</v>
          </cell>
        </row>
        <row r="90">
          <cell r="G90" t="str">
            <v>New Main - Estate</v>
          </cell>
          <cell r="I90">
            <v>0</v>
          </cell>
          <cell r="J90">
            <v>0</v>
          </cell>
          <cell r="K90">
            <v>0</v>
          </cell>
          <cell r="L90">
            <v>15547.77</v>
          </cell>
          <cell r="M90">
            <v>15547.77</v>
          </cell>
          <cell r="N90">
            <v>-15547.77</v>
          </cell>
        </row>
        <row r="91">
          <cell r="G91" t="str">
            <v>New Main - Estate</v>
          </cell>
          <cell r="I91">
            <v>0</v>
          </cell>
          <cell r="J91">
            <v>350</v>
          </cell>
          <cell r="K91">
            <v>0</v>
          </cell>
          <cell r="L91">
            <v>0</v>
          </cell>
          <cell r="M91">
            <v>350</v>
          </cell>
          <cell r="N91">
            <v>-350</v>
          </cell>
        </row>
        <row r="92">
          <cell r="G92" t="str">
            <v>New Main - Estate</v>
          </cell>
          <cell r="I92">
            <v>0</v>
          </cell>
          <cell r="J92">
            <v>22920.36</v>
          </cell>
          <cell r="K92">
            <v>3302.45</v>
          </cell>
          <cell r="L92">
            <v>5200.74</v>
          </cell>
          <cell r="M92">
            <v>28121.1</v>
          </cell>
          <cell r="N92">
            <v>-28121.1</v>
          </cell>
        </row>
        <row r="93">
          <cell r="G93" t="str">
            <v>New Main - Estate</v>
          </cell>
          <cell r="I93">
            <v>0</v>
          </cell>
          <cell r="J93">
            <v>0</v>
          </cell>
          <cell r="K93">
            <v>0</v>
          </cell>
          <cell r="L93">
            <v>280.32</v>
          </cell>
          <cell r="M93">
            <v>280.32</v>
          </cell>
          <cell r="N93">
            <v>-280.32</v>
          </cell>
        </row>
        <row r="94">
          <cell r="G94" t="str">
            <v>New Main - Estate</v>
          </cell>
          <cell r="I94">
            <v>0</v>
          </cell>
          <cell r="J94">
            <v>4179.79</v>
          </cell>
          <cell r="K94">
            <v>0</v>
          </cell>
          <cell r="L94">
            <v>6043.96</v>
          </cell>
          <cell r="M94">
            <v>10223.75</v>
          </cell>
          <cell r="N94">
            <v>-10223.75</v>
          </cell>
        </row>
        <row r="95">
          <cell r="G95" t="str">
            <v>New Main - Estate</v>
          </cell>
          <cell r="I95">
            <v>0</v>
          </cell>
          <cell r="J95">
            <v>2565.33</v>
          </cell>
          <cell r="K95">
            <v>59.62</v>
          </cell>
          <cell r="L95">
            <v>3228.68</v>
          </cell>
          <cell r="M95">
            <v>5794.01</v>
          </cell>
          <cell r="N95">
            <v>-5794.01</v>
          </cell>
        </row>
        <row r="96">
          <cell r="G96" t="str">
            <v>New Main - Estate</v>
          </cell>
          <cell r="I96">
            <v>0</v>
          </cell>
          <cell r="J96">
            <v>22918.94</v>
          </cell>
          <cell r="K96">
            <v>0</v>
          </cell>
          <cell r="L96">
            <v>0</v>
          </cell>
          <cell r="M96">
            <v>22918.94</v>
          </cell>
          <cell r="N96">
            <v>-22918.94</v>
          </cell>
        </row>
        <row r="97">
          <cell r="G97" t="str">
            <v>New Main - Estate</v>
          </cell>
          <cell r="I97">
            <v>0</v>
          </cell>
          <cell r="J97">
            <v>12757.18</v>
          </cell>
          <cell r="K97">
            <v>0</v>
          </cell>
          <cell r="L97">
            <v>0</v>
          </cell>
          <cell r="M97">
            <v>12757.18</v>
          </cell>
          <cell r="N97">
            <v>-12757.18</v>
          </cell>
        </row>
        <row r="98">
          <cell r="G98" t="str">
            <v>New Main - Estate</v>
          </cell>
          <cell r="I98">
            <v>0</v>
          </cell>
          <cell r="J98">
            <v>9950.86</v>
          </cell>
          <cell r="K98">
            <v>2797.55</v>
          </cell>
          <cell r="L98">
            <v>4340.3</v>
          </cell>
          <cell r="M98">
            <v>14291.16</v>
          </cell>
          <cell r="N98">
            <v>-14291.16</v>
          </cell>
        </row>
        <row r="99">
          <cell r="G99" t="str">
            <v>New Main - Estate</v>
          </cell>
          <cell r="I99">
            <v>0</v>
          </cell>
          <cell r="J99">
            <v>2086.12</v>
          </cell>
          <cell r="K99">
            <v>0</v>
          </cell>
          <cell r="L99">
            <v>17451.66</v>
          </cell>
          <cell r="M99">
            <v>19537.78</v>
          </cell>
          <cell r="N99">
            <v>-19537.78</v>
          </cell>
        </row>
        <row r="100">
          <cell r="G100" t="str">
            <v>New Main - Estate</v>
          </cell>
          <cell r="I100">
            <v>0</v>
          </cell>
          <cell r="J100">
            <v>266.36</v>
          </cell>
          <cell r="K100">
            <v>0</v>
          </cell>
          <cell r="L100">
            <v>0</v>
          </cell>
          <cell r="M100">
            <v>266.36</v>
          </cell>
          <cell r="N100">
            <v>-266.36</v>
          </cell>
        </row>
        <row r="101">
          <cell r="G101" t="str">
            <v>New Main - Estate</v>
          </cell>
          <cell r="I101">
            <v>0</v>
          </cell>
          <cell r="J101">
            <v>266.36</v>
          </cell>
          <cell r="K101">
            <v>107.34</v>
          </cell>
          <cell r="L101">
            <v>2430.44</v>
          </cell>
          <cell r="M101">
            <v>2696.8</v>
          </cell>
          <cell r="N101">
            <v>-2696.8</v>
          </cell>
        </row>
        <row r="102">
          <cell r="G102" t="str">
            <v>New Main - Estate</v>
          </cell>
          <cell r="I102">
            <v>0</v>
          </cell>
          <cell r="J102">
            <v>266.36</v>
          </cell>
          <cell r="K102">
            <v>107.34</v>
          </cell>
          <cell r="L102">
            <v>2130.9899999999998</v>
          </cell>
          <cell r="M102">
            <v>2397.35</v>
          </cell>
          <cell r="N102">
            <v>-2397.35</v>
          </cell>
        </row>
        <row r="103">
          <cell r="G103" t="str">
            <v>New Main - Estate</v>
          </cell>
          <cell r="I103">
            <v>0</v>
          </cell>
          <cell r="J103">
            <v>266.36</v>
          </cell>
          <cell r="K103">
            <v>55.89</v>
          </cell>
          <cell r="L103">
            <v>2370.06</v>
          </cell>
          <cell r="M103">
            <v>2636.42</v>
          </cell>
          <cell r="N103">
            <v>-2636.42</v>
          </cell>
        </row>
        <row r="104">
          <cell r="G104" t="str">
            <v>New Main - Estate</v>
          </cell>
          <cell r="I104">
            <v>0</v>
          </cell>
          <cell r="J104">
            <v>607.67999999999995</v>
          </cell>
          <cell r="K104">
            <v>0</v>
          </cell>
          <cell r="L104">
            <v>16479.650000000001</v>
          </cell>
          <cell r="M104">
            <v>17087.330000000002</v>
          </cell>
          <cell r="N104">
            <v>-17087.330000000002</v>
          </cell>
        </row>
        <row r="105">
          <cell r="G105" t="str">
            <v>New Main - Estate</v>
          </cell>
          <cell r="I105">
            <v>0</v>
          </cell>
          <cell r="J105">
            <v>133.18</v>
          </cell>
          <cell r="K105">
            <v>0</v>
          </cell>
          <cell r="L105">
            <v>0</v>
          </cell>
          <cell r="M105">
            <v>133.18</v>
          </cell>
          <cell r="N105">
            <v>-133.18</v>
          </cell>
        </row>
        <row r="106">
          <cell r="G106" t="str">
            <v>New Main - Estate</v>
          </cell>
          <cell r="I106">
            <v>0</v>
          </cell>
          <cell r="J106">
            <v>266.36</v>
          </cell>
          <cell r="K106">
            <v>931.99</v>
          </cell>
          <cell r="L106">
            <v>931.99</v>
          </cell>
          <cell r="M106">
            <v>1198.3499999999999</v>
          </cell>
          <cell r="N106">
            <v>-1198.3499999999999</v>
          </cell>
        </row>
        <row r="107">
          <cell r="G107" t="str">
            <v>New Main - Estate</v>
          </cell>
          <cell r="I107">
            <v>0</v>
          </cell>
          <cell r="J107">
            <v>12219.32</v>
          </cell>
          <cell r="K107">
            <v>0</v>
          </cell>
          <cell r="L107">
            <v>0</v>
          </cell>
          <cell r="M107">
            <v>12219.32</v>
          </cell>
          <cell r="N107">
            <v>-12219.32</v>
          </cell>
        </row>
        <row r="108">
          <cell r="G108" t="str">
            <v>New Main - Estate</v>
          </cell>
          <cell r="I108">
            <v>0</v>
          </cell>
          <cell r="J108">
            <v>532.72</v>
          </cell>
          <cell r="K108">
            <v>0</v>
          </cell>
          <cell r="L108">
            <v>0</v>
          </cell>
          <cell r="M108">
            <v>532.72</v>
          </cell>
          <cell r="N108">
            <v>-532.72</v>
          </cell>
        </row>
        <row r="109">
          <cell r="G109" t="str">
            <v>New Main - Estate</v>
          </cell>
          <cell r="I109">
            <v>0</v>
          </cell>
          <cell r="J109">
            <v>14683.69</v>
          </cell>
          <cell r="K109">
            <v>0</v>
          </cell>
          <cell r="L109">
            <v>0</v>
          </cell>
          <cell r="M109">
            <v>14683.69</v>
          </cell>
          <cell r="N109">
            <v>-14683.69</v>
          </cell>
        </row>
        <row r="110">
          <cell r="G110" t="str">
            <v>New Main - Estate</v>
          </cell>
          <cell r="I110">
            <v>0</v>
          </cell>
          <cell r="J110">
            <v>73</v>
          </cell>
          <cell r="K110">
            <v>2823.9</v>
          </cell>
          <cell r="L110">
            <v>18364.939999999999</v>
          </cell>
          <cell r="M110">
            <v>18437.939999999999</v>
          </cell>
          <cell r="N110">
            <v>-18437.939999999999</v>
          </cell>
        </row>
        <row r="111">
          <cell r="G111" t="str">
            <v>New Main - Estate</v>
          </cell>
          <cell r="I111">
            <v>0</v>
          </cell>
          <cell r="J111">
            <v>16145.88</v>
          </cell>
          <cell r="K111">
            <v>0</v>
          </cell>
          <cell r="L111">
            <v>8380.0499999999993</v>
          </cell>
          <cell r="M111">
            <v>24525.93</v>
          </cell>
          <cell r="N111">
            <v>-24525.93</v>
          </cell>
        </row>
        <row r="112">
          <cell r="G112" t="str">
            <v>New Main - Estate</v>
          </cell>
          <cell r="I112">
            <v>0</v>
          </cell>
          <cell r="J112">
            <v>703043.23</v>
          </cell>
          <cell r="K112">
            <v>66495.460000000006</v>
          </cell>
          <cell r="L112">
            <v>545743.01</v>
          </cell>
          <cell r="M112">
            <v>1248786.24</v>
          </cell>
          <cell r="N112">
            <v>-1248786.24</v>
          </cell>
        </row>
        <row r="113">
          <cell r="G113" t="str">
            <v>New Main - Estate</v>
          </cell>
          <cell r="I113">
            <v>0</v>
          </cell>
          <cell r="J113">
            <v>20686.53</v>
          </cell>
          <cell r="K113">
            <v>0</v>
          </cell>
          <cell r="L113">
            <v>19069.650000000001</v>
          </cell>
          <cell r="M113">
            <v>39756.18</v>
          </cell>
          <cell r="N113">
            <v>-39756.18</v>
          </cell>
        </row>
        <row r="114">
          <cell r="G114" t="str">
            <v>New Main - Estate</v>
          </cell>
          <cell r="I114">
            <v>0</v>
          </cell>
          <cell r="J114">
            <v>1916.53</v>
          </cell>
          <cell r="K114">
            <v>0</v>
          </cell>
          <cell r="L114">
            <v>0</v>
          </cell>
          <cell r="M114">
            <v>1916.53</v>
          </cell>
          <cell r="N114">
            <v>-1916.53</v>
          </cell>
        </row>
        <row r="115">
          <cell r="G115" t="str">
            <v>New Main - Estate</v>
          </cell>
          <cell r="I115">
            <v>0</v>
          </cell>
          <cell r="J115">
            <v>6998.97</v>
          </cell>
          <cell r="K115">
            <v>280.32</v>
          </cell>
          <cell r="L115">
            <v>14093.57</v>
          </cell>
          <cell r="M115">
            <v>21092.54</v>
          </cell>
          <cell r="N115">
            <v>-21092.54</v>
          </cell>
        </row>
        <row r="116">
          <cell r="G116" t="str">
            <v>New Main - Estate</v>
          </cell>
          <cell r="I116">
            <v>0</v>
          </cell>
          <cell r="J116">
            <v>0</v>
          </cell>
          <cell r="K116">
            <v>13046.41</v>
          </cell>
          <cell r="L116">
            <v>22074.18</v>
          </cell>
          <cell r="M116">
            <v>22074.18</v>
          </cell>
          <cell r="N116">
            <v>-22074.18</v>
          </cell>
        </row>
        <row r="117">
          <cell r="G117" t="str">
            <v>New Main - Estate</v>
          </cell>
          <cell r="I117">
            <v>0</v>
          </cell>
          <cell r="J117">
            <v>7435.63</v>
          </cell>
          <cell r="K117">
            <v>0</v>
          </cell>
          <cell r="L117">
            <v>3743.33</v>
          </cell>
          <cell r="M117">
            <v>11178.96</v>
          </cell>
          <cell r="N117">
            <v>-11178.96</v>
          </cell>
        </row>
        <row r="118">
          <cell r="G118" t="str">
            <v>New Main - Estate</v>
          </cell>
          <cell r="I118">
            <v>0</v>
          </cell>
          <cell r="J118">
            <v>401.5</v>
          </cell>
          <cell r="K118">
            <v>0</v>
          </cell>
          <cell r="L118">
            <v>0</v>
          </cell>
          <cell r="M118">
            <v>401.5</v>
          </cell>
          <cell r="N118">
            <v>-401.5</v>
          </cell>
        </row>
        <row r="119">
          <cell r="G119" t="str">
            <v>New Main - Estate</v>
          </cell>
          <cell r="I119">
            <v>0</v>
          </cell>
          <cell r="J119">
            <v>0</v>
          </cell>
          <cell r="K119">
            <v>145.02000000000001</v>
          </cell>
          <cell r="L119">
            <v>390.94</v>
          </cell>
          <cell r="M119">
            <v>390.94</v>
          </cell>
          <cell r="N119">
            <v>-390.94</v>
          </cell>
        </row>
        <row r="120">
          <cell r="G120" t="str">
            <v>New Main - Estate</v>
          </cell>
          <cell r="I120">
            <v>0</v>
          </cell>
          <cell r="J120">
            <v>0</v>
          </cell>
          <cell r="K120">
            <v>0</v>
          </cell>
          <cell r="L120">
            <v>72.510000000000005</v>
          </cell>
          <cell r="M120">
            <v>72.510000000000005</v>
          </cell>
          <cell r="N120">
            <v>-72.510000000000005</v>
          </cell>
        </row>
        <row r="121">
          <cell r="G121" t="str">
            <v>New Main - Estate</v>
          </cell>
          <cell r="I121">
            <v>0</v>
          </cell>
          <cell r="J121">
            <v>0</v>
          </cell>
          <cell r="K121">
            <v>0</v>
          </cell>
          <cell r="L121">
            <v>8280.15</v>
          </cell>
          <cell r="M121">
            <v>8280.15</v>
          </cell>
          <cell r="N121">
            <v>-8280.15</v>
          </cell>
        </row>
        <row r="122">
          <cell r="G122" t="str">
            <v>New Main - Estate</v>
          </cell>
          <cell r="I122">
            <v>0</v>
          </cell>
          <cell r="J122">
            <v>3625.65</v>
          </cell>
          <cell r="K122">
            <v>0</v>
          </cell>
          <cell r="L122">
            <v>0</v>
          </cell>
          <cell r="M122">
            <v>3625.65</v>
          </cell>
          <cell r="N122">
            <v>-3625.65</v>
          </cell>
        </row>
        <row r="123">
          <cell r="G123" t="str">
            <v>New Main - Estate</v>
          </cell>
          <cell r="I123">
            <v>0</v>
          </cell>
          <cell r="J123">
            <v>736</v>
          </cell>
          <cell r="K123">
            <v>1118.1400000000001</v>
          </cell>
          <cell r="L123">
            <v>2292.77</v>
          </cell>
          <cell r="M123">
            <v>3028.77</v>
          </cell>
          <cell r="N123">
            <v>-3028.77</v>
          </cell>
        </row>
        <row r="124">
          <cell r="G124" t="str">
            <v>New Main - Estate</v>
          </cell>
          <cell r="I124">
            <v>0</v>
          </cell>
          <cell r="J124">
            <v>36722.400000000001</v>
          </cell>
          <cell r="K124">
            <v>0</v>
          </cell>
          <cell r="L124">
            <v>3432.4</v>
          </cell>
          <cell r="M124">
            <v>40154.800000000003</v>
          </cell>
          <cell r="N124">
            <v>-40154.800000000003</v>
          </cell>
        </row>
        <row r="125">
          <cell r="G125" t="str">
            <v>New Main - Estate</v>
          </cell>
          <cell r="I125">
            <v>0</v>
          </cell>
          <cell r="J125">
            <v>1507</v>
          </cell>
          <cell r="K125">
            <v>0</v>
          </cell>
          <cell r="L125">
            <v>0</v>
          </cell>
          <cell r="M125">
            <v>1507</v>
          </cell>
          <cell r="N125">
            <v>-1507</v>
          </cell>
        </row>
        <row r="126">
          <cell r="G126" t="str">
            <v>New Main - Estate</v>
          </cell>
          <cell r="I126">
            <v>0</v>
          </cell>
          <cell r="J126">
            <v>2710.91</v>
          </cell>
          <cell r="K126">
            <v>0</v>
          </cell>
          <cell r="L126">
            <v>1547.82</v>
          </cell>
          <cell r="M126">
            <v>4258.7299999999996</v>
          </cell>
          <cell r="N126">
            <v>-4258.7299999999996</v>
          </cell>
        </row>
        <row r="127">
          <cell r="G127" t="str">
            <v>New Main - Estate</v>
          </cell>
          <cell r="I127">
            <v>0</v>
          </cell>
          <cell r="J127">
            <v>9363.67</v>
          </cell>
          <cell r="K127">
            <v>0</v>
          </cell>
          <cell r="L127">
            <v>0</v>
          </cell>
          <cell r="M127">
            <v>9363.67</v>
          </cell>
          <cell r="N127">
            <v>-9363.67</v>
          </cell>
        </row>
        <row r="128">
          <cell r="G128" t="str">
            <v>New Main - Estate</v>
          </cell>
          <cell r="I128">
            <v>0</v>
          </cell>
          <cell r="J128">
            <v>276</v>
          </cell>
          <cell r="K128">
            <v>0</v>
          </cell>
          <cell r="L128">
            <v>137.80000000000001</v>
          </cell>
          <cell r="M128">
            <v>413.8</v>
          </cell>
          <cell r="N128">
            <v>-413.8</v>
          </cell>
        </row>
        <row r="129">
          <cell r="G129" t="str">
            <v>New Main - Estate</v>
          </cell>
          <cell r="I129">
            <v>0</v>
          </cell>
          <cell r="J129">
            <v>32168.22</v>
          </cell>
          <cell r="K129">
            <v>0</v>
          </cell>
          <cell r="L129">
            <v>20052.14</v>
          </cell>
          <cell r="M129">
            <v>52220.36</v>
          </cell>
          <cell r="N129">
            <v>-52220.36</v>
          </cell>
        </row>
        <row r="130">
          <cell r="G130" t="str">
            <v>New Main - Estate</v>
          </cell>
          <cell r="I130">
            <v>0</v>
          </cell>
          <cell r="J130">
            <v>7637.19</v>
          </cell>
          <cell r="K130">
            <v>0</v>
          </cell>
          <cell r="L130">
            <v>0</v>
          </cell>
          <cell r="M130">
            <v>7637.19</v>
          </cell>
          <cell r="N130">
            <v>-7637.19</v>
          </cell>
        </row>
        <row r="131">
          <cell r="G131" t="str">
            <v>New Main - Estate</v>
          </cell>
          <cell r="I131">
            <v>0</v>
          </cell>
          <cell r="J131">
            <v>15279.28</v>
          </cell>
          <cell r="K131">
            <v>0</v>
          </cell>
          <cell r="L131">
            <v>0</v>
          </cell>
          <cell r="M131">
            <v>15279.28</v>
          </cell>
          <cell r="N131">
            <v>-15279.28</v>
          </cell>
        </row>
        <row r="132">
          <cell r="G132" t="str">
            <v>New Main - Estate</v>
          </cell>
          <cell r="I132">
            <v>0</v>
          </cell>
          <cell r="J132">
            <v>184</v>
          </cell>
          <cell r="K132">
            <v>0</v>
          </cell>
          <cell r="L132">
            <v>560.64</v>
          </cell>
          <cell r="M132">
            <v>744.64</v>
          </cell>
          <cell r="N132">
            <v>-744.64</v>
          </cell>
        </row>
        <row r="133">
          <cell r="G133" t="str">
            <v>New Main - Estate</v>
          </cell>
          <cell r="I133">
            <v>0</v>
          </cell>
          <cell r="J133">
            <v>4988.87</v>
          </cell>
          <cell r="K133">
            <v>0</v>
          </cell>
          <cell r="L133">
            <v>0</v>
          </cell>
          <cell r="M133">
            <v>4988.87</v>
          </cell>
          <cell r="N133">
            <v>-4988.87</v>
          </cell>
        </row>
        <row r="134">
          <cell r="G134" t="str">
            <v>New Main - Estate</v>
          </cell>
          <cell r="I134">
            <v>0</v>
          </cell>
          <cell r="J134">
            <v>15012</v>
          </cell>
          <cell r="K134">
            <v>280.32</v>
          </cell>
          <cell r="L134">
            <v>280.32</v>
          </cell>
          <cell r="M134">
            <v>15292.32</v>
          </cell>
          <cell r="N134">
            <v>-15292.32</v>
          </cell>
        </row>
        <row r="135">
          <cell r="G135" t="str">
            <v>New Main - Estate</v>
          </cell>
          <cell r="I135">
            <v>0</v>
          </cell>
          <cell r="J135">
            <v>6458.15</v>
          </cell>
          <cell r="K135">
            <v>55.89</v>
          </cell>
          <cell r="L135">
            <v>647.36</v>
          </cell>
          <cell r="M135">
            <v>7105.51</v>
          </cell>
          <cell r="N135">
            <v>-7105.51</v>
          </cell>
        </row>
        <row r="136">
          <cell r="G136" t="str">
            <v>New Main - Estate</v>
          </cell>
          <cell r="I136">
            <v>0</v>
          </cell>
          <cell r="J136">
            <v>17715.23</v>
          </cell>
          <cell r="K136">
            <v>171.4</v>
          </cell>
          <cell r="L136">
            <v>171.4</v>
          </cell>
          <cell r="M136">
            <v>17886.63</v>
          </cell>
          <cell r="N136">
            <v>-17886.63</v>
          </cell>
        </row>
        <row r="137">
          <cell r="G137" t="str">
            <v>New Main - Estate</v>
          </cell>
          <cell r="I137">
            <v>0</v>
          </cell>
          <cell r="J137">
            <v>0</v>
          </cell>
          <cell r="K137">
            <v>0</v>
          </cell>
          <cell r="L137">
            <v>140.16</v>
          </cell>
          <cell r="M137">
            <v>140.16</v>
          </cell>
          <cell r="N137">
            <v>-140.16</v>
          </cell>
        </row>
        <row r="138">
          <cell r="G138" t="str">
            <v>New Main - Estate</v>
          </cell>
          <cell r="I138">
            <v>0</v>
          </cell>
          <cell r="J138">
            <v>368</v>
          </cell>
          <cell r="K138">
            <v>0</v>
          </cell>
          <cell r="L138">
            <v>0</v>
          </cell>
          <cell r="M138">
            <v>368</v>
          </cell>
          <cell r="N138">
            <v>-368</v>
          </cell>
        </row>
        <row r="139">
          <cell r="G139" t="str">
            <v>New Main - Estate</v>
          </cell>
          <cell r="I139">
            <v>0</v>
          </cell>
          <cell r="J139">
            <v>1102.5</v>
          </cell>
          <cell r="K139">
            <v>0</v>
          </cell>
          <cell r="L139">
            <v>0</v>
          </cell>
          <cell r="M139">
            <v>1102.5</v>
          </cell>
          <cell r="N139">
            <v>-1102.5</v>
          </cell>
        </row>
        <row r="140">
          <cell r="G140" t="str">
            <v>New Main - Estate</v>
          </cell>
          <cell r="I140">
            <v>0</v>
          </cell>
          <cell r="J140">
            <v>328.5</v>
          </cell>
          <cell r="K140">
            <v>0</v>
          </cell>
          <cell r="L140">
            <v>0</v>
          </cell>
          <cell r="M140">
            <v>328.5</v>
          </cell>
          <cell r="N140">
            <v>-328.5</v>
          </cell>
        </row>
        <row r="141">
          <cell r="G141" t="str">
            <v>New Main - Estate</v>
          </cell>
          <cell r="I141">
            <v>0</v>
          </cell>
          <cell r="J141">
            <v>806</v>
          </cell>
          <cell r="K141">
            <v>661.27</v>
          </cell>
          <cell r="L141">
            <v>1809.79</v>
          </cell>
          <cell r="M141">
            <v>2615.79</v>
          </cell>
          <cell r="N141">
            <v>-2615.79</v>
          </cell>
        </row>
        <row r="142">
          <cell r="G142" t="str">
            <v>New Main - Estate</v>
          </cell>
          <cell r="I142">
            <v>0</v>
          </cell>
          <cell r="J142">
            <v>622</v>
          </cell>
          <cell r="K142">
            <v>0</v>
          </cell>
          <cell r="L142">
            <v>0</v>
          </cell>
          <cell r="M142">
            <v>622</v>
          </cell>
          <cell r="N142">
            <v>-622</v>
          </cell>
        </row>
        <row r="143">
          <cell r="G143" t="str">
            <v>New Main - Estate</v>
          </cell>
          <cell r="I143">
            <v>0</v>
          </cell>
          <cell r="J143">
            <v>804.5</v>
          </cell>
          <cell r="K143">
            <v>77.05</v>
          </cell>
          <cell r="L143">
            <v>77.05</v>
          </cell>
          <cell r="M143">
            <v>881.55</v>
          </cell>
          <cell r="N143">
            <v>-881.55</v>
          </cell>
        </row>
        <row r="144">
          <cell r="G144" t="str">
            <v>New Main - Estate</v>
          </cell>
          <cell r="I144">
            <v>0</v>
          </cell>
          <cell r="J144">
            <v>7096.48</v>
          </cell>
          <cell r="K144">
            <v>0</v>
          </cell>
          <cell r="L144">
            <v>19497.89</v>
          </cell>
          <cell r="M144">
            <v>26594.37</v>
          </cell>
          <cell r="N144">
            <v>-26594.37</v>
          </cell>
        </row>
        <row r="145">
          <cell r="G145" t="str">
            <v>New Main - Estate</v>
          </cell>
          <cell r="I145">
            <v>0</v>
          </cell>
          <cell r="J145">
            <v>1174</v>
          </cell>
          <cell r="K145">
            <v>0</v>
          </cell>
          <cell r="L145">
            <v>0</v>
          </cell>
          <cell r="M145">
            <v>1174</v>
          </cell>
          <cell r="N145">
            <v>-1174</v>
          </cell>
        </row>
        <row r="146">
          <cell r="G146" t="str">
            <v>New Main - Estate</v>
          </cell>
          <cell r="I146">
            <v>0</v>
          </cell>
          <cell r="J146">
            <v>8516.91</v>
          </cell>
          <cell r="K146">
            <v>0</v>
          </cell>
          <cell r="L146">
            <v>12600.24</v>
          </cell>
          <cell r="M146">
            <v>21117.15</v>
          </cell>
          <cell r="N146">
            <v>-21117.15</v>
          </cell>
        </row>
        <row r="147">
          <cell r="G147" t="str">
            <v>New Main - Estate</v>
          </cell>
          <cell r="I147">
            <v>0</v>
          </cell>
          <cell r="J147">
            <v>19693.32</v>
          </cell>
          <cell r="K147">
            <v>0</v>
          </cell>
          <cell r="L147">
            <v>0</v>
          </cell>
          <cell r="M147">
            <v>19693.32</v>
          </cell>
          <cell r="N147">
            <v>-19693.32</v>
          </cell>
        </row>
        <row r="148">
          <cell r="G148" t="str">
            <v>New Main - Estate</v>
          </cell>
          <cell r="I148">
            <v>0</v>
          </cell>
          <cell r="J148">
            <v>657</v>
          </cell>
          <cell r="K148">
            <v>7222.12</v>
          </cell>
          <cell r="L148">
            <v>26888.09</v>
          </cell>
          <cell r="M148">
            <v>27545.09</v>
          </cell>
          <cell r="N148">
            <v>-27545.09</v>
          </cell>
        </row>
        <row r="149">
          <cell r="G149" t="str">
            <v>New Main - Estate</v>
          </cell>
          <cell r="I149">
            <v>0</v>
          </cell>
          <cell r="J149">
            <v>11518.28</v>
          </cell>
          <cell r="K149">
            <v>0</v>
          </cell>
          <cell r="L149">
            <v>0</v>
          </cell>
          <cell r="M149">
            <v>11518.28</v>
          </cell>
          <cell r="N149">
            <v>-11518.28</v>
          </cell>
        </row>
        <row r="150">
          <cell r="G150" t="str">
            <v>New Main - Estate</v>
          </cell>
          <cell r="I150">
            <v>0</v>
          </cell>
          <cell r="J150">
            <v>182.5</v>
          </cell>
          <cell r="K150">
            <v>0</v>
          </cell>
          <cell r="L150">
            <v>0</v>
          </cell>
          <cell r="M150">
            <v>182.5</v>
          </cell>
          <cell r="N150">
            <v>-182.5</v>
          </cell>
        </row>
        <row r="151">
          <cell r="G151" t="str">
            <v>New Main - Estate</v>
          </cell>
          <cell r="I151">
            <v>0</v>
          </cell>
          <cell r="J151">
            <v>280</v>
          </cell>
          <cell r="K151">
            <v>0</v>
          </cell>
          <cell r="L151">
            <v>0</v>
          </cell>
          <cell r="M151">
            <v>280</v>
          </cell>
          <cell r="N151">
            <v>-280</v>
          </cell>
        </row>
        <row r="152">
          <cell r="G152" t="str">
            <v>New Main - Estate</v>
          </cell>
          <cell r="I152">
            <v>0</v>
          </cell>
          <cell r="J152">
            <v>280</v>
          </cell>
          <cell r="K152">
            <v>0</v>
          </cell>
          <cell r="L152">
            <v>0</v>
          </cell>
          <cell r="M152">
            <v>280</v>
          </cell>
          <cell r="N152">
            <v>-280</v>
          </cell>
        </row>
        <row r="153">
          <cell r="G153" t="str">
            <v>New Main - Estate</v>
          </cell>
          <cell r="I153">
            <v>0</v>
          </cell>
          <cell r="J153">
            <v>280</v>
          </cell>
          <cell r="K153">
            <v>0</v>
          </cell>
          <cell r="L153">
            <v>0</v>
          </cell>
          <cell r="M153">
            <v>280</v>
          </cell>
          <cell r="N153">
            <v>-280</v>
          </cell>
        </row>
        <row r="154">
          <cell r="G154" t="str">
            <v>New Main - Estate</v>
          </cell>
          <cell r="I154">
            <v>0</v>
          </cell>
          <cell r="J154">
            <v>182.5</v>
          </cell>
          <cell r="K154">
            <v>269.73</v>
          </cell>
          <cell r="L154">
            <v>269.73</v>
          </cell>
          <cell r="M154">
            <v>452.23</v>
          </cell>
          <cell r="N154">
            <v>-452.23</v>
          </cell>
        </row>
        <row r="155">
          <cell r="G155" t="str">
            <v>New Main - Estate</v>
          </cell>
          <cell r="I155">
            <v>36234</v>
          </cell>
          <cell r="J155">
            <v>0</v>
          </cell>
          <cell r="K155">
            <v>352.53</v>
          </cell>
          <cell r="L155">
            <v>11712.77</v>
          </cell>
          <cell r="M155">
            <v>11712.77</v>
          </cell>
          <cell r="N155">
            <v>24521.23</v>
          </cell>
        </row>
        <row r="156">
          <cell r="G156" t="str">
            <v>New Main - Estate</v>
          </cell>
          <cell r="I156">
            <v>19687</v>
          </cell>
          <cell r="J156">
            <v>615</v>
          </cell>
          <cell r="K156">
            <v>0</v>
          </cell>
          <cell r="L156">
            <v>9071.7900000000009</v>
          </cell>
          <cell r="M156">
            <v>9686.7900000000009</v>
          </cell>
          <cell r="N156">
            <v>10000.209999999999</v>
          </cell>
        </row>
        <row r="157">
          <cell r="G157" t="str">
            <v>New Main - Estate</v>
          </cell>
          <cell r="I157">
            <v>291460.65999999997</v>
          </cell>
          <cell r="J157">
            <v>208516.52</v>
          </cell>
          <cell r="K157">
            <v>0</v>
          </cell>
          <cell r="L157">
            <v>0</v>
          </cell>
          <cell r="M157">
            <v>208516.52</v>
          </cell>
          <cell r="N157">
            <v>82944.14</v>
          </cell>
        </row>
        <row r="158">
          <cell r="G158" t="str">
            <v>New Main - Estate</v>
          </cell>
          <cell r="I158">
            <v>513408</v>
          </cell>
          <cell r="J158">
            <v>42838.91</v>
          </cell>
          <cell r="K158">
            <v>0</v>
          </cell>
          <cell r="L158">
            <v>124145.59</v>
          </cell>
          <cell r="M158">
            <v>166984.5</v>
          </cell>
          <cell r="N158">
            <v>346423.5</v>
          </cell>
        </row>
        <row r="159">
          <cell r="G159" t="str">
            <v>New Main - Estate</v>
          </cell>
          <cell r="I159">
            <v>95977</v>
          </cell>
          <cell r="J159">
            <v>152280.32000000001</v>
          </cell>
          <cell r="K159">
            <v>0</v>
          </cell>
          <cell r="L159">
            <v>40586.959999999999</v>
          </cell>
          <cell r="M159">
            <v>192867.28</v>
          </cell>
          <cell r="N159">
            <v>-96890.28</v>
          </cell>
        </row>
        <row r="160">
          <cell r="G160" t="str">
            <v>New Main - Estate</v>
          </cell>
          <cell r="I160">
            <v>11175</v>
          </cell>
          <cell r="J160">
            <v>5106.01</v>
          </cell>
          <cell r="K160">
            <v>0</v>
          </cell>
          <cell r="L160">
            <v>2126.3200000000002</v>
          </cell>
          <cell r="M160">
            <v>7232.33</v>
          </cell>
          <cell r="N160">
            <v>3942.67</v>
          </cell>
        </row>
        <row r="161">
          <cell r="G161" t="str">
            <v>New Main - Estate</v>
          </cell>
          <cell r="I161">
            <v>32625</v>
          </cell>
          <cell r="J161">
            <v>5201.76</v>
          </cell>
          <cell r="K161">
            <v>707.76</v>
          </cell>
          <cell r="L161">
            <v>11353.49</v>
          </cell>
          <cell r="M161">
            <v>16555.25</v>
          </cell>
          <cell r="N161">
            <v>16069.75</v>
          </cell>
        </row>
        <row r="162">
          <cell r="G162" t="str">
            <v>New Main - Estate</v>
          </cell>
          <cell r="I162">
            <v>4083</v>
          </cell>
          <cell r="J162">
            <v>986</v>
          </cell>
          <cell r="K162">
            <v>0</v>
          </cell>
          <cell r="L162">
            <v>10974.35</v>
          </cell>
          <cell r="M162">
            <v>11960.35</v>
          </cell>
          <cell r="N162">
            <v>-7877.35</v>
          </cell>
        </row>
        <row r="163">
          <cell r="G163" t="str">
            <v>New Main - Estate</v>
          </cell>
          <cell r="I163">
            <v>10646</v>
          </cell>
          <cell r="J163">
            <v>134</v>
          </cell>
          <cell r="K163">
            <v>0</v>
          </cell>
          <cell r="L163">
            <v>0</v>
          </cell>
          <cell r="M163">
            <v>134</v>
          </cell>
          <cell r="N163">
            <v>10512</v>
          </cell>
        </row>
        <row r="164">
          <cell r="G164" t="str">
            <v>New Main - Estate</v>
          </cell>
          <cell r="I164">
            <v>10646</v>
          </cell>
          <cell r="J164">
            <v>134</v>
          </cell>
          <cell r="K164">
            <v>0</v>
          </cell>
          <cell r="L164">
            <v>0</v>
          </cell>
          <cell r="M164">
            <v>134</v>
          </cell>
          <cell r="N164">
            <v>10512</v>
          </cell>
        </row>
        <row r="165">
          <cell r="G165" t="str">
            <v>New Main - Estate</v>
          </cell>
          <cell r="I165">
            <v>10646</v>
          </cell>
          <cell r="J165">
            <v>134</v>
          </cell>
          <cell r="K165">
            <v>0</v>
          </cell>
          <cell r="L165">
            <v>0</v>
          </cell>
          <cell r="M165">
            <v>134</v>
          </cell>
          <cell r="N165">
            <v>10512</v>
          </cell>
        </row>
        <row r="166">
          <cell r="G166" t="str">
            <v>New Main - Estate</v>
          </cell>
          <cell r="I166">
            <v>15568</v>
          </cell>
          <cell r="J166">
            <v>134</v>
          </cell>
          <cell r="K166">
            <v>0</v>
          </cell>
          <cell r="L166">
            <v>0</v>
          </cell>
          <cell r="M166">
            <v>134</v>
          </cell>
          <cell r="N166">
            <v>15434</v>
          </cell>
        </row>
        <row r="167">
          <cell r="G167" t="str">
            <v>New Main - Estate</v>
          </cell>
          <cell r="I167">
            <v>17064</v>
          </cell>
          <cell r="J167">
            <v>134</v>
          </cell>
          <cell r="K167">
            <v>0</v>
          </cell>
          <cell r="L167">
            <v>0</v>
          </cell>
          <cell r="M167">
            <v>134</v>
          </cell>
          <cell r="N167">
            <v>16930</v>
          </cell>
        </row>
        <row r="168">
          <cell r="G168" t="str">
            <v>New Main - Estate</v>
          </cell>
          <cell r="I168">
            <v>6275</v>
          </cell>
          <cell r="J168">
            <v>347</v>
          </cell>
          <cell r="K168">
            <v>0</v>
          </cell>
          <cell r="L168">
            <v>2338.4299999999998</v>
          </cell>
          <cell r="M168">
            <v>2685.43</v>
          </cell>
          <cell r="N168">
            <v>3589.57</v>
          </cell>
        </row>
        <row r="169">
          <cell r="G169" t="str">
            <v>New Main - Estate</v>
          </cell>
          <cell r="I169">
            <v>121117</v>
          </cell>
          <cell r="J169">
            <v>0</v>
          </cell>
          <cell r="K169">
            <v>140.16</v>
          </cell>
          <cell r="L169">
            <v>2260.2600000000002</v>
          </cell>
          <cell r="M169">
            <v>2260.2600000000002</v>
          </cell>
          <cell r="N169">
            <v>118856.74</v>
          </cell>
        </row>
        <row r="170">
          <cell r="G170" t="str">
            <v>New Main - Estate</v>
          </cell>
          <cell r="I170">
            <v>4708</v>
          </cell>
          <cell r="J170">
            <v>134</v>
          </cell>
          <cell r="K170">
            <v>0</v>
          </cell>
          <cell r="L170">
            <v>1833.7</v>
          </cell>
          <cell r="M170">
            <v>1967.7</v>
          </cell>
          <cell r="N170">
            <v>2740.3</v>
          </cell>
        </row>
        <row r="171">
          <cell r="G171" t="str">
            <v>New Main - Estate</v>
          </cell>
          <cell r="I171">
            <v>19687</v>
          </cell>
          <cell r="J171">
            <v>804</v>
          </cell>
          <cell r="K171">
            <v>0</v>
          </cell>
          <cell r="L171">
            <v>27071.49</v>
          </cell>
          <cell r="M171">
            <v>27875.49</v>
          </cell>
          <cell r="N171">
            <v>-8188.49</v>
          </cell>
        </row>
        <row r="172">
          <cell r="G172" t="str">
            <v>New Main - Estate</v>
          </cell>
          <cell r="I172">
            <v>14475</v>
          </cell>
          <cell r="J172">
            <v>0</v>
          </cell>
          <cell r="K172">
            <v>0</v>
          </cell>
          <cell r="L172">
            <v>6865.73</v>
          </cell>
          <cell r="M172">
            <v>6865.73</v>
          </cell>
          <cell r="N172">
            <v>7609.27</v>
          </cell>
        </row>
        <row r="173">
          <cell r="G173" t="str">
            <v>New Main - Estate</v>
          </cell>
          <cell r="I173">
            <v>6010</v>
          </cell>
          <cell r="J173">
            <v>0</v>
          </cell>
          <cell r="K173">
            <v>0</v>
          </cell>
          <cell r="L173">
            <v>11524.82</v>
          </cell>
          <cell r="M173">
            <v>11524.82</v>
          </cell>
          <cell r="N173">
            <v>-5514.82</v>
          </cell>
        </row>
        <row r="174">
          <cell r="G174" t="str">
            <v>New Main - Estate</v>
          </cell>
          <cell r="I174">
            <v>12456</v>
          </cell>
          <cell r="J174">
            <v>0</v>
          </cell>
          <cell r="K174">
            <v>0</v>
          </cell>
          <cell r="L174">
            <v>3089.7</v>
          </cell>
          <cell r="M174">
            <v>3089.7</v>
          </cell>
          <cell r="N174">
            <v>9366.2999999999993</v>
          </cell>
        </row>
        <row r="175">
          <cell r="G175" t="str">
            <v>New Main - Estate</v>
          </cell>
          <cell r="I175">
            <v>16538</v>
          </cell>
          <cell r="J175">
            <v>0</v>
          </cell>
          <cell r="K175">
            <v>0</v>
          </cell>
          <cell r="L175">
            <v>11026.8</v>
          </cell>
          <cell r="M175">
            <v>11026.8</v>
          </cell>
          <cell r="N175">
            <v>5511.2</v>
          </cell>
        </row>
        <row r="176">
          <cell r="G176" t="str">
            <v>New Main - Estate</v>
          </cell>
          <cell r="I176">
            <v>68357</v>
          </cell>
          <cell r="J176">
            <v>0</v>
          </cell>
          <cell r="K176">
            <v>0</v>
          </cell>
          <cell r="L176">
            <v>26035.59</v>
          </cell>
          <cell r="M176">
            <v>26035.59</v>
          </cell>
          <cell r="N176">
            <v>42321.41</v>
          </cell>
        </row>
        <row r="177">
          <cell r="G177" t="str">
            <v>New Main - Estate</v>
          </cell>
          <cell r="I177">
            <v>68357</v>
          </cell>
          <cell r="J177">
            <v>0</v>
          </cell>
          <cell r="K177">
            <v>0</v>
          </cell>
          <cell r="L177">
            <v>819.67</v>
          </cell>
          <cell r="M177">
            <v>819.67</v>
          </cell>
          <cell r="N177">
            <v>67537.33</v>
          </cell>
        </row>
        <row r="178">
          <cell r="G178" t="str">
            <v>New Main - Estate</v>
          </cell>
          <cell r="I178">
            <v>10283.9</v>
          </cell>
          <cell r="J178">
            <v>0</v>
          </cell>
          <cell r="K178">
            <v>70.08</v>
          </cell>
          <cell r="L178">
            <v>1542.17</v>
          </cell>
          <cell r="M178">
            <v>1542.17</v>
          </cell>
          <cell r="N178">
            <v>8741.73</v>
          </cell>
        </row>
        <row r="179">
          <cell r="G179" t="str">
            <v>New Main - Estate</v>
          </cell>
          <cell r="I179">
            <v>19687</v>
          </cell>
          <cell r="J179">
            <v>0</v>
          </cell>
          <cell r="K179">
            <v>37.26</v>
          </cell>
          <cell r="L179">
            <v>11401.98</v>
          </cell>
          <cell r="M179">
            <v>11401.98</v>
          </cell>
          <cell r="N179">
            <v>8285.02</v>
          </cell>
        </row>
        <row r="180">
          <cell r="G180" t="str">
            <v>New Main - Estate</v>
          </cell>
          <cell r="I180">
            <v>8714</v>
          </cell>
          <cell r="J180">
            <v>0</v>
          </cell>
          <cell r="K180">
            <v>0</v>
          </cell>
          <cell r="L180">
            <v>9915.25</v>
          </cell>
          <cell r="M180">
            <v>9915.25</v>
          </cell>
          <cell r="N180">
            <v>-1201.25</v>
          </cell>
        </row>
        <row r="181">
          <cell r="G181" t="str">
            <v>New Main - Estate</v>
          </cell>
          <cell r="I181">
            <v>125562</v>
          </cell>
          <cell r="J181">
            <v>0</v>
          </cell>
          <cell r="K181">
            <v>14526.1</v>
          </cell>
          <cell r="L181">
            <v>21719.599999999999</v>
          </cell>
          <cell r="M181">
            <v>21719.599999999999</v>
          </cell>
          <cell r="N181">
            <v>103842.4</v>
          </cell>
        </row>
        <row r="182">
          <cell r="G182" t="str">
            <v>New Main - Estate</v>
          </cell>
          <cell r="I182">
            <v>21849</v>
          </cell>
          <cell r="J182">
            <v>0</v>
          </cell>
          <cell r="K182">
            <v>0</v>
          </cell>
          <cell r="L182">
            <v>7884.61</v>
          </cell>
          <cell r="M182">
            <v>7884.61</v>
          </cell>
          <cell r="N182">
            <v>13964.39</v>
          </cell>
        </row>
        <row r="183">
          <cell r="G183" t="str">
            <v>New Main - Estate</v>
          </cell>
          <cell r="I183">
            <v>54787</v>
          </cell>
          <cell r="J183">
            <v>0</v>
          </cell>
          <cell r="K183">
            <v>2593.06</v>
          </cell>
          <cell r="L183">
            <v>6378.78</v>
          </cell>
          <cell r="M183">
            <v>6378.78</v>
          </cell>
          <cell r="N183">
            <v>48408.22</v>
          </cell>
        </row>
        <row r="184">
          <cell r="G184" t="str">
            <v>New Main - Estate</v>
          </cell>
          <cell r="I184">
            <v>79886</v>
          </cell>
          <cell r="J184">
            <v>0</v>
          </cell>
          <cell r="K184">
            <v>7937.65</v>
          </cell>
          <cell r="L184">
            <v>65649.100000000006</v>
          </cell>
          <cell r="M184">
            <v>65649.100000000006</v>
          </cell>
          <cell r="N184">
            <v>14236.9</v>
          </cell>
        </row>
        <row r="185">
          <cell r="G185" t="str">
            <v>New Main - Estate</v>
          </cell>
          <cell r="I185">
            <v>31024</v>
          </cell>
          <cell r="J185">
            <v>0</v>
          </cell>
          <cell r="K185">
            <v>19831.48</v>
          </cell>
          <cell r="L185">
            <v>37349.58</v>
          </cell>
          <cell r="M185">
            <v>37349.58</v>
          </cell>
          <cell r="N185">
            <v>-6325.58</v>
          </cell>
        </row>
        <row r="186">
          <cell r="G186" t="str">
            <v>New Main - Estate</v>
          </cell>
          <cell r="I186">
            <v>26362</v>
          </cell>
          <cell r="J186">
            <v>0</v>
          </cell>
          <cell r="K186">
            <v>0</v>
          </cell>
          <cell r="L186">
            <v>402.87</v>
          </cell>
          <cell r="M186">
            <v>402.87</v>
          </cell>
          <cell r="N186">
            <v>25959.13</v>
          </cell>
        </row>
        <row r="187">
          <cell r="G187" t="str">
            <v>New Main - Estate</v>
          </cell>
          <cell r="I187">
            <v>96254</v>
          </cell>
          <cell r="J187">
            <v>0</v>
          </cell>
          <cell r="K187">
            <v>97.36</v>
          </cell>
          <cell r="L187">
            <v>21169.47</v>
          </cell>
          <cell r="M187">
            <v>21169.47</v>
          </cell>
          <cell r="N187">
            <v>75084.53</v>
          </cell>
        </row>
        <row r="188">
          <cell r="G188" t="str">
            <v>New Main - Estate</v>
          </cell>
          <cell r="I188">
            <v>46138</v>
          </cell>
          <cell r="J188">
            <v>0</v>
          </cell>
          <cell r="K188">
            <v>403.02</v>
          </cell>
          <cell r="L188">
            <v>499.62</v>
          </cell>
          <cell r="M188">
            <v>499.62</v>
          </cell>
          <cell r="N188">
            <v>45638.38</v>
          </cell>
        </row>
        <row r="189">
          <cell r="G189" t="str">
            <v>New Main - Estate</v>
          </cell>
          <cell r="I189">
            <v>18287</v>
          </cell>
          <cell r="J189">
            <v>0</v>
          </cell>
          <cell r="K189">
            <v>280.32</v>
          </cell>
          <cell r="L189">
            <v>280.32</v>
          </cell>
          <cell r="M189">
            <v>280.32</v>
          </cell>
          <cell r="N189">
            <v>18006.68</v>
          </cell>
        </row>
        <row r="190">
          <cell r="G190" t="str">
            <v>New Main - Estate</v>
          </cell>
          <cell r="I190">
            <v>29425</v>
          </cell>
          <cell r="J190">
            <v>0</v>
          </cell>
          <cell r="K190">
            <v>1663.51</v>
          </cell>
          <cell r="L190">
            <v>1663.51</v>
          </cell>
          <cell r="M190">
            <v>1663.51</v>
          </cell>
          <cell r="N190">
            <v>27761.49</v>
          </cell>
        </row>
        <row r="191">
          <cell r="G191" t="str">
            <v>New Main - Estate Total</v>
          </cell>
          <cell r="I191">
            <v>1975458.5599999998</v>
          </cell>
          <cell r="J191">
            <v>1723437.9399999992</v>
          </cell>
          <cell r="K191">
            <v>149069.98000000001</v>
          </cell>
          <cell r="L191">
            <v>1380846.9800000007</v>
          </cell>
          <cell r="M191">
            <v>3104284.9199999985</v>
          </cell>
          <cell r="N191">
            <v>-1128826.3599999996</v>
          </cell>
        </row>
        <row r="192">
          <cell r="G192" t="str">
            <v>New Main - Existing Domestic</v>
          </cell>
          <cell r="I192">
            <v>0</v>
          </cell>
          <cell r="J192">
            <v>109.5</v>
          </cell>
          <cell r="K192">
            <v>4853.88</v>
          </cell>
          <cell r="L192">
            <v>20242.82</v>
          </cell>
          <cell r="M192">
            <v>20352.32</v>
          </cell>
          <cell r="N192">
            <v>-20352.32</v>
          </cell>
        </row>
        <row r="193">
          <cell r="G193" t="str">
            <v>New Main - Existing Domestic Total</v>
          </cell>
          <cell r="I193">
            <v>0</v>
          </cell>
          <cell r="J193">
            <v>109.5</v>
          </cell>
          <cell r="K193">
            <v>4853.88</v>
          </cell>
          <cell r="L193">
            <v>20242.82</v>
          </cell>
          <cell r="M193">
            <v>20352.32</v>
          </cell>
          <cell r="N193">
            <v>-20352.32</v>
          </cell>
        </row>
        <row r="194">
          <cell r="G194" t="str">
            <v>New Main - Industrial and Commercial &lt;10TJ/annum</v>
          </cell>
          <cell r="I194">
            <v>0</v>
          </cell>
          <cell r="J194">
            <v>4314</v>
          </cell>
          <cell r="K194">
            <v>1364.46</v>
          </cell>
          <cell r="L194">
            <v>8209.7099999999991</v>
          </cell>
          <cell r="M194">
            <v>12523.71</v>
          </cell>
          <cell r="N194">
            <v>-12523.71</v>
          </cell>
        </row>
        <row r="195">
          <cell r="G195" t="str">
            <v>New Main - Industrial and Commercial &lt;10TJ/annum Total</v>
          </cell>
          <cell r="I195">
            <v>0</v>
          </cell>
          <cell r="J195">
            <v>4314</v>
          </cell>
          <cell r="K195">
            <v>1364.46</v>
          </cell>
          <cell r="L195">
            <v>8209.7099999999991</v>
          </cell>
          <cell r="M195">
            <v>12523.71</v>
          </cell>
          <cell r="N195">
            <v>-12523.71</v>
          </cell>
        </row>
        <row r="196">
          <cell r="G196" t="str">
            <v>Oakey Gate Station - Upgrade of station including odouriser and E&amp;I installations</v>
          </cell>
          <cell r="I196">
            <v>450000</v>
          </cell>
          <cell r="J196">
            <v>0</v>
          </cell>
          <cell r="K196">
            <v>0</v>
          </cell>
          <cell r="L196">
            <v>0</v>
          </cell>
          <cell r="M196">
            <v>0</v>
          </cell>
          <cell r="N196">
            <v>450000</v>
          </cell>
        </row>
        <row r="197">
          <cell r="G197" t="str">
            <v>Oakey Gate Station - Upgrade of station including odouriser and E&amp;I installations Total</v>
          </cell>
          <cell r="I197">
            <v>450000</v>
          </cell>
          <cell r="J197">
            <v>0</v>
          </cell>
          <cell r="K197">
            <v>0</v>
          </cell>
          <cell r="L197">
            <v>0</v>
          </cell>
          <cell r="M197">
            <v>0</v>
          </cell>
          <cell r="N197">
            <v>450000</v>
          </cell>
        </row>
        <row r="198">
          <cell r="G198" t="str">
            <v>Other - record separately</v>
          </cell>
          <cell r="I198">
            <v>0</v>
          </cell>
          <cell r="J198">
            <v>176895.57</v>
          </cell>
          <cell r="K198">
            <v>0</v>
          </cell>
          <cell r="L198">
            <v>-203654.87</v>
          </cell>
          <cell r="M198">
            <v>-26759.3</v>
          </cell>
          <cell r="N198">
            <v>26759.3</v>
          </cell>
        </row>
        <row r="199">
          <cell r="G199" t="str">
            <v>Other - record separately Total</v>
          </cell>
          <cell r="I199">
            <v>0</v>
          </cell>
          <cell r="J199">
            <v>176895.57</v>
          </cell>
          <cell r="K199">
            <v>0</v>
          </cell>
          <cell r="L199">
            <v>-203654.87</v>
          </cell>
          <cell r="M199">
            <v>-26759.3</v>
          </cell>
          <cell r="N199">
            <v>26759.3</v>
          </cell>
        </row>
        <row r="200">
          <cell r="G200" t="str">
            <v>Relocation of DN150 Class 600 at creek crossing, Hotham Creek Road, Willowvale Total</v>
          </cell>
          <cell r="I200">
            <v>390000</v>
          </cell>
          <cell r="J200">
            <v>57098.5</v>
          </cell>
          <cell r="K200">
            <v>85007.62</v>
          </cell>
          <cell r="L200">
            <v>517946.77</v>
          </cell>
          <cell r="M200">
            <v>575045.27</v>
          </cell>
          <cell r="N200">
            <v>-185045.27</v>
          </cell>
        </row>
        <row r="201">
          <cell r="G201" t="str">
            <v>Relocation of DN150 Class 600 at creek crossing, Hotham Creek Road, Willowvale Total Total</v>
          </cell>
          <cell r="I201">
            <v>390000</v>
          </cell>
          <cell r="J201">
            <v>57098.5</v>
          </cell>
          <cell r="K201">
            <v>85007.62</v>
          </cell>
          <cell r="L201">
            <v>517946.77</v>
          </cell>
          <cell r="M201">
            <v>575045.27</v>
          </cell>
          <cell r="N201">
            <v>-185045.27</v>
          </cell>
        </row>
        <row r="202">
          <cell r="G202" t="str">
            <v>Replace existing district regulator stations</v>
          </cell>
          <cell r="I202">
            <v>0</v>
          </cell>
          <cell r="J202">
            <v>34246.36</v>
          </cell>
          <cell r="K202">
            <v>560.64</v>
          </cell>
          <cell r="L202">
            <v>116585.98</v>
          </cell>
          <cell r="M202">
            <v>150832.34</v>
          </cell>
          <cell r="N202">
            <v>-150832.34</v>
          </cell>
        </row>
        <row r="203">
          <cell r="G203" t="str">
            <v>Replace existing district regulator stations</v>
          </cell>
          <cell r="I203">
            <v>0</v>
          </cell>
          <cell r="J203">
            <v>8695.68</v>
          </cell>
          <cell r="K203">
            <v>6240</v>
          </cell>
          <cell r="L203">
            <v>75325.34</v>
          </cell>
          <cell r="M203">
            <v>84021.02</v>
          </cell>
          <cell r="N203">
            <v>-84021.02</v>
          </cell>
        </row>
        <row r="204">
          <cell r="G204" t="str">
            <v>Replace existing district regulator stations</v>
          </cell>
          <cell r="I204">
            <v>0</v>
          </cell>
          <cell r="J204">
            <v>0</v>
          </cell>
          <cell r="K204">
            <v>0</v>
          </cell>
          <cell r="L204">
            <v>13323.8</v>
          </cell>
          <cell r="M204">
            <v>13323.8</v>
          </cell>
          <cell r="N204">
            <v>-13323.8</v>
          </cell>
        </row>
        <row r="205">
          <cell r="G205" t="str">
            <v>Replace existing district regulator stations</v>
          </cell>
          <cell r="I205">
            <v>0</v>
          </cell>
          <cell r="J205">
            <v>83283</v>
          </cell>
          <cell r="K205">
            <v>11333.29</v>
          </cell>
          <cell r="L205">
            <v>-1017.1799999999899</v>
          </cell>
          <cell r="M205">
            <v>82265.820000000007</v>
          </cell>
          <cell r="N205">
            <v>-82265.820000000007</v>
          </cell>
        </row>
        <row r="206">
          <cell r="G206" t="str">
            <v>Replace existing district regulator stations</v>
          </cell>
          <cell r="I206">
            <v>0</v>
          </cell>
          <cell r="J206">
            <v>455385.24</v>
          </cell>
          <cell r="K206">
            <v>73292.789999999994</v>
          </cell>
          <cell r="L206">
            <v>721791.44</v>
          </cell>
          <cell r="M206">
            <v>1177176.68</v>
          </cell>
          <cell r="N206">
            <v>-1177176.68</v>
          </cell>
        </row>
        <row r="207">
          <cell r="G207" t="str">
            <v>Replace existing district regulator stations</v>
          </cell>
          <cell r="I207">
            <v>70000</v>
          </cell>
          <cell r="J207">
            <v>0</v>
          </cell>
          <cell r="K207">
            <v>9385.6</v>
          </cell>
          <cell r="L207">
            <v>30267.279999999999</v>
          </cell>
          <cell r="M207">
            <v>30267.279999999999</v>
          </cell>
          <cell r="N207">
            <v>39732.720000000001</v>
          </cell>
        </row>
        <row r="208">
          <cell r="G208" t="str">
            <v>Replace existing district regulator stations</v>
          </cell>
          <cell r="I208">
            <v>960000</v>
          </cell>
          <cell r="J208">
            <v>0</v>
          </cell>
          <cell r="K208">
            <v>877.92</v>
          </cell>
          <cell r="L208">
            <v>21872.639999999999</v>
          </cell>
          <cell r="M208">
            <v>21872.639999999999</v>
          </cell>
          <cell r="N208">
            <v>938127.35999999999</v>
          </cell>
        </row>
        <row r="209">
          <cell r="G209" t="str">
            <v>Replace existing district regulator stations Total</v>
          </cell>
          <cell r="I209">
            <v>1030000</v>
          </cell>
          <cell r="J209">
            <v>581610.28</v>
          </cell>
          <cell r="K209">
            <v>101690.24000000001</v>
          </cell>
          <cell r="L209">
            <v>978149.29999999993</v>
          </cell>
          <cell r="M209">
            <v>1559759.5799999998</v>
          </cell>
          <cell r="N209">
            <v>-529759.57999999996</v>
          </cell>
        </row>
        <row r="210">
          <cell r="G210" t="str">
            <v>SCADA - Integrate Elster units into historian</v>
          </cell>
          <cell r="I210">
            <v>0</v>
          </cell>
          <cell r="J210">
            <v>9485.7800000000007</v>
          </cell>
          <cell r="K210">
            <v>754.76</v>
          </cell>
          <cell r="L210">
            <v>19318.490000000002</v>
          </cell>
          <cell r="M210">
            <v>28804.27</v>
          </cell>
          <cell r="N210">
            <v>-28804.27</v>
          </cell>
        </row>
        <row r="211">
          <cell r="G211" t="str">
            <v>SCADA - Integrate Elster units into historian Total</v>
          </cell>
          <cell r="I211">
            <v>0</v>
          </cell>
          <cell r="J211">
            <v>9485.7800000000007</v>
          </cell>
          <cell r="K211">
            <v>754.76</v>
          </cell>
          <cell r="L211">
            <v>19318.490000000002</v>
          </cell>
          <cell r="M211">
            <v>28804.27</v>
          </cell>
          <cell r="N211">
            <v>-28804.27</v>
          </cell>
        </row>
        <row r="212">
          <cell r="G212" t="str">
            <v>SCADA - Replace existing database</v>
          </cell>
          <cell r="I212">
            <v>0</v>
          </cell>
          <cell r="J212">
            <v>28151.29</v>
          </cell>
          <cell r="K212">
            <v>15675</v>
          </cell>
          <cell r="L212">
            <v>48715.02</v>
          </cell>
          <cell r="M212">
            <v>76866.31</v>
          </cell>
          <cell r="N212">
            <v>-76866.31</v>
          </cell>
        </row>
        <row r="213">
          <cell r="G213" t="str">
            <v>SCADA - Replace existing database Total</v>
          </cell>
          <cell r="I213">
            <v>0</v>
          </cell>
          <cell r="J213">
            <v>28151.29</v>
          </cell>
          <cell r="K213">
            <v>15675</v>
          </cell>
          <cell r="L213">
            <v>48715.02</v>
          </cell>
          <cell r="M213">
            <v>76866.31</v>
          </cell>
          <cell r="N213">
            <v>-76866.31</v>
          </cell>
        </row>
        <row r="214">
          <cell r="G214" t="str">
            <v>SCADA - Replace existing servers</v>
          </cell>
          <cell r="I214">
            <v>0</v>
          </cell>
          <cell r="J214">
            <v>996.04</v>
          </cell>
          <cell r="K214">
            <v>0</v>
          </cell>
          <cell r="L214">
            <v>4922.74</v>
          </cell>
          <cell r="M214">
            <v>5918.78</v>
          </cell>
          <cell r="N214">
            <v>-5918.78</v>
          </cell>
        </row>
        <row r="215">
          <cell r="G215" t="str">
            <v>SCADA - Replace existing servers</v>
          </cell>
          <cell r="I215">
            <v>0</v>
          </cell>
          <cell r="J215">
            <v>33995.4</v>
          </cell>
          <cell r="K215">
            <v>0</v>
          </cell>
          <cell r="L215">
            <v>35410.730000000003</v>
          </cell>
          <cell r="M215">
            <v>69406.13</v>
          </cell>
          <cell r="N215">
            <v>-69406.13</v>
          </cell>
        </row>
        <row r="216">
          <cell r="G216" t="str">
            <v>SCADA - Replace existing servers Total</v>
          </cell>
          <cell r="I216">
            <v>0</v>
          </cell>
          <cell r="J216">
            <v>34991.440000000002</v>
          </cell>
          <cell r="K216">
            <v>0</v>
          </cell>
          <cell r="L216">
            <v>40333.47</v>
          </cell>
          <cell r="M216">
            <v>75324.91</v>
          </cell>
          <cell r="N216">
            <v>-75324.91</v>
          </cell>
        </row>
        <row r="217">
          <cell r="G217" t="str">
            <v>Service Renewal</v>
          </cell>
          <cell r="I217">
            <v>0</v>
          </cell>
          <cell r="J217">
            <v>85840.13</v>
          </cell>
          <cell r="K217">
            <v>46295.58</v>
          </cell>
          <cell r="L217">
            <v>206280.23</v>
          </cell>
          <cell r="M217">
            <v>292120.36</v>
          </cell>
          <cell r="N217">
            <v>-292120.36</v>
          </cell>
        </row>
        <row r="218">
          <cell r="G218" t="str">
            <v>Service Renewal</v>
          </cell>
          <cell r="I218">
            <v>40000</v>
          </cell>
          <cell r="J218">
            <v>0</v>
          </cell>
          <cell r="K218">
            <v>0</v>
          </cell>
          <cell r="L218">
            <v>841.5</v>
          </cell>
          <cell r="M218">
            <v>841.5</v>
          </cell>
          <cell r="N218">
            <v>39158.5</v>
          </cell>
        </row>
        <row r="219">
          <cell r="G219" t="str">
            <v>Service Renewal</v>
          </cell>
          <cell r="I219">
            <v>0</v>
          </cell>
          <cell r="J219">
            <v>0</v>
          </cell>
          <cell r="K219">
            <v>0</v>
          </cell>
          <cell r="L219">
            <v>48.68</v>
          </cell>
          <cell r="M219">
            <v>48.68</v>
          </cell>
          <cell r="N219">
            <v>-48.68</v>
          </cell>
        </row>
        <row r="220">
          <cell r="G220" t="str">
            <v>Service Renewal Total</v>
          </cell>
          <cell r="I220">
            <v>40000</v>
          </cell>
          <cell r="J220">
            <v>85840.13</v>
          </cell>
          <cell r="K220">
            <v>46295.58</v>
          </cell>
          <cell r="L220">
            <v>207170.41</v>
          </cell>
          <cell r="M220">
            <v>293010.53999999998</v>
          </cell>
          <cell r="N220">
            <v>-253010.53999999998</v>
          </cell>
        </row>
        <row r="221">
          <cell r="G221" t="str">
            <v>Telemetry - District regulator stations</v>
          </cell>
          <cell r="I221">
            <v>120000</v>
          </cell>
          <cell r="J221">
            <v>0</v>
          </cell>
          <cell r="K221">
            <v>963.42</v>
          </cell>
          <cell r="L221">
            <v>10377.65</v>
          </cell>
          <cell r="M221">
            <v>10377.65</v>
          </cell>
          <cell r="N221">
            <v>109622.35</v>
          </cell>
        </row>
        <row r="222">
          <cell r="G222" t="str">
            <v>Telemetry - District regulator stations Total</v>
          </cell>
          <cell r="I222">
            <v>120000</v>
          </cell>
          <cell r="J222">
            <v>0</v>
          </cell>
          <cell r="K222">
            <v>963.42</v>
          </cell>
          <cell r="L222">
            <v>10377.65</v>
          </cell>
          <cell r="M222">
            <v>10377.65</v>
          </cell>
          <cell r="N222">
            <v>109622.35</v>
          </cell>
        </row>
        <row r="223">
          <cell r="G223" t="str">
            <v>Telemetry - Fringe point monitors</v>
          </cell>
          <cell r="I223">
            <v>40000</v>
          </cell>
          <cell r="J223">
            <v>0</v>
          </cell>
          <cell r="K223">
            <v>1122.5</v>
          </cell>
          <cell r="L223">
            <v>12988.07</v>
          </cell>
          <cell r="M223">
            <v>12988.07</v>
          </cell>
          <cell r="N223">
            <v>27011.93</v>
          </cell>
        </row>
        <row r="224">
          <cell r="G224" t="str">
            <v>Telemetry - Fringe point monitors Total</v>
          </cell>
          <cell r="I224">
            <v>40000</v>
          </cell>
          <cell r="J224">
            <v>0</v>
          </cell>
          <cell r="K224">
            <v>1122.5</v>
          </cell>
          <cell r="L224">
            <v>12988.07</v>
          </cell>
          <cell r="M224">
            <v>12988.07</v>
          </cell>
          <cell r="N224">
            <v>27011.93</v>
          </cell>
        </row>
        <row r="225">
          <cell r="G225" t="str">
            <v>Tingalpa Gate Station Upgrade - Increase capacity; additional Class 300 outlet</v>
          </cell>
          <cell r="I225">
            <v>90000</v>
          </cell>
          <cell r="J225">
            <v>0</v>
          </cell>
          <cell r="K225">
            <v>5380.63</v>
          </cell>
          <cell r="L225">
            <v>5380.63</v>
          </cell>
          <cell r="M225">
            <v>5380.63</v>
          </cell>
          <cell r="N225">
            <v>84619.37</v>
          </cell>
        </row>
        <row r="226">
          <cell r="G226" t="str">
            <v>Tingalpa Gate Station Upgrade - Increase capacity; additional Class 300 outlet</v>
          </cell>
          <cell r="I226">
            <v>45000</v>
          </cell>
          <cell r="J226">
            <v>0</v>
          </cell>
          <cell r="K226">
            <v>18155</v>
          </cell>
          <cell r="L226">
            <v>18155</v>
          </cell>
          <cell r="M226">
            <v>18155</v>
          </cell>
          <cell r="N226">
            <v>26845</v>
          </cell>
        </row>
        <row r="227">
          <cell r="G227" t="str">
            <v>Tingalpa Gate Station Upgrade - Increase capacity; additional Class 300 outlet</v>
          </cell>
          <cell r="I227">
            <v>190000</v>
          </cell>
          <cell r="J227">
            <v>0</v>
          </cell>
          <cell r="K227">
            <v>0</v>
          </cell>
          <cell r="L227">
            <v>4271.68</v>
          </cell>
          <cell r="M227">
            <v>4271.68</v>
          </cell>
          <cell r="N227">
            <v>185728.32</v>
          </cell>
        </row>
        <row r="228">
          <cell r="G228" t="str">
            <v>Tingalpa Gate Station Upgrade - Increase capacity; additional Class 300 outlet</v>
          </cell>
          <cell r="I228">
            <v>90000</v>
          </cell>
          <cell r="J228">
            <v>0</v>
          </cell>
          <cell r="K228">
            <v>10869.27</v>
          </cell>
          <cell r="L228">
            <v>36051.99</v>
          </cell>
          <cell r="M228">
            <v>36051.99</v>
          </cell>
          <cell r="N228">
            <v>53948.01</v>
          </cell>
        </row>
        <row r="229">
          <cell r="G229" t="str">
            <v>Tingalpa Gate Station Upgrade - Increase capacity; additional Class 300 outlet</v>
          </cell>
          <cell r="I229">
            <v>85000</v>
          </cell>
          <cell r="J229">
            <v>0</v>
          </cell>
          <cell r="K229">
            <v>0</v>
          </cell>
          <cell r="L229">
            <v>0</v>
          </cell>
          <cell r="M229">
            <v>0</v>
          </cell>
          <cell r="N229">
            <v>85000</v>
          </cell>
        </row>
        <row r="230">
          <cell r="G230" t="str">
            <v>Tingalpa Gate Station Upgrade - Increase capacity; additional Class 300 outlet Total</v>
          </cell>
          <cell r="I230">
            <v>500000</v>
          </cell>
          <cell r="J230">
            <v>0</v>
          </cell>
          <cell r="K230">
            <v>34404.9</v>
          </cell>
          <cell r="L230">
            <v>63859.3</v>
          </cell>
          <cell r="M230">
            <v>63859.3</v>
          </cell>
          <cell r="N230">
            <v>436140.7</v>
          </cell>
        </row>
        <row r="231">
          <cell r="G231" t="str">
            <v>Upgrade existing district regulator stations</v>
          </cell>
          <cell r="I231">
            <v>150000</v>
          </cell>
          <cell r="J231">
            <v>0</v>
          </cell>
          <cell r="K231">
            <v>5382.36</v>
          </cell>
          <cell r="L231">
            <v>65050.17</v>
          </cell>
          <cell r="M231">
            <v>65050.17</v>
          </cell>
          <cell r="N231">
            <v>84949.83</v>
          </cell>
        </row>
        <row r="232">
          <cell r="G232" t="str">
            <v>Upgrade existing district regulator stations Total</v>
          </cell>
          <cell r="I232">
            <v>150000</v>
          </cell>
          <cell r="J232">
            <v>0</v>
          </cell>
          <cell r="K232">
            <v>5382.36</v>
          </cell>
          <cell r="L232">
            <v>65050.17</v>
          </cell>
          <cell r="M232">
            <v>65050.17</v>
          </cell>
          <cell r="N232">
            <v>84949.83</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GL"/>
      <sheetName val="D-SA"/>
      <sheetName val="D-NSW"/>
      <sheetName val="D-QLD"/>
      <sheetName val="D-VIC"/>
      <sheetName val="Ref"/>
      <sheetName val="Input"/>
      <sheetName val="OE"/>
      <sheetName val="SUMMARY"/>
      <sheetName val="Sheet1"/>
      <sheetName val="G-DEMAND"/>
      <sheetName val="G-PIPE"/>
      <sheetName val="G-SWAP"/>
      <sheetName val="G-NSW"/>
      <sheetName val="G-ANP"/>
      <sheetName val="G-SE"/>
      <sheetName val="G-SA"/>
      <sheetName val="G-VIC"/>
      <sheetName val="G-AGL"/>
    </sheetNames>
    <sheetDataSet>
      <sheetData sheetId="0"/>
      <sheetData sheetId="1"/>
      <sheetData sheetId="2"/>
      <sheetData sheetId="3"/>
      <sheetData sheetId="4"/>
      <sheetData sheetId="5" refreshError="1">
        <row r="2">
          <cell r="B2" t="str">
            <v>1/01/2005</v>
          </cell>
          <cell r="D2">
            <v>40178</v>
          </cell>
        </row>
      </sheetData>
      <sheetData sheetId="6"/>
      <sheetData sheetId="7" refreshError="1">
        <row r="1">
          <cell r="W1" t="str">
            <v>NGASA</v>
          </cell>
          <cell r="X1" t="str">
            <v>180PJ</v>
          </cell>
          <cell r="Y1" t="str">
            <v>CAL T/G</v>
          </cell>
          <cell r="Z1" t="str">
            <v>Benaris T/G</v>
          </cell>
          <cell r="AA1" t="str">
            <v>OE Equity T/G</v>
          </cell>
          <cell r="AB1" t="str">
            <v>Labroke</v>
          </cell>
          <cell r="AC1" t="str">
            <v>Katnook</v>
          </cell>
          <cell r="AD1" t="str">
            <v>ANP (14.92)</v>
          </cell>
          <cell r="AE1" t="str">
            <v>CAL T/G</v>
          </cell>
          <cell r="AF1" t="str">
            <v>Benaris T/G</v>
          </cell>
          <cell r="AG1" t="str">
            <v>OE Equity T/G</v>
          </cell>
          <cell r="AH1" t="str">
            <v>180PJ</v>
          </cell>
          <cell r="AI1" t="str">
            <v>SWQ '04</v>
          </cell>
          <cell r="AJ1" t="str">
            <v>INP</v>
          </cell>
          <cell r="AK1" t="str">
            <v>NGASA</v>
          </cell>
          <cell r="AL1" t="str">
            <v>ANP (14.92)</v>
          </cell>
          <cell r="AM1" t="str">
            <v>ANP (4.75)</v>
          </cell>
          <cell r="AN1" t="str">
            <v>NGASA</v>
          </cell>
          <cell r="AO1" t="str">
            <v>180PJ</v>
          </cell>
          <cell r="AP1" t="str">
            <v>CAL T/G</v>
          </cell>
          <cell r="AQ1" t="str">
            <v>Benaris T/G</v>
          </cell>
          <cell r="AR1" t="str">
            <v>OE Equity T/G</v>
          </cell>
          <cell r="AS1" t="str">
            <v>180PJ</v>
          </cell>
          <cell r="AT1" t="str">
            <v>VIC Pool</v>
          </cell>
          <cell r="AU1" t="str">
            <v>ANP (14.92)</v>
          </cell>
          <cell r="AV1" t="str">
            <v>supply 1</v>
          </cell>
          <cell r="AW1" t="str">
            <v>YOLLA</v>
          </cell>
          <cell r="AX1" t="str">
            <v>CAL T/G</v>
          </cell>
          <cell r="AY1" t="str">
            <v>Benaris T/G</v>
          </cell>
          <cell r="AZ1" t="str">
            <v>OE Equity T/G</v>
          </cell>
          <cell r="BA1" t="str">
            <v>WUGS</v>
          </cell>
          <cell r="BB1" t="str">
            <v>GASCOR</v>
          </cell>
          <cell r="BC1" t="str">
            <v>WUGS</v>
          </cell>
          <cell r="BD1" t="str">
            <v>LNG1</v>
          </cell>
          <cell r="BE1" t="str">
            <v>OCA</v>
          </cell>
          <cell r="BF1" t="str">
            <v>Tipperary</v>
          </cell>
          <cell r="BG1" t="str">
            <v>New QLD</v>
          </cell>
          <cell r="BH1" t="str">
            <v>180PJ</v>
          </cell>
          <cell r="BI1" t="str">
            <v>OCA</v>
          </cell>
          <cell r="BJ1" t="str">
            <v>Tipperary</v>
          </cell>
          <cell r="BK1" t="str">
            <v>New QLD</v>
          </cell>
          <cell r="BL1" t="str">
            <v>GASCOR</v>
          </cell>
          <cell r="BM1" t="str">
            <v>OCA</v>
          </cell>
          <cell r="BN1" t="str">
            <v>Tipperary</v>
          </cell>
          <cell r="BO1" t="str">
            <v>Fairview</v>
          </cell>
          <cell r="BP1" t="str">
            <v>New QLD</v>
          </cell>
          <cell r="BQ1" t="str">
            <v>MAPS / SG Linepack</v>
          </cell>
          <cell r="BR1" t="str">
            <v>WUGS-SA</v>
          </cell>
          <cell r="BS1" t="str">
            <v>OCA</v>
          </cell>
          <cell r="BT1" t="str">
            <v>Tipperary</v>
          </cell>
          <cell r="BU1" t="str">
            <v>New QLD</v>
          </cell>
          <cell r="BV1" t="str">
            <v>SWAP Bank</v>
          </cell>
          <cell r="BW1" t="str">
            <v>SWAP Bank</v>
          </cell>
          <cell r="BX1" t="str">
            <v>SWAP Bank</v>
          </cell>
          <cell r="BY1" t="str">
            <v>SWAP Bank</v>
          </cell>
        </row>
        <row r="2">
          <cell r="CK2" t="str">
            <v>EAPL</v>
          </cell>
          <cell r="CL2" t="str">
            <v>SG-SE</v>
          </cell>
          <cell r="CM2" t="str">
            <v>SWAP</v>
          </cell>
          <cell r="CN2" t="str">
            <v>SWAP(B)</v>
          </cell>
          <cell r="CO2" t="str">
            <v>MAPS</v>
          </cell>
          <cell r="CP2" t="str">
            <v>MAPS</v>
          </cell>
          <cell r="CQ2" t="str">
            <v>MAPS</v>
          </cell>
          <cell r="CR2" t="str">
            <v>SG-SA</v>
          </cell>
          <cell r="CS2" t="str">
            <v>SG-VIC</v>
          </cell>
        </row>
        <row r="4">
          <cell r="B4">
            <v>2004</v>
          </cell>
        </row>
        <row r="6">
          <cell r="B6">
            <v>2004</v>
          </cell>
        </row>
        <row r="7">
          <cell r="B7">
            <v>2009</v>
          </cell>
        </row>
        <row r="12">
          <cell r="B12">
            <v>37987</v>
          </cell>
        </row>
        <row r="13">
          <cell r="B13">
            <v>38352</v>
          </cell>
        </row>
        <row r="15">
          <cell r="B15">
            <v>1</v>
          </cell>
        </row>
        <row r="16">
          <cell r="B16">
            <v>366</v>
          </cell>
        </row>
        <row r="19">
          <cell r="B19" t="str">
            <v>65:430</v>
          </cell>
        </row>
        <row r="21">
          <cell r="B21" t="str">
            <v>434:799</v>
          </cell>
        </row>
        <row r="22">
          <cell r="B22" t="str">
            <v>26:26</v>
          </cell>
        </row>
        <row r="45">
          <cell r="A45">
            <v>2004</v>
          </cell>
          <cell r="E45" t="str">
            <v>USED IN 2009:</v>
          </cell>
          <cell r="G45">
            <v>0</v>
          </cell>
          <cell r="H45">
            <v>692.98955289443165</v>
          </cell>
          <cell r="I45">
            <v>4025.7702636666672</v>
          </cell>
          <cell r="J45">
            <v>24910.958904109611</v>
          </cell>
          <cell r="K45">
            <v>3900.0000000000077</v>
          </cell>
          <cell r="L45">
            <v>124.29966783517128</v>
          </cell>
          <cell r="M45">
            <v>2769.647802</v>
          </cell>
          <cell r="N45">
            <v>2144.4480000000076</v>
          </cell>
          <cell r="O45">
            <v>8328.4433559603167</v>
          </cell>
          <cell r="P45">
            <v>6328.789875667967</v>
          </cell>
          <cell r="Q45">
            <v>9818.5660424288399</v>
          </cell>
          <cell r="R45">
            <v>7139.0891560606124</v>
          </cell>
          <cell r="S45">
            <v>38945.413389196845</v>
          </cell>
          <cell r="T45">
            <v>7908.2179999999908</v>
          </cell>
          <cell r="U45">
            <v>12084.63791050534</v>
          </cell>
          <cell r="W45">
            <v>0</v>
          </cell>
          <cell r="X45">
            <v>4314.534058286582</v>
          </cell>
          <cell r="Y45">
            <v>3251.9726027397269</v>
          </cell>
          <cell r="Z45">
            <v>8.8607305936091816</v>
          </cell>
          <cell r="AA45">
            <v>335.13440860215053</v>
          </cell>
          <cell r="AB45">
            <v>663.50377198041281</v>
          </cell>
          <cell r="AC45">
            <v>1770.0122704762202</v>
          </cell>
          <cell r="AD45">
            <v>0</v>
          </cell>
          <cell r="AE45">
            <v>346.49299395988567</v>
          </cell>
          <cell r="AF45">
            <v>1783.6972593092755</v>
          </cell>
          <cell r="AG45">
            <v>234.04116946754974</v>
          </cell>
          <cell r="AH45">
            <v>1160.1260262560554</v>
          </cell>
          <cell r="AI45">
            <v>0</v>
          </cell>
          <cell r="AJ45">
            <v>0</v>
          </cell>
          <cell r="AK45">
            <v>0</v>
          </cell>
          <cell r="AL45">
            <v>0</v>
          </cell>
          <cell r="AM45">
            <v>0</v>
          </cell>
          <cell r="AN45">
            <v>0</v>
          </cell>
          <cell r="AO45">
            <v>7112.1862722255437</v>
          </cell>
          <cell r="AP45">
            <v>1.5344033003875612</v>
          </cell>
          <cell r="AQ45">
            <v>5484.3200853342705</v>
          </cell>
          <cell r="AR45">
            <v>6055.9593015240589</v>
          </cell>
          <cell r="AS45">
            <v>8840.9652491617599</v>
          </cell>
          <cell r="AT45">
            <v>0</v>
          </cell>
          <cell r="AU45">
            <v>0</v>
          </cell>
          <cell r="AV45">
            <v>0</v>
          </cell>
          <cell r="AW45">
            <v>20000</v>
          </cell>
          <cell r="AX45">
            <v>0</v>
          </cell>
          <cell r="AY45">
            <v>23.121924762845381</v>
          </cell>
          <cell r="AZ45">
            <v>11224.865120406239</v>
          </cell>
          <cell r="BA45">
            <v>0</v>
          </cell>
          <cell r="BB45">
            <v>27690.282254533082</v>
          </cell>
          <cell r="BC45">
            <v>0</v>
          </cell>
          <cell r="BD45">
            <v>0</v>
          </cell>
          <cell r="BE45">
            <v>9972.6775956284273</v>
          </cell>
          <cell r="BF45">
            <v>12397.188560611508</v>
          </cell>
          <cell r="BG45">
            <v>0</v>
          </cell>
          <cell r="BH45">
            <v>572.18839407005817</v>
          </cell>
          <cell r="BI45">
            <v>0</v>
          </cell>
          <cell r="BJ45">
            <v>152.30755172584216</v>
          </cell>
          <cell r="BK45">
            <v>0</v>
          </cell>
          <cell r="BL45">
            <v>0</v>
          </cell>
          <cell r="BM45">
            <v>0</v>
          </cell>
          <cell r="BN45">
            <v>23.336784069744347</v>
          </cell>
          <cell r="BO45">
            <v>0</v>
          </cell>
          <cell r="BP45">
            <v>0</v>
          </cell>
          <cell r="BQ45">
            <v>0</v>
          </cell>
          <cell r="BR45">
            <v>0</v>
          </cell>
          <cell r="BS45">
            <v>0</v>
          </cell>
          <cell r="BT45">
            <v>331.96074110966288</v>
          </cell>
          <cell r="BU45">
            <v>0</v>
          </cell>
          <cell r="BV45">
            <v>-331.96074110966288</v>
          </cell>
          <cell r="BW45">
            <v>256.49668800139148</v>
          </cell>
          <cell r="BX45">
            <v>91.62121539744544</v>
          </cell>
          <cell r="BY45">
            <v>0</v>
          </cell>
          <cell r="CA45">
            <v>160.29699115123043</v>
          </cell>
          <cell r="CB45">
            <v>1712.4076657981764</v>
          </cell>
          <cell r="CC45">
            <v>304.03225806451638</v>
          </cell>
          <cell r="CD45">
            <v>240.6480046418267</v>
          </cell>
          <cell r="CE45">
            <v>2936.4603082459289</v>
          </cell>
          <cell r="CF45">
            <v>0</v>
          </cell>
          <cell r="CH45">
            <v>4809.1649651953376</v>
          </cell>
          <cell r="CJ45" t="str">
            <v>USED IN 2009:</v>
          </cell>
          <cell r="CK45">
            <v>4314.534058286582</v>
          </cell>
          <cell r="CL45">
            <v>2364.2314227367106</v>
          </cell>
          <cell r="CM45">
            <v>22877.471233145163</v>
          </cell>
          <cell r="CN45">
            <v>348.11790339883692</v>
          </cell>
          <cell r="CO45">
            <v>0</v>
          </cell>
          <cell r="CP45">
            <v>17097.741793506255</v>
          </cell>
          <cell r="CQ45">
            <v>15.535754137099723</v>
          </cell>
          <cell r="CR45">
            <v>11541.813790158716</v>
          </cell>
          <cell r="CS45">
            <v>0</v>
          </cell>
          <cell r="CU45" t="str">
            <v>USED IN 2009:</v>
          </cell>
          <cell r="CV45">
            <v>663.50377198041281</v>
          </cell>
          <cell r="CW45">
            <v>1770.0122704762202</v>
          </cell>
          <cell r="CX45">
            <v>0</v>
          </cell>
          <cell r="CY45">
            <v>0</v>
          </cell>
          <cell r="CZ45">
            <v>0</v>
          </cell>
          <cell r="DA45">
            <v>0</v>
          </cell>
          <cell r="DB45">
            <v>0</v>
          </cell>
          <cell r="DC45">
            <v>22000.000000000015</v>
          </cell>
          <cell r="DD45">
            <v>20000</v>
          </cell>
          <cell r="DE45">
            <v>3600.0000000000045</v>
          </cell>
          <cell r="DF45">
            <v>7300.0000000000027</v>
          </cell>
          <cell r="DG45">
            <v>17849.999999999894</v>
          </cell>
          <cell r="DH45">
            <v>27690.282254533082</v>
          </cell>
          <cell r="DI45">
            <v>0</v>
          </cell>
          <cell r="DJ45">
            <v>0</v>
          </cell>
          <cell r="DK45">
            <v>9972.6775956284273</v>
          </cell>
          <cell r="DL45">
            <v>12904.79363751675</v>
          </cell>
          <cell r="DM45">
            <v>0</v>
          </cell>
          <cell r="DN45">
            <v>0</v>
          </cell>
          <cell r="DO45">
            <v>0</v>
          </cell>
          <cell r="DP45">
            <v>16.157162289173634</v>
          </cell>
          <cell r="DR45">
            <v>23225.589136543978</v>
          </cell>
          <cell r="DS45">
            <v>4809.1649651953376</v>
          </cell>
          <cell r="DT45">
            <v>544.68026270634289</v>
          </cell>
          <cell r="FE45">
            <v>38271.90027662037</v>
          </cell>
        </row>
        <row r="46">
          <cell r="W46">
            <v>0</v>
          </cell>
        </row>
        <row r="48">
          <cell r="W48">
            <v>20500</v>
          </cell>
        </row>
        <row r="49">
          <cell r="W49">
            <v>67.3</v>
          </cell>
          <cell r="CK49">
            <v>20</v>
          </cell>
          <cell r="CL49">
            <v>0</v>
          </cell>
          <cell r="CM49">
            <v>0</v>
          </cell>
          <cell r="CN49">
            <v>0</v>
          </cell>
          <cell r="CO49">
            <v>131.4</v>
          </cell>
          <cell r="CP49">
            <v>0</v>
          </cell>
          <cell r="CQ49">
            <v>0</v>
          </cell>
          <cell r="CR49">
            <v>30</v>
          </cell>
          <cell r="CS49">
            <v>0</v>
          </cell>
        </row>
        <row r="50">
          <cell r="W50">
            <v>20</v>
          </cell>
        </row>
        <row r="51">
          <cell r="W51">
            <v>20</v>
          </cell>
        </row>
        <row r="52">
          <cell r="W52">
            <v>0.84005540224890141</v>
          </cell>
        </row>
        <row r="53">
          <cell r="W53">
            <v>0.84005540224890141</v>
          </cell>
        </row>
        <row r="55">
          <cell r="W55">
            <v>20462.119621790363</v>
          </cell>
        </row>
        <row r="56">
          <cell r="W56">
            <v>29.419621790364978</v>
          </cell>
        </row>
        <row r="57">
          <cell r="W57">
            <v>19.1599445977511</v>
          </cell>
        </row>
        <row r="58">
          <cell r="W58" t="str">
            <v/>
          </cell>
        </row>
        <row r="59">
          <cell r="W59">
            <v>0</v>
          </cell>
        </row>
        <row r="60">
          <cell r="W60">
            <v>0</v>
          </cell>
        </row>
        <row r="63">
          <cell r="A63">
            <v>37987</v>
          </cell>
          <cell r="B63">
            <v>1</v>
          </cell>
          <cell r="C63">
            <v>4</v>
          </cell>
          <cell r="D63">
            <v>1</v>
          </cell>
          <cell r="E63">
            <v>2004</v>
          </cell>
          <cell r="G63">
            <v>0</v>
          </cell>
          <cell r="H63">
            <v>4.9769369259993985E-2</v>
          </cell>
          <cell r="I63">
            <v>0.79028603298890743</v>
          </cell>
          <cell r="J63">
            <v>0</v>
          </cell>
          <cell r="K63">
            <v>0</v>
          </cell>
          <cell r="L63">
            <v>0.17856309639161499</v>
          </cell>
          <cell r="M63">
            <v>5.777035455719262</v>
          </cell>
          <cell r="N63">
            <v>16.333161290322579</v>
          </cell>
          <cell r="O63">
            <v>6.5991436519909668</v>
          </cell>
          <cell r="P63">
            <v>15.164844934652578</v>
          </cell>
          <cell r="Q63">
            <v>29.059193165187178</v>
          </cell>
          <cell r="R63">
            <v>6.2171410555553912</v>
          </cell>
          <cell r="S63">
            <v>69.663080568568063</v>
          </cell>
          <cell r="T63">
            <v>23.399026833721702</v>
          </cell>
          <cell r="U63">
            <v>9.7526767536142867</v>
          </cell>
          <cell r="W63">
            <v>0.84005540224890141</v>
          </cell>
          <cell r="X63">
            <v>0</v>
          </cell>
          <cell r="Y63">
            <v>0</v>
          </cell>
          <cell r="Z63">
            <v>0</v>
          </cell>
          <cell r="AA63">
            <v>0</v>
          </cell>
          <cell r="AB63">
            <v>16.333161290322579</v>
          </cell>
          <cell r="AC63">
            <v>5.9555985521108772</v>
          </cell>
          <cell r="AD63">
            <v>0</v>
          </cell>
          <cell r="AE63">
            <v>0</v>
          </cell>
          <cell r="AF63">
            <v>0</v>
          </cell>
          <cell r="AG63">
            <v>0</v>
          </cell>
          <cell r="AH63">
            <v>0</v>
          </cell>
          <cell r="AI63">
            <v>20</v>
          </cell>
          <cell r="AJ63">
            <v>0</v>
          </cell>
          <cell r="AK63">
            <v>35.00693913327023</v>
          </cell>
          <cell r="AL63">
            <v>0</v>
          </cell>
          <cell r="AM63">
            <v>0</v>
          </cell>
          <cell r="AN63">
            <v>31.453005464480867</v>
          </cell>
          <cell r="AO63">
            <v>0</v>
          </cell>
          <cell r="AP63">
            <v>0</v>
          </cell>
          <cell r="AQ63">
            <v>0</v>
          </cell>
          <cell r="AR63">
            <v>0</v>
          </cell>
          <cell r="AS63">
            <v>0</v>
          </cell>
          <cell r="AT63">
            <v>0</v>
          </cell>
          <cell r="AU63">
            <v>0</v>
          </cell>
          <cell r="AV63">
            <v>0</v>
          </cell>
          <cell r="AW63">
            <v>0</v>
          </cell>
          <cell r="AX63">
            <v>0</v>
          </cell>
          <cell r="AY63">
            <v>0</v>
          </cell>
          <cell r="AZ63">
            <v>0</v>
          </cell>
          <cell r="BA63">
            <v>0</v>
          </cell>
          <cell r="BB63">
            <v>102.81478415590405</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-29.419621790364978</v>
          </cell>
          <cell r="BR63">
            <v>0</v>
          </cell>
          <cell r="BS63">
            <v>0</v>
          </cell>
          <cell r="BT63">
            <v>0</v>
          </cell>
          <cell r="BU63">
            <v>0</v>
          </cell>
          <cell r="BV63">
            <v>0</v>
          </cell>
          <cell r="BW63">
            <v>0</v>
          </cell>
          <cell r="BX63">
            <v>0</v>
          </cell>
          <cell r="BY63">
            <v>0</v>
          </cell>
          <cell r="CA63">
            <v>0</v>
          </cell>
          <cell r="CB63">
            <v>0</v>
          </cell>
          <cell r="CC63">
            <v>0</v>
          </cell>
          <cell r="CD63">
            <v>0</v>
          </cell>
          <cell r="CE63">
            <v>0</v>
          </cell>
          <cell r="CF63">
            <v>0</v>
          </cell>
          <cell r="CH63">
            <v>0</v>
          </cell>
          <cell r="CJ63">
            <v>37987</v>
          </cell>
          <cell r="CK63">
            <v>0.84005540224890141</v>
          </cell>
          <cell r="CL63">
            <v>0</v>
          </cell>
          <cell r="CM63">
            <v>0</v>
          </cell>
          <cell r="CN63">
            <v>0</v>
          </cell>
          <cell r="CO63">
            <v>86.459944597751104</v>
          </cell>
          <cell r="CP63">
            <v>0</v>
          </cell>
          <cell r="CQ63">
            <v>0</v>
          </cell>
          <cell r="CR63">
            <v>0</v>
          </cell>
          <cell r="CS63">
            <v>0</v>
          </cell>
          <cell r="CU63">
            <v>37987</v>
          </cell>
          <cell r="CV63">
            <v>16.333161290322579</v>
          </cell>
          <cell r="CW63">
            <v>5.9555985521108772</v>
          </cell>
          <cell r="CX63">
            <v>20</v>
          </cell>
          <cell r="CY63">
            <v>0</v>
          </cell>
          <cell r="CZ63">
            <v>0</v>
          </cell>
          <cell r="DA63">
            <v>0</v>
          </cell>
          <cell r="DB63">
            <v>67.3</v>
          </cell>
          <cell r="DC63">
            <v>0</v>
          </cell>
          <cell r="DD63">
            <v>0</v>
          </cell>
          <cell r="DE63">
            <v>0</v>
          </cell>
          <cell r="DF63">
            <v>0</v>
          </cell>
          <cell r="DG63">
            <v>0</v>
          </cell>
          <cell r="DH63">
            <v>102.81478415590405</v>
          </cell>
          <cell r="DI63">
            <v>0</v>
          </cell>
          <cell r="DJ63">
            <v>0</v>
          </cell>
          <cell r="DK63">
            <v>0</v>
          </cell>
          <cell r="DL63">
            <v>0</v>
          </cell>
          <cell r="DM63">
            <v>0</v>
          </cell>
          <cell r="DN63">
            <v>0</v>
          </cell>
          <cell r="DO63">
            <v>-29.419621790364978</v>
          </cell>
          <cell r="DP63">
            <v>0</v>
          </cell>
          <cell r="DR63">
            <v>0</v>
          </cell>
          <cell r="DS63">
            <v>0</v>
          </cell>
          <cell r="DT63">
            <v>0</v>
          </cell>
          <cell r="DV63">
            <v>37987</v>
          </cell>
          <cell r="DW63">
            <v>0</v>
          </cell>
          <cell r="DY63">
            <v>49.7</v>
          </cell>
          <cell r="DZ63">
            <v>44.7</v>
          </cell>
          <cell r="EA63">
            <v>30</v>
          </cell>
          <cell r="EB63">
            <v>30</v>
          </cell>
          <cell r="ED63">
            <v>131.4</v>
          </cell>
          <cell r="EE63">
            <v>0</v>
          </cell>
          <cell r="EF63">
            <v>86.459944597751104</v>
          </cell>
          <cell r="EG63">
            <v>0</v>
          </cell>
          <cell r="EH63">
            <v>86.459944597751104</v>
          </cell>
          <cell r="EJ63">
            <v>161.4</v>
          </cell>
          <cell r="EK63">
            <v>30</v>
          </cell>
          <cell r="EL63">
            <v>30</v>
          </cell>
          <cell r="EN63">
            <v>131.4</v>
          </cell>
          <cell r="EO63">
            <v>131.4</v>
          </cell>
          <cell r="EP63">
            <v>131.4</v>
          </cell>
          <cell r="ER63">
            <v>200</v>
          </cell>
          <cell r="ET63">
            <v>0</v>
          </cell>
          <cell r="EU63">
            <v>0</v>
          </cell>
          <cell r="EV63">
            <v>0</v>
          </cell>
          <cell r="EW63">
            <v>0</v>
          </cell>
          <cell r="EX63">
            <v>0</v>
          </cell>
          <cell r="EZ63">
            <v>55.065824946889158</v>
          </cell>
          <cell r="FA63">
            <v>55.065824946889158</v>
          </cell>
          <cell r="FB63">
            <v>0</v>
          </cell>
          <cell r="FC63">
            <v>0</v>
          </cell>
          <cell r="FE63">
            <v>38271.90027662037</v>
          </cell>
        </row>
        <row r="65">
          <cell r="A65">
            <v>39814</v>
          </cell>
          <cell r="B65">
            <v>1</v>
          </cell>
          <cell r="C65">
            <v>4</v>
          </cell>
          <cell r="D65">
            <v>1</v>
          </cell>
          <cell r="E65">
            <v>2009</v>
          </cell>
          <cell r="G65">
            <v>0</v>
          </cell>
          <cell r="H65">
            <v>0.50946988103974078</v>
          </cell>
          <cell r="I65">
            <v>8.8095753065712259</v>
          </cell>
          <cell r="J65">
            <v>50.684931506849317</v>
          </cell>
          <cell r="K65">
            <v>10.483870967741936</v>
          </cell>
          <cell r="L65">
            <v>7.638172509324663E-2</v>
          </cell>
          <cell r="M65">
            <v>5.8933731127849587</v>
          </cell>
          <cell r="N65">
            <v>0</v>
          </cell>
          <cell r="O65">
            <v>5.0796546826360593</v>
          </cell>
          <cell r="P65">
            <v>11.11005975229542</v>
          </cell>
          <cell r="Q65">
            <v>26.924469700802685</v>
          </cell>
          <cell r="R65">
            <v>12.207581362329918</v>
          </cell>
          <cell r="S65">
            <v>59.72613012393299</v>
          </cell>
          <cell r="T65">
            <v>20.303217757342061</v>
          </cell>
          <cell r="U65">
            <v>15.319566088341029</v>
          </cell>
          <cell r="W65">
            <v>0</v>
          </cell>
          <cell r="X65">
            <v>9.3190451876109659</v>
          </cell>
          <cell r="Y65">
            <v>10.483870967741936</v>
          </cell>
          <cell r="Z65">
            <v>0</v>
          </cell>
          <cell r="AA65">
            <v>0</v>
          </cell>
          <cell r="AB65">
            <v>0</v>
          </cell>
          <cell r="AC65">
            <v>5</v>
          </cell>
          <cell r="AD65">
            <v>0</v>
          </cell>
          <cell r="AE65">
            <v>0.96975483787820504</v>
          </cell>
          <cell r="AF65">
            <v>0</v>
          </cell>
          <cell r="AG65">
            <v>0</v>
          </cell>
          <cell r="AH65">
            <v>5.5810206747569229</v>
          </cell>
          <cell r="AI65">
            <v>0</v>
          </cell>
          <cell r="AJ65">
            <v>0</v>
          </cell>
          <cell r="AK65">
            <v>0</v>
          </cell>
          <cell r="AL65">
            <v>0</v>
          </cell>
          <cell r="AM65">
            <v>0</v>
          </cell>
          <cell r="AN65">
            <v>0</v>
          </cell>
          <cell r="AO65">
            <v>30.875495637111861</v>
          </cell>
          <cell r="AP65">
            <v>0.38199063273602185</v>
          </cell>
          <cell r="AQ65">
            <v>18.483258553459279</v>
          </cell>
          <cell r="AR65">
            <v>11.1347508138047</v>
          </cell>
          <cell r="AS65">
            <v>14.017249186195301</v>
          </cell>
          <cell r="AT65">
            <v>0</v>
          </cell>
          <cell r="AU65">
            <v>0</v>
          </cell>
          <cell r="AV65">
            <v>0</v>
          </cell>
          <cell r="AW65">
            <v>67</v>
          </cell>
          <cell r="AX65">
            <v>0</v>
          </cell>
          <cell r="AY65">
            <v>5.5167414465407205</v>
          </cell>
          <cell r="AZ65">
            <v>22.832172523075357</v>
          </cell>
          <cell r="BA65">
            <v>0</v>
          </cell>
          <cell r="BB65">
            <v>0</v>
          </cell>
          <cell r="BC65">
            <v>0</v>
          </cell>
          <cell r="BD65">
            <v>0</v>
          </cell>
          <cell r="BE65">
            <v>27.3224043715847</v>
          </cell>
          <cell r="BF65">
            <v>23.362527135264617</v>
          </cell>
          <cell r="BG65">
            <v>0</v>
          </cell>
          <cell r="BH65">
            <v>0</v>
          </cell>
          <cell r="BI65">
            <v>0</v>
          </cell>
          <cell r="BJ65">
            <v>0</v>
          </cell>
          <cell r="BK65">
            <v>0</v>
          </cell>
          <cell r="BL65">
            <v>0</v>
          </cell>
          <cell r="BM65">
            <v>0</v>
          </cell>
          <cell r="BN65">
            <v>0</v>
          </cell>
          <cell r="BO65">
            <v>0</v>
          </cell>
          <cell r="BP65">
            <v>0</v>
          </cell>
          <cell r="BQ65">
            <v>-25.152000000000001</v>
          </cell>
          <cell r="BR65">
            <v>0</v>
          </cell>
          <cell r="BS65">
            <v>0</v>
          </cell>
          <cell r="BT65">
            <v>4.0647352988662675</v>
          </cell>
          <cell r="BU65">
            <v>0</v>
          </cell>
          <cell r="BV65">
            <v>-4.0647352988662675</v>
          </cell>
          <cell r="BW65">
            <v>0</v>
          </cell>
          <cell r="BX65">
            <v>0</v>
          </cell>
          <cell r="BY65">
            <v>0</v>
          </cell>
          <cell r="CA65">
            <v>0</v>
          </cell>
          <cell r="CB65">
            <v>0</v>
          </cell>
          <cell r="CC65">
            <v>0</v>
          </cell>
          <cell r="CD65">
            <v>0</v>
          </cell>
          <cell r="CE65">
            <v>0</v>
          </cell>
          <cell r="CF65">
            <v>0</v>
          </cell>
          <cell r="CH65">
            <v>0</v>
          </cell>
          <cell r="CJ65">
            <v>39814</v>
          </cell>
          <cell r="CK65">
            <v>9.3190451876109659</v>
          </cell>
          <cell r="CL65">
            <v>0.96975483787820504</v>
          </cell>
          <cell r="CM65">
            <v>54.749666805715584</v>
          </cell>
          <cell r="CN65">
            <v>0</v>
          </cell>
          <cell r="CO65">
            <v>0</v>
          </cell>
          <cell r="CP65">
            <v>50.473765498064083</v>
          </cell>
          <cell r="CQ65">
            <v>0</v>
          </cell>
          <cell r="CR65">
            <v>30</v>
          </cell>
          <cell r="CS65">
            <v>0</v>
          </cell>
          <cell r="CU65">
            <v>39814</v>
          </cell>
          <cell r="CV65">
            <v>0</v>
          </cell>
          <cell r="CW65">
            <v>5</v>
          </cell>
          <cell r="CX65">
            <v>0</v>
          </cell>
          <cell r="CY65">
            <v>0</v>
          </cell>
          <cell r="CZ65">
            <v>0</v>
          </cell>
          <cell r="DA65">
            <v>0</v>
          </cell>
          <cell r="DB65">
            <v>0</v>
          </cell>
          <cell r="DC65">
            <v>59.79281068567505</v>
          </cell>
          <cell r="DD65">
            <v>67</v>
          </cell>
          <cell r="DE65">
            <v>11.835616438356164</v>
          </cell>
          <cell r="DF65">
            <v>24</v>
          </cell>
          <cell r="DG65">
            <v>33.966923336880058</v>
          </cell>
          <cell r="DH65">
            <v>0</v>
          </cell>
          <cell r="DI65">
            <v>0</v>
          </cell>
          <cell r="DJ65">
            <v>0</v>
          </cell>
          <cell r="DK65">
            <v>27.3224043715847</v>
          </cell>
          <cell r="DL65">
            <v>27.427262434130885</v>
          </cell>
          <cell r="DM65">
            <v>0</v>
          </cell>
          <cell r="DN65">
            <v>0</v>
          </cell>
          <cell r="DO65">
            <v>-25.152000000000001</v>
          </cell>
          <cell r="DP65">
            <v>-4.0647352988662675</v>
          </cell>
          <cell r="DR65">
            <v>54.749666805715584</v>
          </cell>
          <cell r="DS65">
            <v>0</v>
          </cell>
          <cell r="DT65">
            <v>0</v>
          </cell>
          <cell r="DV65">
            <v>39814</v>
          </cell>
          <cell r="DW65">
            <v>0.64650322525213666</v>
          </cell>
          <cell r="DY65">
            <v>49.7</v>
          </cell>
          <cell r="DZ65">
            <v>44.7</v>
          </cell>
          <cell r="EA65">
            <v>30</v>
          </cell>
          <cell r="EB65">
            <v>30</v>
          </cell>
          <cell r="ED65">
            <v>60</v>
          </cell>
          <cell r="EE65">
            <v>20</v>
          </cell>
          <cell r="EF65">
            <v>50.473765498064083</v>
          </cell>
          <cell r="EG65">
            <v>0</v>
          </cell>
          <cell r="EH65">
            <v>50.473765498064083</v>
          </cell>
          <cell r="EJ65">
            <v>30</v>
          </cell>
          <cell r="EK65">
            <v>90</v>
          </cell>
          <cell r="EL65">
            <v>110</v>
          </cell>
          <cell r="EN65">
            <v>0</v>
          </cell>
          <cell r="EO65">
            <v>60</v>
          </cell>
          <cell r="EP65">
            <v>80</v>
          </cell>
          <cell r="ER65">
            <v>200</v>
          </cell>
          <cell r="ET65">
            <v>15</v>
          </cell>
          <cell r="EU65">
            <v>4.0647352988662675</v>
          </cell>
          <cell r="EV65">
            <v>0</v>
          </cell>
          <cell r="EW65">
            <v>35.684931506849317</v>
          </cell>
          <cell r="EX65">
            <v>15</v>
          </cell>
          <cell r="EZ65">
            <v>39.749666805715584</v>
          </cell>
          <cell r="FA65">
            <v>54.749666805715584</v>
          </cell>
          <cell r="FB65">
            <v>59</v>
          </cell>
          <cell r="FC65">
            <v>68.350684931506848</v>
          </cell>
          <cell r="FE65">
            <v>38271.593230555554</v>
          </cell>
        </row>
        <row r="66">
          <cell r="A66">
            <v>39815</v>
          </cell>
          <cell r="B66">
            <v>2</v>
          </cell>
          <cell r="C66">
            <v>5</v>
          </cell>
          <cell r="D66">
            <v>1</v>
          </cell>
          <cell r="E66">
            <v>2009</v>
          </cell>
          <cell r="G66">
            <v>0</v>
          </cell>
          <cell r="H66">
            <v>0.59661831108537688</v>
          </cell>
          <cell r="I66">
            <v>8.927837062534751</v>
          </cell>
          <cell r="J66">
            <v>50.684931506849317</v>
          </cell>
          <cell r="K66">
            <v>10.483870967741936</v>
          </cell>
          <cell r="L66">
            <v>8.9447359930126355E-2</v>
          </cell>
          <cell r="M66">
            <v>5.9724871028028765</v>
          </cell>
          <cell r="N66">
            <v>0</v>
          </cell>
          <cell r="O66">
            <v>5.9485655785309328</v>
          </cell>
          <cell r="P66">
            <v>11.259203738179288</v>
          </cell>
          <cell r="Q66">
            <v>26.638056006183636</v>
          </cell>
          <cell r="R66">
            <v>12.207581362329918</v>
          </cell>
          <cell r="S66">
            <v>46.230758437441835</v>
          </cell>
          <cell r="T66">
            <v>20.417219345070031</v>
          </cell>
          <cell r="U66">
            <v>17.632578487001322</v>
          </cell>
          <cell r="W66">
            <v>0</v>
          </cell>
          <cell r="X66">
            <v>9.5244553736201283</v>
          </cell>
          <cell r="Y66">
            <v>10.483870967741936</v>
          </cell>
          <cell r="Z66">
            <v>0</v>
          </cell>
          <cell r="AA66">
            <v>0</v>
          </cell>
          <cell r="AB66">
            <v>0</v>
          </cell>
          <cell r="AC66">
            <v>5</v>
          </cell>
          <cell r="AD66">
            <v>0</v>
          </cell>
          <cell r="AE66">
            <v>1.061934462733003</v>
          </cell>
          <cell r="AF66">
            <v>0</v>
          </cell>
          <cell r="AG66">
            <v>0</v>
          </cell>
          <cell r="AH66">
            <v>5.4319812600849051</v>
          </cell>
          <cell r="AI66">
            <v>0</v>
          </cell>
          <cell r="AJ66">
            <v>0</v>
          </cell>
          <cell r="AK66">
            <v>0</v>
          </cell>
          <cell r="AL66">
            <v>0</v>
          </cell>
          <cell r="AM66">
            <v>0</v>
          </cell>
          <cell r="AN66">
            <v>0</v>
          </cell>
          <cell r="AO66">
            <v>30.81334524031832</v>
          </cell>
          <cell r="AP66">
            <v>0.28981100788122482</v>
          </cell>
          <cell r="AQ66">
            <v>19.518269176939327</v>
          </cell>
          <cell r="AR66">
            <v>0</v>
          </cell>
          <cell r="AS66">
            <v>0</v>
          </cell>
          <cell r="AT66">
            <v>0</v>
          </cell>
          <cell r="AU66">
            <v>0</v>
          </cell>
          <cell r="AV66">
            <v>0</v>
          </cell>
          <cell r="AW66">
            <v>67</v>
          </cell>
          <cell r="AX66">
            <v>0</v>
          </cell>
          <cell r="AY66">
            <v>4.4817308230606727</v>
          </cell>
          <cell r="AZ66">
            <v>12.798825446452526</v>
          </cell>
          <cell r="BA66">
            <v>0</v>
          </cell>
          <cell r="BB66">
            <v>0</v>
          </cell>
          <cell r="BC66">
            <v>0</v>
          </cell>
          <cell r="BD66">
            <v>0</v>
          </cell>
          <cell r="BE66">
            <v>27.3224043715847</v>
          </cell>
          <cell r="BF66">
            <v>23.362527135264617</v>
          </cell>
          <cell r="BG66">
            <v>0</v>
          </cell>
          <cell r="BH66">
            <v>0</v>
          </cell>
          <cell r="BI66">
            <v>0</v>
          </cell>
          <cell r="BJ66">
            <v>0</v>
          </cell>
          <cell r="BK66">
            <v>0</v>
          </cell>
          <cell r="BL66">
            <v>0</v>
          </cell>
          <cell r="BM66">
            <v>0</v>
          </cell>
          <cell r="BN66">
            <v>0</v>
          </cell>
          <cell r="BO66">
            <v>0</v>
          </cell>
          <cell r="BP66">
            <v>0</v>
          </cell>
          <cell r="BQ66">
            <v>0</v>
          </cell>
          <cell r="BR66">
            <v>0</v>
          </cell>
          <cell r="BS66">
            <v>0</v>
          </cell>
          <cell r="BT66">
            <v>4.5983439271848852</v>
          </cell>
          <cell r="BU66">
            <v>0</v>
          </cell>
          <cell r="BV66">
            <v>-4.5983439271848852</v>
          </cell>
          <cell r="BW66">
            <v>0</v>
          </cell>
          <cell r="BX66">
            <v>0</v>
          </cell>
          <cell r="BY66">
            <v>0</v>
          </cell>
          <cell r="CA66">
            <v>0</v>
          </cell>
          <cell r="CB66">
            <v>0</v>
          </cell>
          <cell r="CC66">
            <v>0</v>
          </cell>
          <cell r="CD66">
            <v>0</v>
          </cell>
          <cell r="CE66">
            <v>0</v>
          </cell>
          <cell r="CF66">
            <v>0</v>
          </cell>
          <cell r="CH66">
            <v>0</v>
          </cell>
          <cell r="CJ66">
            <v>39815</v>
          </cell>
          <cell r="CK66">
            <v>9.5244553736201283</v>
          </cell>
          <cell r="CL66">
            <v>1.061934462733003</v>
          </cell>
          <cell r="CM66">
            <v>55.283275434034202</v>
          </cell>
          <cell r="CN66">
            <v>0</v>
          </cell>
          <cell r="CO66">
            <v>0</v>
          </cell>
          <cell r="CP66">
            <v>36.245326500403223</v>
          </cell>
          <cell r="CQ66">
            <v>0</v>
          </cell>
          <cell r="CR66">
            <v>19.808080184820554</v>
          </cell>
          <cell r="CS66">
            <v>0</v>
          </cell>
          <cell r="CU66">
            <v>39815</v>
          </cell>
          <cell r="CV66">
            <v>0</v>
          </cell>
          <cell r="CW66">
            <v>5</v>
          </cell>
          <cell r="CX66">
            <v>0</v>
          </cell>
          <cell r="CY66">
            <v>0</v>
          </cell>
          <cell r="CZ66">
            <v>0</v>
          </cell>
          <cell r="DA66">
            <v>0</v>
          </cell>
          <cell r="DB66">
            <v>0</v>
          </cell>
          <cell r="DC66">
            <v>45.769781874023352</v>
          </cell>
          <cell r="DD66">
            <v>67</v>
          </cell>
          <cell r="DE66">
            <v>11.835616438356164</v>
          </cell>
          <cell r="DF66">
            <v>24</v>
          </cell>
          <cell r="DG66">
            <v>12.798825446452526</v>
          </cell>
          <cell r="DH66">
            <v>0</v>
          </cell>
          <cell r="DI66">
            <v>0</v>
          </cell>
          <cell r="DJ66">
            <v>0</v>
          </cell>
          <cell r="DK66">
            <v>27.3224043715847</v>
          </cell>
          <cell r="DL66">
            <v>27.960871062449502</v>
          </cell>
          <cell r="DM66">
            <v>0</v>
          </cell>
          <cell r="DN66">
            <v>0</v>
          </cell>
          <cell r="DO66">
            <v>0</v>
          </cell>
          <cell r="DP66">
            <v>-4.5983439271848852</v>
          </cell>
          <cell r="DR66">
            <v>55.283275434034202</v>
          </cell>
          <cell r="DS66">
            <v>0</v>
          </cell>
          <cell r="DT66">
            <v>0</v>
          </cell>
          <cell r="DV66">
            <v>39815</v>
          </cell>
          <cell r="DW66">
            <v>0.70795630848866864</v>
          </cell>
          <cell r="DY66">
            <v>49.7</v>
          </cell>
          <cell r="DZ66">
            <v>44.7</v>
          </cell>
          <cell r="EA66">
            <v>30</v>
          </cell>
          <cell r="EB66">
            <v>30</v>
          </cell>
          <cell r="ED66">
            <v>60</v>
          </cell>
          <cell r="EE66">
            <v>20</v>
          </cell>
          <cell r="EF66">
            <v>36.245326500403223</v>
          </cell>
          <cell r="EG66">
            <v>0</v>
          </cell>
          <cell r="EH66">
            <v>36.245326500403223</v>
          </cell>
          <cell r="EJ66">
            <v>30</v>
          </cell>
          <cell r="EK66">
            <v>90</v>
          </cell>
          <cell r="EL66">
            <v>110</v>
          </cell>
          <cell r="EN66">
            <v>0</v>
          </cell>
          <cell r="EO66">
            <v>60</v>
          </cell>
          <cell r="EP66">
            <v>80</v>
          </cell>
          <cell r="ER66">
            <v>200</v>
          </cell>
          <cell r="ET66">
            <v>15</v>
          </cell>
          <cell r="EU66">
            <v>4.5983439271848852</v>
          </cell>
          <cell r="EV66">
            <v>0</v>
          </cell>
          <cell r="EW66">
            <v>35.684931506849317</v>
          </cell>
          <cell r="EX66">
            <v>15</v>
          </cell>
          <cell r="EZ66">
            <v>40.283275434034202</v>
          </cell>
          <cell r="FA66">
            <v>55.283275434034202</v>
          </cell>
          <cell r="FB66">
            <v>59</v>
          </cell>
          <cell r="FC66">
            <v>68.350684931506848</v>
          </cell>
          <cell r="FE66">
            <v>38271.593230787039</v>
          </cell>
        </row>
        <row r="67">
          <cell r="A67">
            <v>39816</v>
          </cell>
          <cell r="B67">
            <v>3</v>
          </cell>
          <cell r="C67">
            <v>6</v>
          </cell>
          <cell r="D67">
            <v>1</v>
          </cell>
          <cell r="E67">
            <v>2009</v>
          </cell>
          <cell r="G67">
            <v>0</v>
          </cell>
          <cell r="H67">
            <v>0.54280736112568306</v>
          </cell>
          <cell r="I67">
            <v>8.9041138882869504</v>
          </cell>
          <cell r="J67">
            <v>50.684931506849317</v>
          </cell>
          <cell r="K67">
            <v>10.483870967741936</v>
          </cell>
          <cell r="L67">
            <v>8.137981101351599E-2</v>
          </cell>
          <cell r="M67">
            <v>5.9566169260467277</v>
          </cell>
          <cell r="N67">
            <v>8.5097142857142849</v>
          </cell>
          <cell r="O67">
            <v>5.4120450615927966</v>
          </cell>
          <cell r="P67">
            <v>11.2292856236011</v>
          </cell>
          <cell r="Q67">
            <v>26.614010153118784</v>
          </cell>
          <cell r="R67">
            <v>12.207581362329918</v>
          </cell>
          <cell r="S67">
            <v>37.631280377161403</v>
          </cell>
          <cell r="T67">
            <v>20.373355672365747</v>
          </cell>
          <cell r="U67">
            <v>17.319009457585683</v>
          </cell>
          <cell r="W67">
            <v>0</v>
          </cell>
          <cell r="X67">
            <v>9.4469212494126342</v>
          </cell>
          <cell r="Y67">
            <v>10.483870967741936</v>
          </cell>
          <cell r="Z67">
            <v>0</v>
          </cell>
          <cell r="AA67">
            <v>0</v>
          </cell>
          <cell r="AB67">
            <v>2.729091930509624</v>
          </cell>
          <cell r="AC67">
            <v>5</v>
          </cell>
          <cell r="AD67">
            <v>0</v>
          </cell>
          <cell r="AE67">
            <v>1.3517454706142278</v>
          </cell>
          <cell r="AF67">
            <v>5.4668736216506773</v>
          </cell>
          <cell r="AG67">
            <v>0</v>
          </cell>
          <cell r="AH67">
            <v>5.4296713610925469</v>
          </cell>
          <cell r="AI67">
            <v>0</v>
          </cell>
          <cell r="AJ67">
            <v>0</v>
          </cell>
          <cell r="AK67">
            <v>0</v>
          </cell>
          <cell r="AL67">
            <v>0</v>
          </cell>
          <cell r="AM67">
            <v>0</v>
          </cell>
          <cell r="AN67">
            <v>0</v>
          </cell>
          <cell r="AO67">
            <v>30.918582738981979</v>
          </cell>
          <cell r="AP67">
            <v>0</v>
          </cell>
          <cell r="AQ67">
            <v>18.533126378349323</v>
          </cell>
          <cell r="AR67">
            <v>0.58154172221874489</v>
          </cell>
          <cell r="AS67">
            <v>0</v>
          </cell>
          <cell r="AT67">
            <v>0</v>
          </cell>
          <cell r="AU67">
            <v>0</v>
          </cell>
          <cell r="AV67">
            <v>0</v>
          </cell>
          <cell r="AW67">
            <v>67</v>
          </cell>
          <cell r="AX67">
            <v>0</v>
          </cell>
          <cell r="AY67">
            <v>0</v>
          </cell>
          <cell r="AZ67">
            <v>8.323645507112829</v>
          </cell>
          <cell r="BA67">
            <v>0</v>
          </cell>
          <cell r="BB67">
            <v>0</v>
          </cell>
          <cell r="BC67">
            <v>0</v>
          </cell>
          <cell r="BD67">
            <v>0</v>
          </cell>
          <cell r="BE67">
            <v>27.3224043715847</v>
          </cell>
          <cell r="BF67">
            <v>23.362527135264617</v>
          </cell>
          <cell r="BG67">
            <v>0</v>
          </cell>
          <cell r="BH67">
            <v>0</v>
          </cell>
          <cell r="BI67">
            <v>0</v>
          </cell>
          <cell r="BJ67">
            <v>0</v>
          </cell>
          <cell r="BK67">
            <v>0</v>
          </cell>
          <cell r="BL67">
            <v>0</v>
          </cell>
          <cell r="BM67">
            <v>0</v>
          </cell>
          <cell r="BN67">
            <v>0</v>
          </cell>
          <cell r="BO67">
            <v>0</v>
          </cell>
          <cell r="BP67">
            <v>0</v>
          </cell>
          <cell r="BQ67">
            <v>0</v>
          </cell>
          <cell r="BR67">
            <v>0</v>
          </cell>
          <cell r="BS67">
            <v>0</v>
          </cell>
          <cell r="BT67">
            <v>4.4913026409584589</v>
          </cell>
          <cell r="BU67">
            <v>0</v>
          </cell>
          <cell r="BV67">
            <v>-4.4913026409584589</v>
          </cell>
          <cell r="BW67">
            <v>0</v>
          </cell>
          <cell r="BX67">
            <v>0</v>
          </cell>
          <cell r="BY67">
            <v>0</v>
          </cell>
          <cell r="CA67">
            <v>0</v>
          </cell>
          <cell r="CB67">
            <v>0</v>
          </cell>
          <cell r="CC67">
            <v>0</v>
          </cell>
          <cell r="CD67">
            <v>0</v>
          </cell>
          <cell r="CE67">
            <v>0</v>
          </cell>
          <cell r="CF67">
            <v>0</v>
          </cell>
          <cell r="CH67">
            <v>0</v>
          </cell>
          <cell r="CJ67">
            <v>39816</v>
          </cell>
          <cell r="CK67">
            <v>9.4469212494126342</v>
          </cell>
          <cell r="CL67">
            <v>6.818619092264905</v>
          </cell>
          <cell r="CM67">
            <v>55.176234147807776</v>
          </cell>
          <cell r="CN67">
            <v>0</v>
          </cell>
          <cell r="CO67">
            <v>0</v>
          </cell>
          <cell r="CP67">
            <v>36.348254100074527</v>
          </cell>
          <cell r="CQ67">
            <v>0</v>
          </cell>
          <cell r="CR67">
            <v>19.114668100568068</v>
          </cell>
          <cell r="CS67">
            <v>0</v>
          </cell>
          <cell r="CU67">
            <v>39816</v>
          </cell>
          <cell r="CV67">
            <v>2.729091930509624</v>
          </cell>
          <cell r="CW67">
            <v>5</v>
          </cell>
          <cell r="CX67">
            <v>0</v>
          </cell>
          <cell r="CY67">
            <v>0</v>
          </cell>
          <cell r="CZ67">
            <v>0</v>
          </cell>
          <cell r="DA67">
            <v>0</v>
          </cell>
          <cell r="DB67">
            <v>0</v>
          </cell>
          <cell r="DC67">
            <v>45.79517534948716</v>
          </cell>
          <cell r="DD67">
            <v>67</v>
          </cell>
          <cell r="DE67">
            <v>11.835616438356164</v>
          </cell>
          <cell r="DF67">
            <v>24</v>
          </cell>
          <cell r="DG67">
            <v>8.9051872293315739</v>
          </cell>
          <cell r="DH67">
            <v>0</v>
          </cell>
          <cell r="DI67">
            <v>0</v>
          </cell>
          <cell r="DJ67">
            <v>0</v>
          </cell>
          <cell r="DK67">
            <v>27.3224043715847</v>
          </cell>
          <cell r="DL67">
            <v>27.853829776223076</v>
          </cell>
          <cell r="DM67">
            <v>0</v>
          </cell>
          <cell r="DN67">
            <v>0</v>
          </cell>
          <cell r="DO67">
            <v>0</v>
          </cell>
          <cell r="DP67">
            <v>-4.4913026409584589</v>
          </cell>
          <cell r="DR67">
            <v>55.176234147807776</v>
          </cell>
          <cell r="DS67">
            <v>0</v>
          </cell>
          <cell r="DT67">
            <v>0</v>
          </cell>
          <cell r="DV67">
            <v>39816</v>
          </cell>
          <cell r="DW67">
            <v>4.545746061509937</v>
          </cell>
          <cell r="DY67">
            <v>49.7</v>
          </cell>
          <cell r="DZ67">
            <v>44.7</v>
          </cell>
          <cell r="EA67">
            <v>30</v>
          </cell>
          <cell r="EB67">
            <v>30</v>
          </cell>
          <cell r="ED67">
            <v>60</v>
          </cell>
          <cell r="EE67">
            <v>20</v>
          </cell>
          <cell r="EF67">
            <v>36.348254100074527</v>
          </cell>
          <cell r="EG67">
            <v>0</v>
          </cell>
          <cell r="EH67">
            <v>36.348254100074527</v>
          </cell>
          <cell r="EJ67">
            <v>30</v>
          </cell>
          <cell r="EK67">
            <v>90</v>
          </cell>
          <cell r="EL67">
            <v>110</v>
          </cell>
          <cell r="EN67">
            <v>0</v>
          </cell>
          <cell r="EO67">
            <v>60</v>
          </cell>
          <cell r="EP67">
            <v>80</v>
          </cell>
          <cell r="ER67">
            <v>200</v>
          </cell>
          <cell r="ET67">
            <v>15</v>
          </cell>
          <cell r="EU67">
            <v>4.4913026409584589</v>
          </cell>
          <cell r="EV67">
            <v>0</v>
          </cell>
          <cell r="EW67">
            <v>35.684931506849317</v>
          </cell>
          <cell r="EX67">
            <v>15</v>
          </cell>
          <cell r="EZ67">
            <v>40.176234147807776</v>
          </cell>
          <cell r="FA67">
            <v>55.176234147807776</v>
          </cell>
          <cell r="FB67">
            <v>59</v>
          </cell>
          <cell r="FC67">
            <v>68.350684931506848</v>
          </cell>
          <cell r="FE67">
            <v>38271.593230902778</v>
          </cell>
        </row>
        <row r="68">
          <cell r="A68">
            <v>39817</v>
          </cell>
          <cell r="B68">
            <v>4</v>
          </cell>
          <cell r="C68">
            <v>7</v>
          </cell>
          <cell r="D68">
            <v>1</v>
          </cell>
          <cell r="E68">
            <v>2009</v>
          </cell>
          <cell r="G68">
            <v>0</v>
          </cell>
          <cell r="H68">
            <v>1.0802055701848181</v>
          </cell>
          <cell r="I68">
            <v>11.506915321111334</v>
          </cell>
          <cell r="J68">
            <v>50.684931506849317</v>
          </cell>
          <cell r="K68">
            <v>10.483870967741936</v>
          </cell>
          <cell r="L68">
            <v>0.16194866070917849</v>
          </cell>
          <cell r="M68">
            <v>7.6978223131762897</v>
          </cell>
          <cell r="N68">
            <v>8.5097142857142849</v>
          </cell>
          <cell r="O68">
            <v>10.770158329282769</v>
          </cell>
          <cell r="P68">
            <v>14.511768426202162</v>
          </cell>
          <cell r="Q68">
            <v>26.550012827366096</v>
          </cell>
          <cell r="R68">
            <v>12.207581362329918</v>
          </cell>
          <cell r="S68">
            <v>40.156010995694039</v>
          </cell>
          <cell r="T68">
            <v>20.887874784097907</v>
          </cell>
          <cell r="U68">
            <v>28.840314437247375</v>
          </cell>
          <cell r="W68">
            <v>0</v>
          </cell>
          <cell r="X68">
            <v>12.587120891296152</v>
          </cell>
          <cell r="Y68">
            <v>10.483870967741936</v>
          </cell>
          <cell r="Z68">
            <v>0</v>
          </cell>
          <cell r="AA68">
            <v>0</v>
          </cell>
          <cell r="AB68">
            <v>2.7277076085158871</v>
          </cell>
          <cell r="AC68">
            <v>5</v>
          </cell>
          <cell r="AD68">
            <v>0</v>
          </cell>
          <cell r="AE68">
            <v>1.3517454706142278</v>
          </cell>
          <cell r="AF68">
            <v>7.2900321804696375</v>
          </cell>
          <cell r="AG68">
            <v>0</v>
          </cell>
          <cell r="AH68">
            <v>4.5177557226905662</v>
          </cell>
          <cell r="AI68">
            <v>0</v>
          </cell>
          <cell r="AJ68">
            <v>0</v>
          </cell>
          <cell r="AK68">
            <v>0</v>
          </cell>
          <cell r="AL68">
            <v>0</v>
          </cell>
          <cell r="AM68">
            <v>0</v>
          </cell>
          <cell r="AN68">
            <v>0</v>
          </cell>
          <cell r="AO68">
            <v>28.710675552812901</v>
          </cell>
          <cell r="AP68">
            <v>0</v>
          </cell>
          <cell r="AQ68">
            <v>16.709967819530362</v>
          </cell>
          <cell r="AR68">
            <v>13.290032180469638</v>
          </cell>
          <cell r="AS68">
            <v>0.81108966967748586</v>
          </cell>
          <cell r="AT68">
            <v>0</v>
          </cell>
          <cell r="AU68">
            <v>0</v>
          </cell>
          <cell r="AV68">
            <v>0</v>
          </cell>
          <cell r="AW68">
            <v>67</v>
          </cell>
          <cell r="AX68">
            <v>0</v>
          </cell>
          <cell r="AY68">
            <v>0</v>
          </cell>
          <cell r="AZ68">
            <v>22.884200217039322</v>
          </cell>
          <cell r="BA68">
            <v>0</v>
          </cell>
          <cell r="BB68">
            <v>0</v>
          </cell>
          <cell r="BC68">
            <v>0</v>
          </cell>
          <cell r="BD68">
            <v>0</v>
          </cell>
          <cell r="BE68">
            <v>27.3224043715847</v>
          </cell>
          <cell r="BF68">
            <v>23.362527135264617</v>
          </cell>
          <cell r="BG68">
            <v>0</v>
          </cell>
          <cell r="BH68">
            <v>0</v>
          </cell>
          <cell r="BI68">
            <v>0</v>
          </cell>
          <cell r="BJ68">
            <v>0</v>
          </cell>
          <cell r="BK68">
            <v>0</v>
          </cell>
          <cell r="BL68">
            <v>0</v>
          </cell>
          <cell r="BM68">
            <v>0</v>
          </cell>
          <cell r="BN68">
            <v>0</v>
          </cell>
          <cell r="BO68">
            <v>0</v>
          </cell>
          <cell r="BP68">
            <v>0</v>
          </cell>
          <cell r="BQ68">
            <v>0</v>
          </cell>
          <cell r="BR68">
            <v>0</v>
          </cell>
          <cell r="BS68">
            <v>0</v>
          </cell>
          <cell r="BT68">
            <v>16.235397687065294</v>
          </cell>
          <cell r="BU68">
            <v>0</v>
          </cell>
          <cell r="BV68">
            <v>-16.235397687065294</v>
          </cell>
          <cell r="BW68">
            <v>0</v>
          </cell>
          <cell r="BX68">
            <v>0</v>
          </cell>
          <cell r="BY68">
            <v>0</v>
          </cell>
          <cell r="CA68">
            <v>0</v>
          </cell>
          <cell r="CB68">
            <v>0</v>
          </cell>
          <cell r="CC68">
            <v>0</v>
          </cell>
          <cell r="CD68">
            <v>0</v>
          </cell>
          <cell r="CE68">
            <v>0</v>
          </cell>
          <cell r="CF68">
            <v>0</v>
          </cell>
          <cell r="CH68">
            <v>0</v>
          </cell>
          <cell r="CJ68">
            <v>39817</v>
          </cell>
          <cell r="CK68">
            <v>12.587120891296152</v>
          </cell>
          <cell r="CL68">
            <v>8.6417776510838653</v>
          </cell>
          <cell r="CM68">
            <v>66.920329193914611</v>
          </cell>
          <cell r="CN68">
            <v>0</v>
          </cell>
          <cell r="CO68">
            <v>0</v>
          </cell>
          <cell r="CP68">
            <v>34.039520945180954</v>
          </cell>
          <cell r="CQ68">
            <v>0</v>
          </cell>
          <cell r="CR68">
            <v>30</v>
          </cell>
          <cell r="CS68">
            <v>0</v>
          </cell>
          <cell r="CU68">
            <v>39817</v>
          </cell>
          <cell r="CV68">
            <v>2.7277076085158871</v>
          </cell>
          <cell r="CW68">
            <v>5</v>
          </cell>
          <cell r="CX68">
            <v>0</v>
          </cell>
          <cell r="CY68">
            <v>0</v>
          </cell>
          <cell r="CZ68">
            <v>0</v>
          </cell>
          <cell r="DA68">
            <v>0</v>
          </cell>
          <cell r="DB68">
            <v>0</v>
          </cell>
          <cell r="DC68">
            <v>46.626641836477106</v>
          </cell>
          <cell r="DD68">
            <v>67</v>
          </cell>
          <cell r="DE68">
            <v>11.835616438356164</v>
          </cell>
          <cell r="DF68">
            <v>24</v>
          </cell>
          <cell r="DG68">
            <v>36.174232397508959</v>
          </cell>
          <cell r="DH68">
            <v>0</v>
          </cell>
          <cell r="DI68">
            <v>0</v>
          </cell>
          <cell r="DJ68">
            <v>0</v>
          </cell>
          <cell r="DK68">
            <v>27.3224043715847</v>
          </cell>
          <cell r="DL68">
            <v>39.597924822329915</v>
          </cell>
          <cell r="DM68">
            <v>0</v>
          </cell>
          <cell r="DN68">
            <v>0</v>
          </cell>
          <cell r="DO68">
            <v>0</v>
          </cell>
          <cell r="DP68">
            <v>-16.235397687065294</v>
          </cell>
          <cell r="DR68">
            <v>66.920329193914611</v>
          </cell>
          <cell r="DS68">
            <v>0</v>
          </cell>
          <cell r="DT68">
            <v>0</v>
          </cell>
          <cell r="DV68">
            <v>39817</v>
          </cell>
          <cell r="DW68">
            <v>5.7611851007225772</v>
          </cell>
          <cell r="DY68">
            <v>49.7</v>
          </cell>
          <cell r="DZ68">
            <v>44.7</v>
          </cell>
          <cell r="EA68">
            <v>30</v>
          </cell>
          <cell r="EB68">
            <v>30</v>
          </cell>
          <cell r="ED68">
            <v>60</v>
          </cell>
          <cell r="EE68">
            <v>20</v>
          </cell>
          <cell r="EF68">
            <v>34.039520945180954</v>
          </cell>
          <cell r="EG68">
            <v>0</v>
          </cell>
          <cell r="EH68">
            <v>34.039520945180954</v>
          </cell>
          <cell r="EJ68">
            <v>30</v>
          </cell>
          <cell r="EK68">
            <v>90</v>
          </cell>
          <cell r="EL68">
            <v>110</v>
          </cell>
          <cell r="EN68">
            <v>0</v>
          </cell>
          <cell r="EO68">
            <v>60</v>
          </cell>
          <cell r="EP68">
            <v>80</v>
          </cell>
          <cell r="ER68">
            <v>200</v>
          </cell>
          <cell r="ET68">
            <v>15</v>
          </cell>
          <cell r="EU68">
            <v>16.235397687065294</v>
          </cell>
          <cell r="EV68">
            <v>0</v>
          </cell>
          <cell r="EW68">
            <v>35.684931506849317</v>
          </cell>
          <cell r="EX68">
            <v>15</v>
          </cell>
          <cell r="EZ68">
            <v>51.920329193914611</v>
          </cell>
          <cell r="FA68">
            <v>66.920329193914611</v>
          </cell>
          <cell r="FB68">
            <v>59</v>
          </cell>
          <cell r="FC68">
            <v>68.350684931506848</v>
          </cell>
          <cell r="FE68">
            <v>38271.593231134262</v>
          </cell>
        </row>
        <row r="69">
          <cell r="A69">
            <v>39818</v>
          </cell>
          <cell r="B69">
            <v>5</v>
          </cell>
          <cell r="C69">
            <v>1</v>
          </cell>
          <cell r="D69">
            <v>1</v>
          </cell>
          <cell r="E69">
            <v>2009</v>
          </cell>
          <cell r="G69">
            <v>0</v>
          </cell>
          <cell r="H69">
            <v>1.1473245654591402</v>
          </cell>
          <cell r="I69">
            <v>11.536171649151433</v>
          </cell>
          <cell r="J69">
            <v>50.684931506849317</v>
          </cell>
          <cell r="K69">
            <v>10.483870967741936</v>
          </cell>
          <cell r="L69">
            <v>0.17201140403586063</v>
          </cell>
          <cell r="M69">
            <v>7.7173940236220506</v>
          </cell>
          <cell r="N69">
            <v>8.5097142857142849</v>
          </cell>
          <cell r="O69">
            <v>11.439366326315362</v>
          </cell>
          <cell r="P69">
            <v>14.548664592174635</v>
          </cell>
          <cell r="Q69">
            <v>26.554761511288646</v>
          </cell>
          <cell r="R69">
            <v>12.207581362329918</v>
          </cell>
          <cell r="S69">
            <v>40.156010995694039</v>
          </cell>
          <cell r="T69">
            <v>20.887874784097907</v>
          </cell>
          <cell r="U69">
            <v>28.840314437247375</v>
          </cell>
          <cell r="W69">
            <v>0</v>
          </cell>
          <cell r="X69">
            <v>12.683496214610573</v>
          </cell>
          <cell r="Y69">
            <v>10.483870967741936</v>
          </cell>
          <cell r="Z69">
            <v>0</v>
          </cell>
          <cell r="AA69">
            <v>0</v>
          </cell>
          <cell r="AB69">
            <v>2.7263239887144652</v>
          </cell>
          <cell r="AC69">
            <v>5</v>
          </cell>
          <cell r="AD69">
            <v>0</v>
          </cell>
          <cell r="AE69">
            <v>1.3517454706142278</v>
          </cell>
          <cell r="AF69">
            <v>7.3210502540435005</v>
          </cell>
          <cell r="AG69">
            <v>0</v>
          </cell>
          <cell r="AH69">
            <v>4.4787311364207003</v>
          </cell>
          <cell r="AI69">
            <v>0</v>
          </cell>
          <cell r="AJ69">
            <v>0</v>
          </cell>
          <cell r="AK69">
            <v>0</v>
          </cell>
          <cell r="AL69">
            <v>0</v>
          </cell>
          <cell r="AM69">
            <v>0</v>
          </cell>
          <cell r="AN69">
            <v>0</v>
          </cell>
          <cell r="AO69">
            <v>28.676782871469133</v>
          </cell>
          <cell r="AP69">
            <v>0</v>
          </cell>
          <cell r="AQ69">
            <v>16.678949745956501</v>
          </cell>
          <cell r="AR69">
            <v>13.321050254043499</v>
          </cell>
          <cell r="AS69">
            <v>1.5948597842187269</v>
          </cell>
          <cell r="AT69">
            <v>0</v>
          </cell>
          <cell r="AU69">
            <v>0</v>
          </cell>
          <cell r="AV69">
            <v>0</v>
          </cell>
          <cell r="AW69">
            <v>67</v>
          </cell>
          <cell r="AX69">
            <v>0</v>
          </cell>
          <cell r="AY69">
            <v>0</v>
          </cell>
          <cell r="AZ69">
            <v>22.884200217039322</v>
          </cell>
          <cell r="BA69">
            <v>0</v>
          </cell>
          <cell r="BB69">
            <v>0</v>
          </cell>
          <cell r="BC69">
            <v>0</v>
          </cell>
          <cell r="BD69">
            <v>0</v>
          </cell>
          <cell r="BE69">
            <v>27.3224043715847</v>
          </cell>
          <cell r="BF69">
            <v>23.362527135264617</v>
          </cell>
          <cell r="BG69">
            <v>0</v>
          </cell>
          <cell r="BH69">
            <v>0</v>
          </cell>
          <cell r="BI69">
            <v>0</v>
          </cell>
          <cell r="BJ69">
            <v>0</v>
          </cell>
          <cell r="BK69">
            <v>0</v>
          </cell>
          <cell r="BL69">
            <v>0</v>
          </cell>
          <cell r="BM69">
            <v>0</v>
          </cell>
          <cell r="BN69">
            <v>0</v>
          </cell>
          <cell r="BO69">
            <v>0</v>
          </cell>
          <cell r="BP69">
            <v>0</v>
          </cell>
          <cell r="BQ69">
            <v>0</v>
          </cell>
          <cell r="BR69">
            <v>0</v>
          </cell>
          <cell r="BS69">
            <v>0</v>
          </cell>
          <cell r="BT69">
            <v>16.367405105253233</v>
          </cell>
          <cell r="BU69">
            <v>0</v>
          </cell>
          <cell r="BV69">
            <v>-16.367405105253233</v>
          </cell>
          <cell r="BW69">
            <v>0</v>
          </cell>
          <cell r="BX69">
            <v>0</v>
          </cell>
          <cell r="BY69">
            <v>0</v>
          </cell>
          <cell r="CA69">
            <v>0</v>
          </cell>
          <cell r="CB69">
            <v>0</v>
          </cell>
          <cell r="CC69">
            <v>0</v>
          </cell>
          <cell r="CD69">
            <v>0</v>
          </cell>
          <cell r="CE69">
            <v>0</v>
          </cell>
          <cell r="CF69">
            <v>0</v>
          </cell>
          <cell r="CH69">
            <v>0</v>
          </cell>
          <cell r="CJ69">
            <v>39818</v>
          </cell>
          <cell r="CK69">
            <v>12.683496214610573</v>
          </cell>
          <cell r="CL69">
            <v>8.6727957246577283</v>
          </cell>
          <cell r="CM69">
            <v>67.05233661210255</v>
          </cell>
          <cell r="CN69">
            <v>0</v>
          </cell>
          <cell r="CO69">
            <v>0</v>
          </cell>
          <cell r="CP69">
            <v>34.750373792108562</v>
          </cell>
          <cell r="CQ69">
            <v>0</v>
          </cell>
          <cell r="CR69">
            <v>30</v>
          </cell>
          <cell r="CS69">
            <v>0</v>
          </cell>
          <cell r="CU69">
            <v>39818</v>
          </cell>
          <cell r="CV69">
            <v>2.7263239887144652</v>
          </cell>
          <cell r="CW69">
            <v>5</v>
          </cell>
          <cell r="CX69">
            <v>0</v>
          </cell>
          <cell r="CY69">
            <v>0</v>
          </cell>
          <cell r="CZ69">
            <v>0</v>
          </cell>
          <cell r="DA69">
            <v>0</v>
          </cell>
          <cell r="DB69">
            <v>0</v>
          </cell>
          <cell r="DC69">
            <v>47.433870006719133</v>
          </cell>
          <cell r="DD69">
            <v>67</v>
          </cell>
          <cell r="DE69">
            <v>11.835616438356164</v>
          </cell>
          <cell r="DF69">
            <v>24</v>
          </cell>
          <cell r="DG69">
            <v>36.20525047108282</v>
          </cell>
          <cell r="DH69">
            <v>0</v>
          </cell>
          <cell r="DI69">
            <v>0</v>
          </cell>
          <cell r="DJ69">
            <v>0</v>
          </cell>
          <cell r="DK69">
            <v>27.3224043715847</v>
          </cell>
          <cell r="DL69">
            <v>39.729932240517854</v>
          </cell>
          <cell r="DM69">
            <v>0</v>
          </cell>
          <cell r="DN69">
            <v>0</v>
          </cell>
          <cell r="DO69">
            <v>0</v>
          </cell>
          <cell r="DP69">
            <v>-16.367405105253233</v>
          </cell>
          <cell r="DR69">
            <v>67.05233661210255</v>
          </cell>
          <cell r="DS69">
            <v>0</v>
          </cell>
          <cell r="DT69">
            <v>0</v>
          </cell>
          <cell r="DV69">
            <v>39818</v>
          </cell>
          <cell r="DW69">
            <v>5.7818638164384852</v>
          </cell>
          <cell r="DY69">
            <v>49.7</v>
          </cell>
          <cell r="DZ69">
            <v>44.7</v>
          </cell>
          <cell r="EA69">
            <v>30</v>
          </cell>
          <cell r="EB69">
            <v>30</v>
          </cell>
          <cell r="ED69">
            <v>60</v>
          </cell>
          <cell r="EE69">
            <v>20</v>
          </cell>
          <cell r="EF69">
            <v>34.750373792108562</v>
          </cell>
          <cell r="EG69">
            <v>0</v>
          </cell>
          <cell r="EH69">
            <v>34.750373792108562</v>
          </cell>
          <cell r="EJ69">
            <v>30</v>
          </cell>
          <cell r="EK69">
            <v>90</v>
          </cell>
          <cell r="EL69">
            <v>110</v>
          </cell>
          <cell r="EN69">
            <v>0</v>
          </cell>
          <cell r="EO69">
            <v>60</v>
          </cell>
          <cell r="EP69">
            <v>80</v>
          </cell>
          <cell r="ER69">
            <v>200</v>
          </cell>
          <cell r="ET69">
            <v>15</v>
          </cell>
          <cell r="EU69">
            <v>16.367405105253233</v>
          </cell>
          <cell r="EV69">
            <v>0</v>
          </cell>
          <cell r="EW69">
            <v>35.68493150684931</v>
          </cell>
          <cell r="EX69">
            <v>15</v>
          </cell>
          <cell r="EZ69">
            <v>52.052336612102543</v>
          </cell>
          <cell r="FA69">
            <v>67.05233661210255</v>
          </cell>
          <cell r="FB69">
            <v>59</v>
          </cell>
          <cell r="FC69">
            <v>68.350684931506848</v>
          </cell>
          <cell r="FE69">
            <v>38271.593231365739</v>
          </cell>
        </row>
        <row r="70">
          <cell r="A70">
            <v>39819</v>
          </cell>
          <cell r="B70">
            <v>6</v>
          </cell>
          <cell r="C70">
            <v>2</v>
          </cell>
          <cell r="D70">
            <v>1</v>
          </cell>
          <cell r="E70">
            <v>2009</v>
          </cell>
          <cell r="G70">
            <v>0</v>
          </cell>
          <cell r="H70">
            <v>1.0994258600022038</v>
          </cell>
          <cell r="I70">
            <v>11.51516623920001</v>
          </cell>
          <cell r="J70">
            <v>50.684931506849317</v>
          </cell>
          <cell r="K70">
            <v>10.483870967741936</v>
          </cell>
          <cell r="L70">
            <v>0.16483024203062577</v>
          </cell>
          <cell r="M70">
            <v>7.7033419593711887</v>
          </cell>
          <cell r="N70">
            <v>8.5097142857142849</v>
          </cell>
          <cell r="O70">
            <v>10.96179367183384</v>
          </cell>
          <cell r="P70">
            <v>14.52217394403775</v>
          </cell>
          <cell r="Q70">
            <v>26.541772250450361</v>
          </cell>
          <cell r="R70">
            <v>12.207581362329918</v>
          </cell>
          <cell r="S70">
            <v>40.156010995694039</v>
          </cell>
          <cell r="T70">
            <v>20.887874784097907</v>
          </cell>
          <cell r="U70">
            <v>28.840314437247375</v>
          </cell>
          <cell r="W70">
            <v>0</v>
          </cell>
          <cell r="X70">
            <v>12.614592099202213</v>
          </cell>
          <cell r="Y70">
            <v>10.483870967741936</v>
          </cell>
          <cell r="Z70">
            <v>0</v>
          </cell>
          <cell r="AA70">
            <v>0</v>
          </cell>
          <cell r="AB70">
            <v>2.7249410707491757</v>
          </cell>
          <cell r="AC70">
            <v>5</v>
          </cell>
          <cell r="AD70">
            <v>0</v>
          </cell>
          <cell r="AE70">
            <v>1.3517454706142278</v>
          </cell>
          <cell r="AF70">
            <v>7.3011999457526962</v>
          </cell>
          <cell r="AG70">
            <v>0</v>
          </cell>
          <cell r="AH70">
            <v>4.4906436105271013</v>
          </cell>
          <cell r="AI70">
            <v>0</v>
          </cell>
          <cell r="AJ70">
            <v>0</v>
          </cell>
          <cell r="AK70">
            <v>0</v>
          </cell>
          <cell r="AL70">
            <v>0</v>
          </cell>
          <cell r="AM70">
            <v>0</v>
          </cell>
          <cell r="AN70">
            <v>0</v>
          </cell>
          <cell r="AO70">
            <v>28.755823144799329</v>
          </cell>
          <cell r="AP70">
            <v>0</v>
          </cell>
          <cell r="AQ70">
            <v>16.698800054247304</v>
          </cell>
          <cell r="AR70">
            <v>13.301199945752696</v>
          </cell>
          <cell r="AS70">
            <v>0.98685447332543674</v>
          </cell>
          <cell r="AT70">
            <v>0</v>
          </cell>
          <cell r="AU70">
            <v>0</v>
          </cell>
          <cell r="AV70">
            <v>0</v>
          </cell>
          <cell r="AW70">
            <v>67</v>
          </cell>
          <cell r="AX70">
            <v>0</v>
          </cell>
          <cell r="AY70">
            <v>0</v>
          </cell>
          <cell r="AZ70">
            <v>22.884200217039322</v>
          </cell>
          <cell r="BA70">
            <v>0</v>
          </cell>
          <cell r="BB70">
            <v>0</v>
          </cell>
          <cell r="BC70">
            <v>0</v>
          </cell>
          <cell r="BD70">
            <v>0</v>
          </cell>
          <cell r="BE70">
            <v>27.3224043715847</v>
          </cell>
          <cell r="BF70">
            <v>23.362527135264617</v>
          </cell>
          <cell r="BG70">
            <v>0</v>
          </cell>
          <cell r="BH70">
            <v>0</v>
          </cell>
          <cell r="BI70">
            <v>0</v>
          </cell>
          <cell r="BJ70">
            <v>0</v>
          </cell>
          <cell r="BK70">
            <v>0</v>
          </cell>
          <cell r="BL70">
            <v>0</v>
          </cell>
          <cell r="BM70">
            <v>0</v>
          </cell>
          <cell r="BN70">
            <v>0</v>
          </cell>
          <cell r="BO70">
            <v>0</v>
          </cell>
          <cell r="BP70">
            <v>0</v>
          </cell>
          <cell r="BQ70">
            <v>0</v>
          </cell>
          <cell r="BR70">
            <v>0</v>
          </cell>
          <cell r="BS70">
            <v>0</v>
          </cell>
          <cell r="BT70">
            <v>16.272626637775495</v>
          </cell>
          <cell r="BU70">
            <v>0</v>
          </cell>
          <cell r="BV70">
            <v>-16.272626637775495</v>
          </cell>
          <cell r="BW70">
            <v>0</v>
          </cell>
          <cell r="BX70">
            <v>0</v>
          </cell>
          <cell r="BY70">
            <v>0</v>
          </cell>
          <cell r="CA70">
            <v>0</v>
          </cell>
          <cell r="CB70">
            <v>0</v>
          </cell>
          <cell r="CC70">
            <v>0</v>
          </cell>
          <cell r="CD70">
            <v>0</v>
          </cell>
          <cell r="CE70">
            <v>0</v>
          </cell>
          <cell r="CF70">
            <v>0</v>
          </cell>
          <cell r="CH70">
            <v>0</v>
          </cell>
          <cell r="CJ70">
            <v>39819</v>
          </cell>
          <cell r="CK70">
            <v>12.614592099202213</v>
          </cell>
          <cell r="CL70">
            <v>8.6529454163669239</v>
          </cell>
          <cell r="CM70">
            <v>66.957558144624812</v>
          </cell>
          <cell r="CN70">
            <v>0</v>
          </cell>
          <cell r="CO70">
            <v>0</v>
          </cell>
          <cell r="CP70">
            <v>34.233321228651867</v>
          </cell>
          <cell r="CQ70">
            <v>0</v>
          </cell>
          <cell r="CR70">
            <v>30</v>
          </cell>
          <cell r="CS70">
            <v>0</v>
          </cell>
          <cell r="CU70">
            <v>39819</v>
          </cell>
          <cell r="CV70">
            <v>2.7249410707491757</v>
          </cell>
          <cell r="CW70">
            <v>5</v>
          </cell>
          <cell r="CX70">
            <v>0</v>
          </cell>
          <cell r="CY70">
            <v>0</v>
          </cell>
          <cell r="CZ70">
            <v>0</v>
          </cell>
          <cell r="DA70">
            <v>0</v>
          </cell>
          <cell r="DB70">
            <v>0</v>
          </cell>
          <cell r="DC70">
            <v>46.84791332785408</v>
          </cell>
          <cell r="DD70">
            <v>67</v>
          </cell>
          <cell r="DE70">
            <v>11.835616438356164</v>
          </cell>
          <cell r="DF70">
            <v>24</v>
          </cell>
          <cell r="DG70">
            <v>36.185400162792021</v>
          </cell>
          <cell r="DH70">
            <v>0</v>
          </cell>
          <cell r="DI70">
            <v>0</v>
          </cell>
          <cell r="DJ70">
            <v>0</v>
          </cell>
          <cell r="DK70">
            <v>27.3224043715847</v>
          </cell>
          <cell r="DL70">
            <v>39.635153773040116</v>
          </cell>
          <cell r="DM70">
            <v>0</v>
          </cell>
          <cell r="DN70">
            <v>0</v>
          </cell>
          <cell r="DO70">
            <v>0</v>
          </cell>
          <cell r="DP70">
            <v>-16.272626637775495</v>
          </cell>
          <cell r="DR70">
            <v>66.957558144624812</v>
          </cell>
          <cell r="DS70">
            <v>0</v>
          </cell>
          <cell r="DT70">
            <v>0</v>
          </cell>
          <cell r="DV70">
            <v>39819</v>
          </cell>
          <cell r="DW70">
            <v>5.768630277577949</v>
          </cell>
          <cell r="DY70">
            <v>49.7</v>
          </cell>
          <cell r="DZ70">
            <v>44.7</v>
          </cell>
          <cell r="EA70">
            <v>30</v>
          </cell>
          <cell r="EB70">
            <v>30</v>
          </cell>
          <cell r="ED70">
            <v>60</v>
          </cell>
          <cell r="EE70">
            <v>20</v>
          </cell>
          <cell r="EF70">
            <v>34.233321228651867</v>
          </cell>
          <cell r="EG70">
            <v>0</v>
          </cell>
          <cell r="EH70">
            <v>34.233321228651867</v>
          </cell>
          <cell r="EJ70">
            <v>30</v>
          </cell>
          <cell r="EK70">
            <v>90</v>
          </cell>
          <cell r="EL70">
            <v>110</v>
          </cell>
          <cell r="EN70">
            <v>0</v>
          </cell>
          <cell r="EO70">
            <v>60</v>
          </cell>
          <cell r="EP70">
            <v>80</v>
          </cell>
          <cell r="ER70">
            <v>200</v>
          </cell>
          <cell r="ET70">
            <v>15</v>
          </cell>
          <cell r="EU70">
            <v>16.272626637775495</v>
          </cell>
          <cell r="EV70">
            <v>0</v>
          </cell>
          <cell r="EW70">
            <v>35.684931506849317</v>
          </cell>
          <cell r="EX70">
            <v>15</v>
          </cell>
          <cell r="EZ70">
            <v>51.957558144624812</v>
          </cell>
          <cell r="FA70">
            <v>66.957558144624812</v>
          </cell>
          <cell r="FB70">
            <v>59</v>
          </cell>
          <cell r="FC70">
            <v>68.350684931506848</v>
          </cell>
          <cell r="FE70">
            <v>38271.593231712963</v>
          </cell>
        </row>
        <row r="71">
          <cell r="A71">
            <v>39820</v>
          </cell>
          <cell r="B71">
            <v>7</v>
          </cell>
          <cell r="C71">
            <v>3</v>
          </cell>
          <cell r="D71">
            <v>1</v>
          </cell>
          <cell r="E71">
            <v>2009</v>
          </cell>
          <cell r="G71">
            <v>0</v>
          </cell>
          <cell r="H71">
            <v>0.98571142566981662</v>
          </cell>
          <cell r="I71">
            <v>10.986761163336126</v>
          </cell>
          <cell r="J71">
            <v>50.684931506849317</v>
          </cell>
          <cell r="K71">
            <v>10.483870967741936</v>
          </cell>
          <cell r="L71">
            <v>0.14778172751474425</v>
          </cell>
          <cell r="M71">
            <v>7.3498529251798983</v>
          </cell>
          <cell r="N71">
            <v>8.5097142857142849</v>
          </cell>
          <cell r="O71">
            <v>9.8280072001763283</v>
          </cell>
          <cell r="P71">
            <v>13.855784048728616</v>
          </cell>
          <cell r="Q71">
            <v>26.367772732607477</v>
          </cell>
          <cell r="R71">
            <v>12.207581362329918</v>
          </cell>
          <cell r="S71">
            <v>34.076773904619863</v>
          </cell>
          <cell r="T71">
            <v>20.977588343791805</v>
          </cell>
          <cell r="U71">
            <v>24.565144018625151</v>
          </cell>
          <cell r="W71">
            <v>0</v>
          </cell>
          <cell r="X71">
            <v>11.972472589005942</v>
          </cell>
          <cell r="Y71">
            <v>10.483870967741936</v>
          </cell>
          <cell r="Z71">
            <v>0</v>
          </cell>
          <cell r="AA71">
            <v>0</v>
          </cell>
          <cell r="AB71">
            <v>2.7235588542640139</v>
          </cell>
          <cell r="AC71">
            <v>5</v>
          </cell>
          <cell r="AD71">
            <v>0</v>
          </cell>
          <cell r="AE71">
            <v>1.3517454706142278</v>
          </cell>
          <cell r="AF71">
            <v>6.9320446135306852</v>
          </cell>
          <cell r="AG71">
            <v>0</v>
          </cell>
          <cell r="AH71">
            <v>4.7678971924824118</v>
          </cell>
          <cell r="AI71">
            <v>0</v>
          </cell>
          <cell r="AJ71">
            <v>0</v>
          </cell>
          <cell r="AK71">
            <v>0</v>
          </cell>
          <cell r="AL71">
            <v>0</v>
          </cell>
          <cell r="AM71">
            <v>0</v>
          </cell>
          <cell r="AN71">
            <v>0</v>
          </cell>
          <cell r="AO71">
            <v>29.144852362552378</v>
          </cell>
          <cell r="AP71">
            <v>0</v>
          </cell>
          <cell r="AQ71">
            <v>17.067955386469315</v>
          </cell>
          <cell r="AR71">
            <v>11.278440402338234</v>
          </cell>
          <cell r="AS71">
            <v>0</v>
          </cell>
          <cell r="AT71">
            <v>0</v>
          </cell>
          <cell r="AU71">
            <v>0</v>
          </cell>
          <cell r="AV71">
            <v>0</v>
          </cell>
          <cell r="AW71">
            <v>67</v>
          </cell>
          <cell r="AX71">
            <v>0</v>
          </cell>
          <cell r="AY71">
            <v>0</v>
          </cell>
          <cell r="AZ71">
            <v>12.619506267036812</v>
          </cell>
          <cell r="BA71">
            <v>0</v>
          </cell>
          <cell r="BB71">
            <v>0</v>
          </cell>
          <cell r="BC71">
            <v>0</v>
          </cell>
          <cell r="BD71">
            <v>0</v>
          </cell>
          <cell r="BE71">
            <v>27.3224043715847</v>
          </cell>
          <cell r="BF71">
            <v>23.362527135264617</v>
          </cell>
          <cell r="BG71">
            <v>0</v>
          </cell>
          <cell r="BH71">
            <v>0</v>
          </cell>
          <cell r="BI71">
            <v>0</v>
          </cell>
          <cell r="BJ71">
            <v>0</v>
          </cell>
          <cell r="BK71">
            <v>0</v>
          </cell>
          <cell r="BL71">
            <v>0</v>
          </cell>
          <cell r="BM71">
            <v>0</v>
          </cell>
          <cell r="BN71">
            <v>0</v>
          </cell>
          <cell r="BO71">
            <v>0</v>
          </cell>
          <cell r="BP71">
            <v>0</v>
          </cell>
          <cell r="BQ71">
            <v>0</v>
          </cell>
          <cell r="BR71">
            <v>0</v>
          </cell>
          <cell r="BS71">
            <v>0</v>
          </cell>
          <cell r="BT71">
            <v>13.888411170728979</v>
          </cell>
          <cell r="BU71">
            <v>0</v>
          </cell>
          <cell r="BV71">
            <v>-13.888411170728979</v>
          </cell>
          <cell r="BW71">
            <v>0</v>
          </cell>
          <cell r="BX71">
            <v>0</v>
          </cell>
          <cell r="BY71">
            <v>0</v>
          </cell>
          <cell r="CA71">
            <v>0</v>
          </cell>
          <cell r="CB71">
            <v>0</v>
          </cell>
          <cell r="CC71">
            <v>0</v>
          </cell>
          <cell r="CD71">
            <v>0</v>
          </cell>
          <cell r="CE71">
            <v>0</v>
          </cell>
          <cell r="CF71">
            <v>0</v>
          </cell>
          <cell r="CH71">
            <v>0</v>
          </cell>
          <cell r="CJ71">
            <v>39820</v>
          </cell>
          <cell r="CK71">
            <v>11.972472589005942</v>
          </cell>
          <cell r="CL71">
            <v>8.283790084144913</v>
          </cell>
          <cell r="CM71">
            <v>64.573342677578296</v>
          </cell>
          <cell r="CN71">
            <v>0</v>
          </cell>
          <cell r="CO71">
            <v>0</v>
          </cell>
          <cell r="CP71">
            <v>33.912749555034793</v>
          </cell>
          <cell r="CQ71">
            <v>0</v>
          </cell>
          <cell r="CR71">
            <v>28.346395788807548</v>
          </cell>
          <cell r="CS71">
            <v>0</v>
          </cell>
          <cell r="CU71">
            <v>39820</v>
          </cell>
          <cell r="CV71">
            <v>2.7235588542640139</v>
          </cell>
          <cell r="CW71">
            <v>5</v>
          </cell>
          <cell r="CX71">
            <v>0</v>
          </cell>
          <cell r="CY71">
            <v>0</v>
          </cell>
          <cell r="CZ71">
            <v>0</v>
          </cell>
          <cell r="DA71">
            <v>0</v>
          </cell>
          <cell r="DB71">
            <v>0</v>
          </cell>
          <cell r="DC71">
            <v>45.885222144040732</v>
          </cell>
          <cell r="DD71">
            <v>67</v>
          </cell>
          <cell r="DE71">
            <v>11.835616438356164</v>
          </cell>
          <cell r="DF71">
            <v>24</v>
          </cell>
          <cell r="DG71">
            <v>23.897946669375045</v>
          </cell>
          <cell r="DH71">
            <v>0</v>
          </cell>
          <cell r="DI71">
            <v>0</v>
          </cell>
          <cell r="DJ71">
            <v>0</v>
          </cell>
          <cell r="DK71">
            <v>27.3224043715847</v>
          </cell>
          <cell r="DL71">
            <v>37.2509383059936</v>
          </cell>
          <cell r="DM71">
            <v>0</v>
          </cell>
          <cell r="DN71">
            <v>0</v>
          </cell>
          <cell r="DO71">
            <v>0</v>
          </cell>
          <cell r="DP71">
            <v>-13.888411170728979</v>
          </cell>
          <cell r="DR71">
            <v>64.573342677578296</v>
          </cell>
          <cell r="DS71">
            <v>0</v>
          </cell>
          <cell r="DT71">
            <v>0</v>
          </cell>
          <cell r="DV71">
            <v>39820</v>
          </cell>
          <cell r="DW71">
            <v>5.5225267227632751</v>
          </cell>
          <cell r="DY71">
            <v>49.7</v>
          </cell>
          <cell r="DZ71">
            <v>44.7</v>
          </cell>
          <cell r="EA71">
            <v>30</v>
          </cell>
          <cell r="EB71">
            <v>30</v>
          </cell>
          <cell r="ED71">
            <v>60</v>
          </cell>
          <cell r="EE71">
            <v>20</v>
          </cell>
          <cell r="EF71">
            <v>33.912749555034793</v>
          </cell>
          <cell r="EG71">
            <v>0</v>
          </cell>
          <cell r="EH71">
            <v>33.912749555034793</v>
          </cell>
          <cell r="EJ71">
            <v>30</v>
          </cell>
          <cell r="EK71">
            <v>90</v>
          </cell>
          <cell r="EL71">
            <v>110</v>
          </cell>
          <cell r="EN71">
            <v>0</v>
          </cell>
          <cell r="EO71">
            <v>60</v>
          </cell>
          <cell r="EP71">
            <v>80</v>
          </cell>
          <cell r="ER71">
            <v>200</v>
          </cell>
          <cell r="ET71">
            <v>15</v>
          </cell>
          <cell r="EU71">
            <v>13.888411170728979</v>
          </cell>
          <cell r="EV71">
            <v>0</v>
          </cell>
          <cell r="EW71">
            <v>35.684931506849317</v>
          </cell>
          <cell r="EX71">
            <v>15</v>
          </cell>
          <cell r="EZ71">
            <v>49.573342677578296</v>
          </cell>
          <cell r="FA71">
            <v>64.573342677578296</v>
          </cell>
          <cell r="FB71">
            <v>59</v>
          </cell>
          <cell r="FC71">
            <v>68.350684931506848</v>
          </cell>
          <cell r="FE71">
            <v>38271.593231828701</v>
          </cell>
        </row>
        <row r="72">
          <cell r="A72">
            <v>39821</v>
          </cell>
          <cell r="B72">
            <v>8</v>
          </cell>
          <cell r="C72">
            <v>4</v>
          </cell>
          <cell r="D72">
            <v>1</v>
          </cell>
          <cell r="E72">
            <v>2009</v>
          </cell>
          <cell r="G72">
            <v>0</v>
          </cell>
          <cell r="H72">
            <v>0.55592066301554954</v>
          </cell>
          <cell r="I72">
            <v>8.8295680655547244</v>
          </cell>
          <cell r="J72">
            <v>50.684931506849317</v>
          </cell>
          <cell r="K72">
            <v>10.483870967741936</v>
          </cell>
          <cell r="L72">
            <v>8.3345808724651332E-2</v>
          </cell>
          <cell r="M72">
            <v>5.906747740294624</v>
          </cell>
          <cell r="N72">
            <v>0</v>
          </cell>
          <cell r="O72">
            <v>5.5427908580150271</v>
          </cell>
          <cell r="P72">
            <v>11.13527331131389</v>
          </cell>
          <cell r="Q72">
            <v>26.908508094082897</v>
          </cell>
          <cell r="R72">
            <v>12.207581362329918</v>
          </cell>
          <cell r="S72">
            <v>31.335571240203201</v>
          </cell>
          <cell r="T72">
            <v>20.158404993818714</v>
          </cell>
          <cell r="U72">
            <v>14.284340469840119</v>
          </cell>
          <cell r="W72">
            <v>0</v>
          </cell>
          <cell r="X72">
            <v>9.3854887285702731</v>
          </cell>
          <cell r="Y72">
            <v>10.483870967741936</v>
          </cell>
          <cell r="Z72">
            <v>0</v>
          </cell>
          <cell r="AA72">
            <v>0</v>
          </cell>
          <cell r="AB72">
            <v>0</v>
          </cell>
          <cell r="AC72">
            <v>5</v>
          </cell>
          <cell r="AD72">
            <v>0</v>
          </cell>
          <cell r="AE72">
            <v>0.99009354901927527</v>
          </cell>
          <cell r="AF72">
            <v>0</v>
          </cell>
          <cell r="AG72">
            <v>0</v>
          </cell>
          <cell r="AH72">
            <v>5.5220608131688529</v>
          </cell>
          <cell r="AI72">
            <v>0</v>
          </cell>
          <cell r="AJ72">
            <v>0</v>
          </cell>
          <cell r="AK72">
            <v>0</v>
          </cell>
          <cell r="AL72">
            <v>0</v>
          </cell>
          <cell r="AM72">
            <v>0</v>
          </cell>
          <cell r="AN72">
            <v>0</v>
          </cell>
          <cell r="AO72">
            <v>31.007402492303296</v>
          </cell>
          <cell r="AP72">
            <v>0.36165192159495341</v>
          </cell>
          <cell r="AQ72">
            <v>18.903038398674624</v>
          </cell>
          <cell r="AR72">
            <v>0</v>
          </cell>
          <cell r="AS72">
            <v>0</v>
          </cell>
          <cell r="AT72">
            <v>0</v>
          </cell>
          <cell r="AU72">
            <v>0</v>
          </cell>
          <cell r="AV72">
            <v>0</v>
          </cell>
          <cell r="AW72">
            <v>65.778316703862032</v>
          </cell>
          <cell r="AX72">
            <v>0</v>
          </cell>
          <cell r="AY72">
            <v>0</v>
          </cell>
          <cell r="AZ72">
            <v>0</v>
          </cell>
          <cell r="BA72">
            <v>0</v>
          </cell>
          <cell r="BB72">
            <v>0</v>
          </cell>
          <cell r="BC72">
            <v>0</v>
          </cell>
          <cell r="BD72">
            <v>0</v>
          </cell>
          <cell r="BE72">
            <v>27.3224043715847</v>
          </cell>
          <cell r="BF72">
            <v>23.362527135264617</v>
          </cell>
          <cell r="BG72">
            <v>0</v>
          </cell>
          <cell r="BH72">
            <v>0</v>
          </cell>
          <cell r="BI72">
            <v>0</v>
          </cell>
          <cell r="BJ72">
            <v>0</v>
          </cell>
          <cell r="BK72">
            <v>0</v>
          </cell>
          <cell r="BL72">
            <v>0</v>
          </cell>
          <cell r="BM72">
            <v>0</v>
          </cell>
          <cell r="BN72">
            <v>0</v>
          </cell>
          <cell r="BO72">
            <v>0</v>
          </cell>
          <cell r="BP72">
            <v>0</v>
          </cell>
          <cell r="BQ72">
            <v>0</v>
          </cell>
          <cell r="BR72">
            <v>0</v>
          </cell>
          <cell r="BS72">
            <v>0</v>
          </cell>
          <cell r="BT72">
            <v>4.1549445859732401</v>
          </cell>
          <cell r="BU72">
            <v>0</v>
          </cell>
          <cell r="BV72">
            <v>-4.1549445859732401</v>
          </cell>
          <cell r="BW72">
            <v>0</v>
          </cell>
          <cell r="BX72">
            <v>0</v>
          </cell>
          <cell r="BY72">
            <v>0</v>
          </cell>
          <cell r="CA72">
            <v>0</v>
          </cell>
          <cell r="CB72">
            <v>0</v>
          </cell>
          <cell r="CC72">
            <v>0</v>
          </cell>
          <cell r="CD72">
            <v>0</v>
          </cell>
          <cell r="CE72">
            <v>0</v>
          </cell>
          <cell r="CF72">
            <v>0</v>
          </cell>
          <cell r="CH72">
            <v>0</v>
          </cell>
          <cell r="CJ72">
            <v>39821</v>
          </cell>
          <cell r="CK72">
            <v>9.3854887285702731</v>
          </cell>
          <cell r="CL72">
            <v>0.99009354901927527</v>
          </cell>
          <cell r="CM72">
            <v>54.839876092822557</v>
          </cell>
          <cell r="CN72">
            <v>0</v>
          </cell>
          <cell r="CO72">
            <v>0</v>
          </cell>
          <cell r="CP72">
            <v>36.529463305472149</v>
          </cell>
          <cell r="CQ72">
            <v>0</v>
          </cell>
          <cell r="CR72">
            <v>19.26469032026958</v>
          </cell>
          <cell r="CS72">
            <v>0</v>
          </cell>
          <cell r="CU72">
            <v>39821</v>
          </cell>
          <cell r="CV72">
            <v>0</v>
          </cell>
          <cell r="CW72">
            <v>5</v>
          </cell>
          <cell r="CX72">
            <v>0</v>
          </cell>
          <cell r="CY72">
            <v>0</v>
          </cell>
          <cell r="CZ72">
            <v>0</v>
          </cell>
          <cell r="DA72">
            <v>0</v>
          </cell>
          <cell r="DB72">
            <v>0</v>
          </cell>
          <cell r="DC72">
            <v>45.914952034042422</v>
          </cell>
          <cell r="DD72">
            <v>65.778316703862032</v>
          </cell>
          <cell r="DE72">
            <v>11.835616438356164</v>
          </cell>
          <cell r="DF72">
            <v>18.903038398674624</v>
          </cell>
          <cell r="DG72">
            <v>0</v>
          </cell>
          <cell r="DH72">
            <v>0</v>
          </cell>
          <cell r="DI72">
            <v>0</v>
          </cell>
          <cell r="DJ72">
            <v>0</v>
          </cell>
          <cell r="DK72">
            <v>27.3224043715847</v>
          </cell>
          <cell r="DL72">
            <v>27.517471721237857</v>
          </cell>
          <cell r="DM72">
            <v>0</v>
          </cell>
          <cell r="DN72">
            <v>0</v>
          </cell>
          <cell r="DO72">
            <v>0</v>
          </cell>
          <cell r="DP72">
            <v>-4.1549445859732401</v>
          </cell>
          <cell r="DR72">
            <v>54.839876092822557</v>
          </cell>
          <cell r="DS72">
            <v>0</v>
          </cell>
          <cell r="DT72">
            <v>0</v>
          </cell>
          <cell r="DV72">
            <v>39821</v>
          </cell>
          <cell r="DW72">
            <v>0.66006236601285018</v>
          </cell>
          <cell r="DY72">
            <v>49.7</v>
          </cell>
          <cell r="DZ72">
            <v>44.7</v>
          </cell>
          <cell r="EA72">
            <v>30</v>
          </cell>
          <cell r="EB72">
            <v>30</v>
          </cell>
          <cell r="ED72">
            <v>60</v>
          </cell>
          <cell r="EE72">
            <v>20</v>
          </cell>
          <cell r="EF72">
            <v>36.529463305472149</v>
          </cell>
          <cell r="EG72">
            <v>0</v>
          </cell>
          <cell r="EH72">
            <v>36.529463305472149</v>
          </cell>
          <cell r="EJ72">
            <v>30</v>
          </cell>
          <cell r="EK72">
            <v>90</v>
          </cell>
          <cell r="EL72">
            <v>110</v>
          </cell>
          <cell r="EN72">
            <v>0</v>
          </cell>
          <cell r="EO72">
            <v>60</v>
          </cell>
          <cell r="EP72">
            <v>80</v>
          </cell>
          <cell r="ER72">
            <v>200</v>
          </cell>
          <cell r="ET72">
            <v>15</v>
          </cell>
          <cell r="EU72">
            <v>4.1549445859732401</v>
          </cell>
          <cell r="EV72">
            <v>0</v>
          </cell>
          <cell r="EW72">
            <v>35.684931506849317</v>
          </cell>
          <cell r="EX72">
            <v>15</v>
          </cell>
          <cell r="EZ72">
            <v>39.839876092822557</v>
          </cell>
          <cell r="FA72">
            <v>54.839876092822557</v>
          </cell>
          <cell r="FB72">
            <v>59</v>
          </cell>
          <cell r="FC72">
            <v>68.350684931506848</v>
          </cell>
          <cell r="FE72">
            <v>38271.593232060186</v>
          </cell>
        </row>
        <row r="73">
          <cell r="A73">
            <v>39822</v>
          </cell>
          <cell r="B73">
            <v>9</v>
          </cell>
          <cell r="C73">
            <v>5</v>
          </cell>
          <cell r="D73">
            <v>1</v>
          </cell>
          <cell r="E73">
            <v>2009</v>
          </cell>
          <cell r="G73">
            <v>0</v>
          </cell>
          <cell r="H73">
            <v>0.53216239025622714</v>
          </cell>
          <cell r="I73">
            <v>8.8995322143532345</v>
          </cell>
          <cell r="J73">
            <v>50.684931506849317</v>
          </cell>
          <cell r="K73">
            <v>10.483870967741936</v>
          </cell>
          <cell r="L73">
            <v>7.9783875181319103E-2</v>
          </cell>
          <cell r="M73">
            <v>5.9535519072424297</v>
          </cell>
          <cell r="N73">
            <v>0</v>
          </cell>
          <cell r="O73">
            <v>5.3059096880684518</v>
          </cell>
          <cell r="P73">
            <v>11.223507516326038</v>
          </cell>
          <cell r="Q73">
            <v>26.6176680213254</v>
          </cell>
          <cell r="R73">
            <v>12.207581362329918</v>
          </cell>
          <cell r="S73">
            <v>37.631280377161403</v>
          </cell>
          <cell r="T73">
            <v>20.373355672365747</v>
          </cell>
          <cell r="U73">
            <v>17.319009457585683</v>
          </cell>
          <cell r="W73">
            <v>0</v>
          </cell>
          <cell r="X73">
            <v>9.4316946046094614</v>
          </cell>
          <cell r="Y73">
            <v>10.483870967741936</v>
          </cell>
          <cell r="Z73">
            <v>0</v>
          </cell>
          <cell r="AA73">
            <v>0</v>
          </cell>
          <cell r="AB73">
            <v>0</v>
          </cell>
          <cell r="AC73">
            <v>5</v>
          </cell>
          <cell r="AD73">
            <v>0</v>
          </cell>
          <cell r="AE73">
            <v>1.033335782423749</v>
          </cell>
          <cell r="AF73">
            <v>0</v>
          </cell>
          <cell r="AG73">
            <v>0</v>
          </cell>
          <cell r="AH73">
            <v>5.4431829960398126</v>
          </cell>
          <cell r="AI73">
            <v>0</v>
          </cell>
          <cell r="AJ73">
            <v>0</v>
          </cell>
          <cell r="AK73">
            <v>0</v>
          </cell>
          <cell r="AL73">
            <v>0</v>
          </cell>
          <cell r="AM73">
            <v>0</v>
          </cell>
          <cell r="AN73">
            <v>0</v>
          </cell>
          <cell r="AO73">
            <v>31.065870310030913</v>
          </cell>
          <cell r="AP73">
            <v>0.31840968819047966</v>
          </cell>
          <cell r="AQ73">
            <v>18.527203593788606</v>
          </cell>
          <cell r="AR73">
            <v>0</v>
          </cell>
          <cell r="AS73">
            <v>0</v>
          </cell>
          <cell r="AT73">
            <v>0</v>
          </cell>
          <cell r="AU73">
            <v>0</v>
          </cell>
          <cell r="AV73">
            <v>0</v>
          </cell>
          <cell r="AW73">
            <v>67</v>
          </cell>
          <cell r="AX73">
            <v>0</v>
          </cell>
          <cell r="AY73">
            <v>5.4727964062113941</v>
          </cell>
          <cell r="AZ73">
            <v>2.8508491009014421</v>
          </cell>
          <cell r="BA73">
            <v>0</v>
          </cell>
          <cell r="BB73">
            <v>0</v>
          </cell>
          <cell r="BC73">
            <v>0</v>
          </cell>
          <cell r="BD73">
            <v>0</v>
          </cell>
          <cell r="BE73">
            <v>27.3224043715847</v>
          </cell>
          <cell r="BF73">
            <v>23.362527135264617</v>
          </cell>
          <cell r="BG73">
            <v>0</v>
          </cell>
          <cell r="BH73">
            <v>0</v>
          </cell>
          <cell r="BI73">
            <v>0</v>
          </cell>
          <cell r="BJ73">
            <v>0</v>
          </cell>
          <cell r="BK73">
            <v>0</v>
          </cell>
          <cell r="BL73">
            <v>0</v>
          </cell>
          <cell r="BM73">
            <v>0</v>
          </cell>
          <cell r="BN73">
            <v>0</v>
          </cell>
          <cell r="BO73">
            <v>0</v>
          </cell>
          <cell r="BP73">
            <v>0</v>
          </cell>
          <cell r="BQ73">
            <v>0</v>
          </cell>
          <cell r="BR73">
            <v>0</v>
          </cell>
          <cell r="BS73">
            <v>0</v>
          </cell>
          <cell r="BT73">
            <v>4.4706296793297753</v>
          </cell>
          <cell r="BU73">
            <v>0</v>
          </cell>
          <cell r="BV73">
            <v>-4.4706296793297753</v>
          </cell>
          <cell r="BW73">
            <v>0</v>
          </cell>
          <cell r="BX73">
            <v>0</v>
          </cell>
          <cell r="BY73">
            <v>0</v>
          </cell>
          <cell r="CA73">
            <v>0</v>
          </cell>
          <cell r="CB73">
            <v>0</v>
          </cell>
          <cell r="CC73">
            <v>0</v>
          </cell>
          <cell r="CD73">
            <v>0</v>
          </cell>
          <cell r="CE73">
            <v>0</v>
          </cell>
          <cell r="CF73">
            <v>0</v>
          </cell>
          <cell r="CH73">
            <v>0</v>
          </cell>
          <cell r="CJ73">
            <v>39822</v>
          </cell>
          <cell r="CK73">
            <v>9.4316946046094614</v>
          </cell>
          <cell r="CL73">
            <v>1.033335782423749</v>
          </cell>
          <cell r="CM73">
            <v>55.155561186179092</v>
          </cell>
          <cell r="CN73">
            <v>0</v>
          </cell>
          <cell r="CO73">
            <v>0</v>
          </cell>
          <cell r="CP73">
            <v>36.509053306070726</v>
          </cell>
          <cell r="CQ73">
            <v>0</v>
          </cell>
          <cell r="CR73">
            <v>18.845613281979084</v>
          </cell>
          <cell r="CS73">
            <v>0</v>
          </cell>
          <cell r="CU73">
            <v>39822</v>
          </cell>
          <cell r="CV73">
            <v>0</v>
          </cell>
          <cell r="CW73">
            <v>5</v>
          </cell>
          <cell r="CX73">
            <v>0</v>
          </cell>
          <cell r="CY73">
            <v>0</v>
          </cell>
          <cell r="CZ73">
            <v>0</v>
          </cell>
          <cell r="DA73">
            <v>0</v>
          </cell>
          <cell r="DB73">
            <v>0</v>
          </cell>
          <cell r="DC73">
            <v>45.940747910680187</v>
          </cell>
          <cell r="DD73">
            <v>67</v>
          </cell>
          <cell r="DE73">
            <v>11.835616438356164</v>
          </cell>
          <cell r="DF73">
            <v>24</v>
          </cell>
          <cell r="DG73">
            <v>2.8508491009014421</v>
          </cell>
          <cell r="DH73">
            <v>0</v>
          </cell>
          <cell r="DI73">
            <v>0</v>
          </cell>
          <cell r="DJ73">
            <v>0</v>
          </cell>
          <cell r="DK73">
            <v>27.3224043715847</v>
          </cell>
          <cell r="DL73">
            <v>27.833156814594393</v>
          </cell>
          <cell r="DM73">
            <v>0</v>
          </cell>
          <cell r="DN73">
            <v>0</v>
          </cell>
          <cell r="DO73">
            <v>0</v>
          </cell>
          <cell r="DP73">
            <v>-4.4706296793297753</v>
          </cell>
          <cell r="DR73">
            <v>55.155561186179092</v>
          </cell>
          <cell r="DS73">
            <v>0</v>
          </cell>
          <cell r="DT73">
            <v>0</v>
          </cell>
          <cell r="DV73">
            <v>39822</v>
          </cell>
          <cell r="DW73">
            <v>0.68889052161583264</v>
          </cell>
          <cell r="DY73">
            <v>49.7</v>
          </cell>
          <cell r="DZ73">
            <v>44.7</v>
          </cell>
          <cell r="EA73">
            <v>30</v>
          </cell>
          <cell r="EB73">
            <v>30</v>
          </cell>
          <cell r="ED73">
            <v>60</v>
          </cell>
          <cell r="EE73">
            <v>20</v>
          </cell>
          <cell r="EF73">
            <v>36.509053306070726</v>
          </cell>
          <cell r="EG73">
            <v>0</v>
          </cell>
          <cell r="EH73">
            <v>36.509053306070726</v>
          </cell>
          <cell r="EJ73">
            <v>30</v>
          </cell>
          <cell r="EK73">
            <v>90</v>
          </cell>
          <cell r="EL73">
            <v>110</v>
          </cell>
          <cell r="EN73">
            <v>0</v>
          </cell>
          <cell r="EO73">
            <v>60</v>
          </cell>
          <cell r="EP73">
            <v>80</v>
          </cell>
          <cell r="ER73">
            <v>200</v>
          </cell>
          <cell r="ET73">
            <v>15</v>
          </cell>
          <cell r="EU73">
            <v>4.4706296793297753</v>
          </cell>
          <cell r="EV73">
            <v>0</v>
          </cell>
          <cell r="EW73">
            <v>35.684931506849317</v>
          </cell>
          <cell r="EX73">
            <v>15</v>
          </cell>
          <cell r="EZ73">
            <v>40.155561186179092</v>
          </cell>
          <cell r="FA73">
            <v>55.155561186179092</v>
          </cell>
          <cell r="FB73">
            <v>59</v>
          </cell>
          <cell r="FC73">
            <v>68.350684931506848</v>
          </cell>
          <cell r="FE73">
            <v>38271.593232175925</v>
          </cell>
        </row>
        <row r="74">
          <cell r="A74">
            <v>39823</v>
          </cell>
          <cell r="B74">
            <v>10</v>
          </cell>
          <cell r="C74">
            <v>6</v>
          </cell>
          <cell r="D74">
            <v>1</v>
          </cell>
          <cell r="E74">
            <v>2009</v>
          </cell>
          <cell r="G74">
            <v>0</v>
          </cell>
          <cell r="H74">
            <v>1.0064467052115589</v>
          </cell>
          <cell r="I74">
            <v>11.474822780540586</v>
          </cell>
          <cell r="J74">
            <v>50.684931506849317</v>
          </cell>
          <cell r="K74">
            <v>10.483870967741936</v>
          </cell>
          <cell r="L74">
            <v>0.1508904420445546</v>
          </cell>
          <cell r="M74">
            <v>7.6763532514861614</v>
          </cell>
          <cell r="N74">
            <v>8.5097142857142849</v>
          </cell>
          <cell r="O74">
            <v>10.034747703864245</v>
          </cell>
          <cell r="P74">
            <v>14.471295414628266</v>
          </cell>
          <cell r="Q74">
            <v>26.549181785205999</v>
          </cell>
          <cell r="R74">
            <v>12.207581362329918</v>
          </cell>
          <cell r="S74">
            <v>40.156010995694039</v>
          </cell>
          <cell r="T74">
            <v>20.887874784097907</v>
          </cell>
          <cell r="U74">
            <v>28.840314437247375</v>
          </cell>
          <cell r="W74">
            <v>0</v>
          </cell>
          <cell r="X74">
            <v>12.481269485752145</v>
          </cell>
          <cell r="Y74">
            <v>10.483870967741936</v>
          </cell>
          <cell r="Z74">
            <v>0</v>
          </cell>
          <cell r="AA74">
            <v>0</v>
          </cell>
          <cell r="AB74">
            <v>2.7221773389031547</v>
          </cell>
          <cell r="AC74">
            <v>5</v>
          </cell>
          <cell r="AD74">
            <v>0</v>
          </cell>
          <cell r="AE74">
            <v>1.3517454706142278</v>
          </cell>
          <cell r="AF74">
            <v>7.2630351697276172</v>
          </cell>
          <cell r="AG74">
            <v>0</v>
          </cell>
          <cell r="AH74">
            <v>4.5679241252771359</v>
          </cell>
          <cell r="AI74">
            <v>0</v>
          </cell>
          <cell r="AJ74">
            <v>0</v>
          </cell>
          <cell r="AK74">
            <v>0</v>
          </cell>
          <cell r="AL74">
            <v>0</v>
          </cell>
          <cell r="AM74">
            <v>0</v>
          </cell>
          <cell r="AN74">
            <v>0</v>
          </cell>
          <cell r="AO74">
            <v>28.912477605195377</v>
          </cell>
          <cell r="AP74">
            <v>0</v>
          </cell>
          <cell r="AQ74">
            <v>16.736964830272385</v>
          </cell>
          <cell r="AR74">
            <v>13.045439705283528</v>
          </cell>
          <cell r="AS74">
            <v>0</v>
          </cell>
          <cell r="AT74">
            <v>0</v>
          </cell>
          <cell r="AU74">
            <v>0</v>
          </cell>
          <cell r="AV74">
            <v>0</v>
          </cell>
          <cell r="AW74">
            <v>67</v>
          </cell>
          <cell r="AX74">
            <v>0</v>
          </cell>
          <cell r="AY74">
            <v>0</v>
          </cell>
          <cell r="AZ74">
            <v>22.884200217039322</v>
          </cell>
          <cell r="BA74">
            <v>0</v>
          </cell>
          <cell r="BB74">
            <v>0</v>
          </cell>
          <cell r="BC74">
            <v>0</v>
          </cell>
          <cell r="BD74">
            <v>0</v>
          </cell>
          <cell r="BE74">
            <v>27.3224043715847</v>
          </cell>
          <cell r="BF74">
            <v>23.362527135264617</v>
          </cell>
          <cell r="BG74">
            <v>0</v>
          </cell>
          <cell r="BH74">
            <v>0</v>
          </cell>
          <cell r="BI74">
            <v>0</v>
          </cell>
          <cell r="BJ74">
            <v>0</v>
          </cell>
          <cell r="BK74">
            <v>0</v>
          </cell>
          <cell r="BL74">
            <v>0</v>
          </cell>
          <cell r="BM74">
            <v>0</v>
          </cell>
          <cell r="BN74">
            <v>0</v>
          </cell>
          <cell r="BO74">
            <v>0</v>
          </cell>
          <cell r="BP74">
            <v>0</v>
          </cell>
          <cell r="BQ74">
            <v>0</v>
          </cell>
          <cell r="BR74">
            <v>0</v>
          </cell>
          <cell r="BS74">
            <v>0</v>
          </cell>
          <cell r="BT74">
            <v>16.090593000091964</v>
          </cell>
          <cell r="BU74">
            <v>0</v>
          </cell>
          <cell r="BV74">
            <v>-16.090593000091964</v>
          </cell>
          <cell r="BW74">
            <v>0</v>
          </cell>
          <cell r="BX74">
            <v>0</v>
          </cell>
          <cell r="BY74">
            <v>0</v>
          </cell>
          <cell r="CA74">
            <v>0</v>
          </cell>
          <cell r="CB74">
            <v>0</v>
          </cell>
          <cell r="CC74">
            <v>0</v>
          </cell>
          <cell r="CD74">
            <v>0</v>
          </cell>
          <cell r="CE74">
            <v>0</v>
          </cell>
          <cell r="CF74">
            <v>0</v>
          </cell>
          <cell r="CH74">
            <v>0</v>
          </cell>
          <cell r="CJ74">
            <v>39823</v>
          </cell>
          <cell r="CK74">
            <v>12.481269485752145</v>
          </cell>
          <cell r="CL74">
            <v>8.614780640341845</v>
          </cell>
          <cell r="CM74">
            <v>66.775524506941281</v>
          </cell>
          <cell r="CN74">
            <v>0</v>
          </cell>
          <cell r="CO74">
            <v>0</v>
          </cell>
          <cell r="CP74">
            <v>33.480401730472515</v>
          </cell>
          <cell r="CQ74">
            <v>0</v>
          </cell>
          <cell r="CR74">
            <v>29.782404535555912</v>
          </cell>
          <cell r="CS74">
            <v>0</v>
          </cell>
          <cell r="CU74">
            <v>39823</v>
          </cell>
          <cell r="CV74">
            <v>2.7221773389031547</v>
          </cell>
          <cell r="CW74">
            <v>5</v>
          </cell>
          <cell r="CX74">
            <v>0</v>
          </cell>
          <cell r="CY74">
            <v>0</v>
          </cell>
          <cell r="CZ74">
            <v>0</v>
          </cell>
          <cell r="DA74">
            <v>0</v>
          </cell>
          <cell r="DB74">
            <v>0</v>
          </cell>
          <cell r="DC74">
            <v>45.961671216224659</v>
          </cell>
          <cell r="DD74">
            <v>67</v>
          </cell>
          <cell r="DE74">
            <v>11.835616438356164</v>
          </cell>
          <cell r="DF74">
            <v>24</v>
          </cell>
          <cell r="DG74">
            <v>35.929639922322849</v>
          </cell>
          <cell r="DH74">
            <v>0</v>
          </cell>
          <cell r="DI74">
            <v>0</v>
          </cell>
          <cell r="DJ74">
            <v>0</v>
          </cell>
          <cell r="DK74">
            <v>27.3224043715847</v>
          </cell>
          <cell r="DL74">
            <v>39.453120135356585</v>
          </cell>
          <cell r="DM74">
            <v>0</v>
          </cell>
          <cell r="DN74">
            <v>0</v>
          </cell>
          <cell r="DO74">
            <v>0</v>
          </cell>
          <cell r="DP74">
            <v>-16.090593000091964</v>
          </cell>
          <cell r="DR74">
            <v>66.775524506941281</v>
          </cell>
          <cell r="DS74">
            <v>0</v>
          </cell>
          <cell r="DT74">
            <v>0</v>
          </cell>
          <cell r="DV74">
            <v>39823</v>
          </cell>
          <cell r="DW74">
            <v>5.7431870935612297</v>
          </cell>
          <cell r="DY74">
            <v>49.7</v>
          </cell>
          <cell r="DZ74">
            <v>44.7</v>
          </cell>
          <cell r="EA74">
            <v>30</v>
          </cell>
          <cell r="EB74">
            <v>30</v>
          </cell>
          <cell r="ED74">
            <v>60</v>
          </cell>
          <cell r="EE74">
            <v>20</v>
          </cell>
          <cell r="EF74">
            <v>33.480401730472515</v>
          </cell>
          <cell r="EG74">
            <v>0</v>
          </cell>
          <cell r="EH74">
            <v>33.480401730472515</v>
          </cell>
          <cell r="EJ74">
            <v>30</v>
          </cell>
          <cell r="EK74">
            <v>90</v>
          </cell>
          <cell r="EL74">
            <v>110</v>
          </cell>
          <cell r="EN74">
            <v>0</v>
          </cell>
          <cell r="EO74">
            <v>60</v>
          </cell>
          <cell r="EP74">
            <v>80</v>
          </cell>
          <cell r="ER74">
            <v>200</v>
          </cell>
          <cell r="ET74">
            <v>15</v>
          </cell>
          <cell r="EU74">
            <v>16.090593000091964</v>
          </cell>
          <cell r="EV74">
            <v>0</v>
          </cell>
          <cell r="EW74">
            <v>35.684931506849317</v>
          </cell>
          <cell r="EX74">
            <v>15</v>
          </cell>
          <cell r="EZ74">
            <v>51.775524506941281</v>
          </cell>
          <cell r="FA74">
            <v>66.775524506941281</v>
          </cell>
          <cell r="FB74">
            <v>59</v>
          </cell>
          <cell r="FC74">
            <v>68.350684931506848</v>
          </cell>
          <cell r="FE74">
            <v>38271.593232407409</v>
          </cell>
        </row>
        <row r="75">
          <cell r="A75">
            <v>39824</v>
          </cell>
          <cell r="B75">
            <v>11</v>
          </cell>
          <cell r="C75">
            <v>7</v>
          </cell>
          <cell r="D75">
            <v>1</v>
          </cell>
          <cell r="E75">
            <v>2009</v>
          </cell>
          <cell r="G75">
            <v>0</v>
          </cell>
          <cell r="H75">
            <v>1.2593857500392098</v>
          </cell>
          <cell r="I75">
            <v>12.076280522271675</v>
          </cell>
          <cell r="J75">
            <v>50.684931506849317</v>
          </cell>
          <cell r="K75">
            <v>10.483870967741936</v>
          </cell>
          <cell r="L75">
            <v>0.18881205685708358</v>
          </cell>
          <cell r="M75">
            <v>8.0787125889391689</v>
          </cell>
          <cell r="N75">
            <v>8.5097142857142849</v>
          </cell>
          <cell r="O75">
            <v>12.556669119234519</v>
          </cell>
          <cell r="P75">
            <v>15.229814550519944</v>
          </cell>
          <cell r="Q75">
            <v>26.548481286068967</v>
          </cell>
          <cell r="R75">
            <v>12.207581362329918</v>
          </cell>
          <cell r="S75">
            <v>43.637438344097887</v>
          </cell>
          <cell r="T75">
            <v>21.75071493013402</v>
          </cell>
          <cell r="U75">
            <v>37.142909654078231</v>
          </cell>
          <cell r="W75">
            <v>0</v>
          </cell>
          <cell r="X75">
            <v>13.335666272310885</v>
          </cell>
          <cell r="Y75">
            <v>10.483870967741936</v>
          </cell>
          <cell r="Z75">
            <v>0</v>
          </cell>
          <cell r="AA75">
            <v>0</v>
          </cell>
          <cell r="AB75">
            <v>2.7207965243109582</v>
          </cell>
          <cell r="AC75">
            <v>5</v>
          </cell>
          <cell r="AD75">
            <v>0</v>
          </cell>
          <cell r="AE75">
            <v>1.3517454706142278</v>
          </cell>
          <cell r="AF75">
            <v>7.7046969365853535</v>
          </cell>
          <cell r="AG75">
            <v>0</v>
          </cell>
          <cell r="AH75">
            <v>4.0493412455158264</v>
          </cell>
          <cell r="AI75">
            <v>0</v>
          </cell>
          <cell r="AJ75">
            <v>0</v>
          </cell>
          <cell r="AK75">
            <v>0</v>
          </cell>
          <cell r="AL75">
            <v>0</v>
          </cell>
          <cell r="AM75">
            <v>0</v>
          </cell>
          <cell r="AN75">
            <v>0</v>
          </cell>
          <cell r="AO75">
            <v>28.601800833941066</v>
          </cell>
          <cell r="AP75">
            <v>0</v>
          </cell>
          <cell r="AQ75">
            <v>16.295303063414647</v>
          </cell>
          <cell r="AR75">
            <v>13.704696936585353</v>
          </cell>
          <cell r="AS75">
            <v>3.8914042386964525</v>
          </cell>
          <cell r="AT75">
            <v>0</v>
          </cell>
          <cell r="AU75">
            <v>0</v>
          </cell>
          <cell r="AV75">
            <v>0</v>
          </cell>
          <cell r="AW75">
            <v>67</v>
          </cell>
          <cell r="AX75">
            <v>0</v>
          </cell>
          <cell r="AY75">
            <v>0</v>
          </cell>
          <cell r="AZ75">
            <v>35.531062928310149</v>
          </cell>
          <cell r="BA75">
            <v>0</v>
          </cell>
          <cell r="BB75">
            <v>0</v>
          </cell>
          <cell r="BC75">
            <v>0</v>
          </cell>
          <cell r="BD75">
            <v>0</v>
          </cell>
          <cell r="BE75">
            <v>27.3224043715847</v>
          </cell>
          <cell r="BF75">
            <v>23.362527135264617</v>
          </cell>
          <cell r="BG75">
            <v>0</v>
          </cell>
          <cell r="BH75">
            <v>0</v>
          </cell>
          <cell r="BI75">
            <v>0</v>
          </cell>
          <cell r="BJ75">
            <v>0</v>
          </cell>
          <cell r="BK75">
            <v>0</v>
          </cell>
          <cell r="BL75">
            <v>0</v>
          </cell>
          <cell r="BM75">
            <v>0</v>
          </cell>
          <cell r="BN75">
            <v>0</v>
          </cell>
          <cell r="BO75">
            <v>0</v>
          </cell>
          <cell r="BP75">
            <v>0</v>
          </cell>
          <cell r="BQ75">
            <v>0</v>
          </cell>
          <cell r="BR75">
            <v>0</v>
          </cell>
          <cell r="BS75">
            <v>0</v>
          </cell>
          <cell r="BT75">
            <v>17.665753424657531</v>
          </cell>
          <cell r="BU75">
            <v>0</v>
          </cell>
          <cell r="BV75">
            <v>-17.665753424657531</v>
          </cell>
          <cell r="BW75">
            <v>0</v>
          </cell>
          <cell r="BX75">
            <v>0</v>
          </cell>
          <cell r="BY75">
            <v>0</v>
          </cell>
          <cell r="CA75">
            <v>0</v>
          </cell>
          <cell r="CB75">
            <v>0</v>
          </cell>
          <cell r="CC75">
            <v>0</v>
          </cell>
          <cell r="CD75">
            <v>0</v>
          </cell>
          <cell r="CE75">
            <v>0</v>
          </cell>
          <cell r="CF75">
            <v>0</v>
          </cell>
          <cell r="CH75">
            <v>0</v>
          </cell>
          <cell r="CJ75">
            <v>39824</v>
          </cell>
          <cell r="CK75">
            <v>13.335666272310885</v>
          </cell>
          <cell r="CL75">
            <v>9.0564424071995813</v>
          </cell>
          <cell r="CM75">
            <v>68.350684931506848</v>
          </cell>
          <cell r="CN75">
            <v>0</v>
          </cell>
          <cell r="CO75">
            <v>0</v>
          </cell>
          <cell r="CP75">
            <v>36.542546318153342</v>
          </cell>
          <cell r="CQ75">
            <v>0</v>
          </cell>
          <cell r="CR75">
            <v>30</v>
          </cell>
          <cell r="CS75">
            <v>0</v>
          </cell>
          <cell r="CU75">
            <v>39824</v>
          </cell>
          <cell r="CV75">
            <v>2.7207965243109582</v>
          </cell>
          <cell r="CW75">
            <v>5</v>
          </cell>
          <cell r="CX75">
            <v>0</v>
          </cell>
          <cell r="CY75">
            <v>0</v>
          </cell>
          <cell r="CZ75">
            <v>0</v>
          </cell>
          <cell r="DA75">
            <v>0</v>
          </cell>
          <cell r="DB75">
            <v>0</v>
          </cell>
          <cell r="DC75">
            <v>49.87821259046423</v>
          </cell>
          <cell r="DD75">
            <v>67</v>
          </cell>
          <cell r="DE75">
            <v>11.835616438356164</v>
          </cell>
          <cell r="DF75">
            <v>24</v>
          </cell>
          <cell r="DG75">
            <v>49.235759864895499</v>
          </cell>
          <cell r="DH75">
            <v>0</v>
          </cell>
          <cell r="DI75">
            <v>0</v>
          </cell>
          <cell r="DJ75">
            <v>0</v>
          </cell>
          <cell r="DK75">
            <v>27.3224043715847</v>
          </cell>
          <cell r="DL75">
            <v>41.028280559922152</v>
          </cell>
          <cell r="DM75">
            <v>0</v>
          </cell>
          <cell r="DN75">
            <v>0</v>
          </cell>
          <cell r="DO75">
            <v>0</v>
          </cell>
          <cell r="DP75">
            <v>-17.665753424657531</v>
          </cell>
          <cell r="DR75">
            <v>68.350684931506848</v>
          </cell>
          <cell r="DS75">
            <v>0</v>
          </cell>
          <cell r="DT75">
            <v>0</v>
          </cell>
          <cell r="DV75">
            <v>39824</v>
          </cell>
          <cell r="DW75">
            <v>6.0376282714663878</v>
          </cell>
          <cell r="DY75">
            <v>49.7</v>
          </cell>
          <cell r="DZ75">
            <v>44.7</v>
          </cell>
          <cell r="EA75">
            <v>30</v>
          </cell>
          <cell r="EB75">
            <v>30</v>
          </cell>
          <cell r="ED75">
            <v>60</v>
          </cell>
          <cell r="EE75">
            <v>20</v>
          </cell>
          <cell r="EF75">
            <v>36.542546318153342</v>
          </cell>
          <cell r="EG75">
            <v>0</v>
          </cell>
          <cell r="EH75">
            <v>36.542546318153342</v>
          </cell>
          <cell r="EJ75">
            <v>30</v>
          </cell>
          <cell r="EK75">
            <v>90</v>
          </cell>
          <cell r="EL75">
            <v>110</v>
          </cell>
          <cell r="EN75">
            <v>0</v>
          </cell>
          <cell r="EO75">
            <v>60</v>
          </cell>
          <cell r="EP75">
            <v>80</v>
          </cell>
          <cell r="ER75">
            <v>200</v>
          </cell>
          <cell r="ET75">
            <v>15</v>
          </cell>
          <cell r="EU75">
            <v>17.665753424657531</v>
          </cell>
          <cell r="EV75">
            <v>0</v>
          </cell>
          <cell r="EW75">
            <v>36.823607334264665</v>
          </cell>
          <cell r="EX75">
            <v>13.861324172584652</v>
          </cell>
          <cell r="EZ75">
            <v>54.489360758922196</v>
          </cell>
          <cell r="FA75">
            <v>69.489360758922203</v>
          </cell>
          <cell r="FB75">
            <v>59</v>
          </cell>
          <cell r="FC75">
            <v>68.350684931506848</v>
          </cell>
          <cell r="FE75">
            <v>38271.593232754632</v>
          </cell>
        </row>
        <row r="76">
          <cell r="A76">
            <v>39825</v>
          </cell>
          <cell r="B76">
            <v>12</v>
          </cell>
          <cell r="C76">
            <v>1</v>
          </cell>
          <cell r="D76">
            <v>1</v>
          </cell>
          <cell r="E76">
            <v>2009</v>
          </cell>
          <cell r="G76">
            <v>0</v>
          </cell>
          <cell r="H76">
            <v>1.2593857500392098</v>
          </cell>
          <cell r="I76">
            <v>12.076280522271675</v>
          </cell>
          <cell r="J76">
            <v>50.684931506849317</v>
          </cell>
          <cell r="K76">
            <v>10.483870967741936</v>
          </cell>
          <cell r="L76">
            <v>0.18881205685708358</v>
          </cell>
          <cell r="M76">
            <v>8.0787125889391689</v>
          </cell>
          <cell r="N76">
            <v>8.5097142857142849</v>
          </cell>
          <cell r="O76">
            <v>12.556669119234519</v>
          </cell>
          <cell r="P76">
            <v>15.229814550519944</v>
          </cell>
          <cell r="Q76">
            <v>26.548481286068967</v>
          </cell>
          <cell r="R76">
            <v>12.207581362329918</v>
          </cell>
          <cell r="S76">
            <v>55.544169541001267</v>
          </cell>
          <cell r="T76">
            <v>21.81144803004285</v>
          </cell>
          <cell r="U76">
            <v>37.57707346248084</v>
          </cell>
          <cell r="W76">
            <v>0</v>
          </cell>
          <cell r="X76">
            <v>13.335666272310885</v>
          </cell>
          <cell r="Y76">
            <v>10.483870967741936</v>
          </cell>
          <cell r="Z76">
            <v>0</v>
          </cell>
          <cell r="AA76">
            <v>0</v>
          </cell>
          <cell r="AB76">
            <v>2.7194164101319593</v>
          </cell>
          <cell r="AC76">
            <v>5</v>
          </cell>
          <cell r="AD76">
            <v>0</v>
          </cell>
          <cell r="AE76">
            <v>1.3517454706142278</v>
          </cell>
          <cell r="AF76">
            <v>7.7060770507643515</v>
          </cell>
          <cell r="AG76">
            <v>0</v>
          </cell>
          <cell r="AH76">
            <v>4.0493412455158264</v>
          </cell>
          <cell r="AI76">
            <v>0</v>
          </cell>
          <cell r="AJ76">
            <v>0</v>
          </cell>
          <cell r="AK76">
            <v>0</v>
          </cell>
          <cell r="AL76">
            <v>0</v>
          </cell>
          <cell r="AM76">
            <v>0</v>
          </cell>
          <cell r="AN76">
            <v>0</v>
          </cell>
          <cell r="AO76">
            <v>28.618987947724673</v>
          </cell>
          <cell r="AP76">
            <v>0</v>
          </cell>
          <cell r="AQ76">
            <v>16.29392294923565</v>
          </cell>
          <cell r="AR76">
            <v>13.70607705076435</v>
          </cell>
          <cell r="AS76">
            <v>3.8742171249128461</v>
          </cell>
          <cell r="AT76">
            <v>0</v>
          </cell>
          <cell r="AU76">
            <v>0</v>
          </cell>
          <cell r="AV76">
            <v>0</v>
          </cell>
          <cell r="AW76">
            <v>67</v>
          </cell>
          <cell r="AX76">
            <v>0</v>
          </cell>
          <cell r="AY76">
            <v>0</v>
          </cell>
          <cell r="AZ76">
            <v>44.978854456084974</v>
          </cell>
          <cell r="BA76">
            <v>0</v>
          </cell>
          <cell r="BB76">
            <v>2.9538365774399864</v>
          </cell>
          <cell r="BC76">
            <v>0</v>
          </cell>
          <cell r="BD76">
            <v>0</v>
          </cell>
          <cell r="BE76">
            <v>27.3224043715847</v>
          </cell>
          <cell r="BF76">
            <v>23.362527135264617</v>
          </cell>
          <cell r="BG76">
            <v>0</v>
          </cell>
          <cell r="BH76">
            <v>0</v>
          </cell>
          <cell r="BI76">
            <v>0</v>
          </cell>
          <cell r="BJ76">
            <v>0</v>
          </cell>
          <cell r="BK76">
            <v>0</v>
          </cell>
          <cell r="BL76">
            <v>0</v>
          </cell>
          <cell r="BM76">
            <v>0</v>
          </cell>
          <cell r="BN76">
            <v>0</v>
          </cell>
          <cell r="BO76">
            <v>0</v>
          </cell>
          <cell r="BP76">
            <v>0</v>
          </cell>
          <cell r="BQ76">
            <v>0</v>
          </cell>
          <cell r="BR76">
            <v>0</v>
          </cell>
          <cell r="BS76">
            <v>0</v>
          </cell>
          <cell r="BT76">
            <v>17.665753424657531</v>
          </cell>
          <cell r="BU76">
            <v>0</v>
          </cell>
          <cell r="BV76">
            <v>-17.665753424657531</v>
          </cell>
          <cell r="BW76">
            <v>0</v>
          </cell>
          <cell r="BX76">
            <v>0</v>
          </cell>
          <cell r="BY76">
            <v>0</v>
          </cell>
          <cell r="CA76">
            <v>0</v>
          </cell>
          <cell r="CB76">
            <v>0</v>
          </cell>
          <cell r="CC76">
            <v>0</v>
          </cell>
          <cell r="CD76">
            <v>0</v>
          </cell>
          <cell r="CE76">
            <v>0</v>
          </cell>
          <cell r="CF76">
            <v>0</v>
          </cell>
          <cell r="CH76">
            <v>0</v>
          </cell>
          <cell r="CJ76">
            <v>39825</v>
          </cell>
          <cell r="CK76">
            <v>13.335666272310885</v>
          </cell>
          <cell r="CL76">
            <v>9.0578225213785792</v>
          </cell>
          <cell r="CM76">
            <v>68.350684931506848</v>
          </cell>
          <cell r="CN76">
            <v>0</v>
          </cell>
          <cell r="CO76">
            <v>0</v>
          </cell>
          <cell r="CP76">
            <v>36.542546318153342</v>
          </cell>
          <cell r="CQ76">
            <v>0</v>
          </cell>
          <cell r="CR76">
            <v>30</v>
          </cell>
          <cell r="CS76">
            <v>0</v>
          </cell>
          <cell r="CU76">
            <v>39825</v>
          </cell>
          <cell r="CV76">
            <v>2.7194164101319593</v>
          </cell>
          <cell r="CW76">
            <v>5</v>
          </cell>
          <cell r="CX76">
            <v>0</v>
          </cell>
          <cell r="CY76">
            <v>0</v>
          </cell>
          <cell r="CZ76">
            <v>0</v>
          </cell>
          <cell r="DA76">
            <v>0</v>
          </cell>
          <cell r="DB76">
            <v>0</v>
          </cell>
          <cell r="DC76">
            <v>49.87821259046423</v>
          </cell>
          <cell r="DD76">
            <v>67</v>
          </cell>
          <cell r="DE76">
            <v>11.835616438356164</v>
          </cell>
          <cell r="DF76">
            <v>24</v>
          </cell>
          <cell r="DG76">
            <v>58.684931506849324</v>
          </cell>
          <cell r="DH76">
            <v>2.9538365774399864</v>
          </cell>
          <cell r="DI76">
            <v>0</v>
          </cell>
          <cell r="DJ76">
            <v>0</v>
          </cell>
          <cell r="DK76">
            <v>27.3224043715847</v>
          </cell>
          <cell r="DL76">
            <v>41.028280559922152</v>
          </cell>
          <cell r="DM76">
            <v>0</v>
          </cell>
          <cell r="DN76">
            <v>0</v>
          </cell>
          <cell r="DO76">
            <v>0</v>
          </cell>
          <cell r="DP76">
            <v>-17.665753424657531</v>
          </cell>
          <cell r="DR76">
            <v>68.350684931506848</v>
          </cell>
          <cell r="DS76">
            <v>0</v>
          </cell>
          <cell r="DT76">
            <v>0</v>
          </cell>
          <cell r="DV76">
            <v>39825</v>
          </cell>
          <cell r="DW76">
            <v>6.0385483475857198</v>
          </cell>
          <cell r="DY76">
            <v>49.7</v>
          </cell>
          <cell r="DZ76">
            <v>44.7</v>
          </cell>
          <cell r="EA76">
            <v>30</v>
          </cell>
          <cell r="EB76">
            <v>30</v>
          </cell>
          <cell r="ED76">
            <v>60</v>
          </cell>
          <cell r="EE76">
            <v>20</v>
          </cell>
          <cell r="EF76">
            <v>36.542546318153342</v>
          </cell>
          <cell r="EG76">
            <v>0</v>
          </cell>
          <cell r="EH76">
            <v>36.542546318153342</v>
          </cell>
          <cell r="EJ76">
            <v>30</v>
          </cell>
          <cell r="EK76">
            <v>90</v>
          </cell>
          <cell r="EL76">
            <v>110</v>
          </cell>
          <cell r="EN76">
            <v>0</v>
          </cell>
          <cell r="EO76">
            <v>60</v>
          </cell>
          <cell r="EP76">
            <v>80</v>
          </cell>
          <cell r="ER76">
            <v>200</v>
          </cell>
          <cell r="ET76">
            <v>15</v>
          </cell>
          <cell r="EU76">
            <v>17.665753424657531</v>
          </cell>
          <cell r="EV76">
            <v>0</v>
          </cell>
          <cell r="EW76">
            <v>36.823607334264665</v>
          </cell>
          <cell r="EX76">
            <v>13.861324172584652</v>
          </cell>
          <cell r="EZ76">
            <v>54.489360758922196</v>
          </cell>
          <cell r="FA76">
            <v>69.489360758922203</v>
          </cell>
          <cell r="FB76">
            <v>59</v>
          </cell>
          <cell r="FC76">
            <v>68.350684931506848</v>
          </cell>
          <cell r="FE76">
            <v>38271.59323298611</v>
          </cell>
        </row>
        <row r="77">
          <cell r="A77">
            <v>39826</v>
          </cell>
          <cell r="B77">
            <v>13</v>
          </cell>
          <cell r="C77">
            <v>2</v>
          </cell>
          <cell r="D77">
            <v>1</v>
          </cell>
          <cell r="E77">
            <v>2009</v>
          </cell>
          <cell r="G77">
            <v>0</v>
          </cell>
          <cell r="H77">
            <v>1.2593857500392098</v>
          </cell>
          <cell r="I77">
            <v>12.076280522271675</v>
          </cell>
          <cell r="J77">
            <v>50.684931506849317</v>
          </cell>
          <cell r="K77">
            <v>10.483870967741936</v>
          </cell>
          <cell r="L77">
            <v>0.18881205685708358</v>
          </cell>
          <cell r="M77">
            <v>8.0787125889391689</v>
          </cell>
          <cell r="N77">
            <v>8.5097142857142849</v>
          </cell>
          <cell r="O77">
            <v>12.556669119234519</v>
          </cell>
          <cell r="P77">
            <v>15.229814550519944</v>
          </cell>
          <cell r="Q77">
            <v>26.548481286068967</v>
          </cell>
          <cell r="R77">
            <v>12.207581362329918</v>
          </cell>
          <cell r="S77">
            <v>43.637438344097887</v>
          </cell>
          <cell r="T77">
            <v>21.75071493013402</v>
          </cell>
          <cell r="U77">
            <v>37.142909654078231</v>
          </cell>
          <cell r="W77">
            <v>0</v>
          </cell>
          <cell r="X77">
            <v>13.335666272310885</v>
          </cell>
          <cell r="Y77">
            <v>10.483870967741936</v>
          </cell>
          <cell r="Z77">
            <v>0</v>
          </cell>
          <cell r="AA77">
            <v>0</v>
          </cell>
          <cell r="AB77">
            <v>2.7180369960108779</v>
          </cell>
          <cell r="AC77">
            <v>5</v>
          </cell>
          <cell r="AD77">
            <v>0</v>
          </cell>
          <cell r="AE77">
            <v>1.3517454706142278</v>
          </cell>
          <cell r="AF77">
            <v>7.707456464885432</v>
          </cell>
          <cell r="AG77">
            <v>0</v>
          </cell>
          <cell r="AH77">
            <v>4.0493412455158264</v>
          </cell>
          <cell r="AI77">
            <v>0</v>
          </cell>
          <cell r="AJ77">
            <v>0</v>
          </cell>
          <cell r="AK77">
            <v>0</v>
          </cell>
          <cell r="AL77">
            <v>0</v>
          </cell>
          <cell r="AM77">
            <v>0</v>
          </cell>
          <cell r="AN77">
            <v>0</v>
          </cell>
          <cell r="AO77">
            <v>28.636272438923481</v>
          </cell>
          <cell r="AP77">
            <v>0</v>
          </cell>
          <cell r="AQ77">
            <v>16.292543535114568</v>
          </cell>
          <cell r="AR77">
            <v>13.707456464885432</v>
          </cell>
          <cell r="AS77">
            <v>3.8569326337140382</v>
          </cell>
          <cell r="AT77">
            <v>0</v>
          </cell>
          <cell r="AU77">
            <v>0</v>
          </cell>
          <cell r="AV77">
            <v>0</v>
          </cell>
          <cell r="AW77">
            <v>67</v>
          </cell>
          <cell r="AX77">
            <v>0</v>
          </cell>
          <cell r="AY77">
            <v>0</v>
          </cell>
          <cell r="AZ77">
            <v>35.531062928310149</v>
          </cell>
          <cell r="BA77">
            <v>0</v>
          </cell>
          <cell r="BB77">
            <v>0</v>
          </cell>
          <cell r="BC77">
            <v>0</v>
          </cell>
          <cell r="BD77">
            <v>0</v>
          </cell>
          <cell r="BE77">
            <v>27.3224043715847</v>
          </cell>
          <cell r="BF77">
            <v>23.362527135264617</v>
          </cell>
          <cell r="BG77">
            <v>0</v>
          </cell>
          <cell r="BH77">
            <v>0</v>
          </cell>
          <cell r="BI77">
            <v>0</v>
          </cell>
          <cell r="BJ77">
            <v>0</v>
          </cell>
          <cell r="BK77">
            <v>0</v>
          </cell>
          <cell r="BL77">
            <v>0</v>
          </cell>
          <cell r="BM77">
            <v>0</v>
          </cell>
          <cell r="BN77">
            <v>0</v>
          </cell>
          <cell r="BO77">
            <v>0</v>
          </cell>
          <cell r="BP77">
            <v>0</v>
          </cell>
          <cell r="BQ77">
            <v>0</v>
          </cell>
          <cell r="BR77">
            <v>0</v>
          </cell>
          <cell r="BS77">
            <v>0</v>
          </cell>
          <cell r="BT77">
            <v>17.665753424657531</v>
          </cell>
          <cell r="BU77">
            <v>0</v>
          </cell>
          <cell r="BV77">
            <v>-17.665753424657531</v>
          </cell>
          <cell r="BW77">
            <v>0</v>
          </cell>
          <cell r="BX77">
            <v>0</v>
          </cell>
          <cell r="BY77">
            <v>0</v>
          </cell>
          <cell r="CA77">
            <v>0</v>
          </cell>
          <cell r="CB77">
            <v>0</v>
          </cell>
          <cell r="CC77">
            <v>0</v>
          </cell>
          <cell r="CD77">
            <v>0</v>
          </cell>
          <cell r="CE77">
            <v>0</v>
          </cell>
          <cell r="CF77">
            <v>0</v>
          </cell>
          <cell r="CH77">
            <v>0</v>
          </cell>
          <cell r="CJ77">
            <v>39826</v>
          </cell>
          <cell r="CK77">
            <v>13.335666272310885</v>
          </cell>
          <cell r="CL77">
            <v>9.0592019354996598</v>
          </cell>
          <cell r="CM77">
            <v>68.350684931506848</v>
          </cell>
          <cell r="CN77">
            <v>0</v>
          </cell>
          <cell r="CO77">
            <v>0</v>
          </cell>
          <cell r="CP77">
            <v>36.542546318153342</v>
          </cell>
          <cell r="CQ77">
            <v>0</v>
          </cell>
          <cell r="CR77">
            <v>30</v>
          </cell>
          <cell r="CS77">
            <v>0</v>
          </cell>
          <cell r="CU77">
            <v>39826</v>
          </cell>
          <cell r="CV77">
            <v>2.7180369960108779</v>
          </cell>
          <cell r="CW77">
            <v>5</v>
          </cell>
          <cell r="CX77">
            <v>0</v>
          </cell>
          <cell r="CY77">
            <v>0</v>
          </cell>
          <cell r="CZ77">
            <v>0</v>
          </cell>
          <cell r="DA77">
            <v>0</v>
          </cell>
          <cell r="DB77">
            <v>0</v>
          </cell>
          <cell r="DC77">
            <v>49.87821259046423</v>
          </cell>
          <cell r="DD77">
            <v>67</v>
          </cell>
          <cell r="DE77">
            <v>11.835616438356164</v>
          </cell>
          <cell r="DF77">
            <v>24</v>
          </cell>
          <cell r="DG77">
            <v>49.238519393195581</v>
          </cell>
          <cell r="DH77">
            <v>0</v>
          </cell>
          <cell r="DI77">
            <v>0</v>
          </cell>
          <cell r="DJ77">
            <v>0</v>
          </cell>
          <cell r="DK77">
            <v>27.3224043715847</v>
          </cell>
          <cell r="DL77">
            <v>41.028280559922152</v>
          </cell>
          <cell r="DM77">
            <v>0</v>
          </cell>
          <cell r="DN77">
            <v>0</v>
          </cell>
          <cell r="DO77">
            <v>0</v>
          </cell>
          <cell r="DP77">
            <v>-17.665753424657531</v>
          </cell>
          <cell r="DR77">
            <v>68.350684931506848</v>
          </cell>
          <cell r="DS77">
            <v>0</v>
          </cell>
          <cell r="DT77">
            <v>0</v>
          </cell>
          <cell r="DV77">
            <v>39826</v>
          </cell>
          <cell r="DW77">
            <v>6.0394679569997729</v>
          </cell>
          <cell r="DY77">
            <v>49.7</v>
          </cell>
          <cell r="DZ77">
            <v>44.7</v>
          </cell>
          <cell r="EA77">
            <v>30</v>
          </cell>
          <cell r="EB77">
            <v>30</v>
          </cell>
          <cell r="ED77">
            <v>60</v>
          </cell>
          <cell r="EE77">
            <v>20</v>
          </cell>
          <cell r="EF77">
            <v>36.542546318153342</v>
          </cell>
          <cell r="EG77">
            <v>0</v>
          </cell>
          <cell r="EH77">
            <v>36.542546318153342</v>
          </cell>
          <cell r="EJ77">
            <v>30</v>
          </cell>
          <cell r="EK77">
            <v>90</v>
          </cell>
          <cell r="EL77">
            <v>110</v>
          </cell>
          <cell r="EN77">
            <v>0</v>
          </cell>
          <cell r="EO77">
            <v>60</v>
          </cell>
          <cell r="EP77">
            <v>80</v>
          </cell>
          <cell r="ER77">
            <v>200</v>
          </cell>
          <cell r="ET77">
            <v>15</v>
          </cell>
          <cell r="EU77">
            <v>17.665753424657531</v>
          </cell>
          <cell r="EV77">
            <v>0</v>
          </cell>
          <cell r="EW77">
            <v>36.823607334264665</v>
          </cell>
          <cell r="EX77">
            <v>13.861324172584652</v>
          </cell>
          <cell r="EZ77">
            <v>54.489360758922196</v>
          </cell>
          <cell r="FA77">
            <v>69.489360758922203</v>
          </cell>
          <cell r="FB77">
            <v>59</v>
          </cell>
          <cell r="FC77">
            <v>68.350684931506848</v>
          </cell>
          <cell r="FE77">
            <v>38271.593233101848</v>
          </cell>
        </row>
        <row r="78">
          <cell r="A78">
            <v>39827</v>
          </cell>
          <cell r="B78">
            <v>14</v>
          </cell>
          <cell r="C78">
            <v>3</v>
          </cell>
          <cell r="D78">
            <v>1</v>
          </cell>
          <cell r="E78">
            <v>2009</v>
          </cell>
          <cell r="G78">
            <v>0</v>
          </cell>
          <cell r="H78">
            <v>1.1767160945297228</v>
          </cell>
          <cell r="I78">
            <v>11.561561893089214</v>
          </cell>
          <cell r="J78">
            <v>50.684931506849317</v>
          </cell>
          <cell r="K78">
            <v>10.483870967741936</v>
          </cell>
          <cell r="L78">
            <v>0.17641789748540035</v>
          </cell>
          <cell r="M78">
            <v>7.7343794259533469</v>
          </cell>
          <cell r="N78">
            <v>8.5097142857142849</v>
          </cell>
          <cell r="O78">
            <v>11.732413715041316</v>
          </cell>
          <cell r="P78">
            <v>14.580685105928991</v>
          </cell>
          <cell r="Q78">
            <v>26.388354375763498</v>
          </cell>
          <cell r="R78">
            <v>12.207581362329918</v>
          </cell>
          <cell r="S78">
            <v>37.558201253023718</v>
          </cell>
          <cell r="T78">
            <v>21.840428489827914</v>
          </cell>
          <cell r="U78">
            <v>32.867739235456007</v>
          </cell>
          <cell r="W78">
            <v>0</v>
          </cell>
          <cell r="X78">
            <v>12.738277987618938</v>
          </cell>
          <cell r="Y78">
            <v>10.483870967741936</v>
          </cell>
          <cell r="Z78">
            <v>0</v>
          </cell>
          <cell r="AA78">
            <v>0</v>
          </cell>
          <cell r="AB78">
            <v>2.7166582815926104</v>
          </cell>
          <cell r="AC78">
            <v>5</v>
          </cell>
          <cell r="AD78">
            <v>0</v>
          </cell>
          <cell r="AE78">
            <v>1.3517454706142278</v>
          </cell>
          <cell r="AF78">
            <v>7.3521078569461942</v>
          </cell>
          <cell r="AG78">
            <v>0</v>
          </cell>
          <cell r="AH78">
            <v>4.3279274615051886</v>
          </cell>
          <cell r="AI78">
            <v>0</v>
          </cell>
          <cell r="AJ78">
            <v>0</v>
          </cell>
          <cell r="AK78">
            <v>0</v>
          </cell>
          <cell r="AL78">
            <v>0</v>
          </cell>
          <cell r="AM78">
            <v>0</v>
          </cell>
          <cell r="AN78">
            <v>0</v>
          </cell>
          <cell r="AO78">
            <v>28.973181756317373</v>
          </cell>
          <cell r="AP78">
            <v>0</v>
          </cell>
          <cell r="AQ78">
            <v>16.647892143053806</v>
          </cell>
          <cell r="AR78">
            <v>13.352107856946194</v>
          </cell>
          <cell r="AS78">
            <v>1.6079253412411703</v>
          </cell>
          <cell r="AT78">
            <v>0</v>
          </cell>
          <cell r="AU78">
            <v>0</v>
          </cell>
          <cell r="AV78">
            <v>0</v>
          </cell>
          <cell r="AW78">
            <v>67</v>
          </cell>
          <cell r="AX78">
            <v>0</v>
          </cell>
          <cell r="AY78">
            <v>0</v>
          </cell>
          <cell r="AZ78">
            <v>25.266368978307639</v>
          </cell>
          <cell r="BA78">
            <v>0</v>
          </cell>
          <cell r="BB78">
            <v>0</v>
          </cell>
          <cell r="BC78">
            <v>0</v>
          </cell>
          <cell r="BD78">
            <v>0</v>
          </cell>
          <cell r="BE78">
            <v>27.3224043715847</v>
          </cell>
          <cell r="BF78">
            <v>23.362527135264617</v>
          </cell>
          <cell r="BG78">
            <v>0</v>
          </cell>
          <cell r="BH78">
            <v>0</v>
          </cell>
          <cell r="BI78">
            <v>0</v>
          </cell>
          <cell r="BJ78">
            <v>0</v>
          </cell>
          <cell r="BK78">
            <v>0</v>
          </cell>
          <cell r="BL78">
            <v>0</v>
          </cell>
          <cell r="BM78">
            <v>0</v>
          </cell>
          <cell r="BN78">
            <v>0</v>
          </cell>
          <cell r="BO78">
            <v>0</v>
          </cell>
          <cell r="BP78">
            <v>0</v>
          </cell>
          <cell r="BQ78">
            <v>0</v>
          </cell>
          <cell r="BR78">
            <v>0</v>
          </cell>
          <cell r="BS78">
            <v>0</v>
          </cell>
          <cell r="BT78">
            <v>16.481968373233904</v>
          </cell>
          <cell r="BU78">
            <v>0</v>
          </cell>
          <cell r="BV78">
            <v>-16.481968373233904</v>
          </cell>
          <cell r="BW78">
            <v>0</v>
          </cell>
          <cell r="BX78">
            <v>0</v>
          </cell>
          <cell r="BY78">
            <v>0</v>
          </cell>
          <cell r="CA78">
            <v>0</v>
          </cell>
          <cell r="CB78">
            <v>0</v>
          </cell>
          <cell r="CC78">
            <v>0</v>
          </cell>
          <cell r="CD78">
            <v>0</v>
          </cell>
          <cell r="CE78">
            <v>0</v>
          </cell>
          <cell r="CF78">
            <v>0</v>
          </cell>
          <cell r="CH78">
            <v>0</v>
          </cell>
          <cell r="CJ78">
            <v>39827</v>
          </cell>
          <cell r="CK78">
            <v>12.738277987618938</v>
          </cell>
          <cell r="CL78">
            <v>8.703853327560422</v>
          </cell>
          <cell r="CM78">
            <v>67.166899880083221</v>
          </cell>
          <cell r="CN78">
            <v>0</v>
          </cell>
          <cell r="CO78">
            <v>0</v>
          </cell>
          <cell r="CP78">
            <v>34.909034559063734</v>
          </cell>
          <cell r="CQ78">
            <v>0</v>
          </cell>
          <cell r="CR78">
            <v>30</v>
          </cell>
          <cell r="CS78">
            <v>0</v>
          </cell>
          <cell r="CU78">
            <v>39827</v>
          </cell>
          <cell r="CV78">
            <v>2.7166582815926104</v>
          </cell>
          <cell r="CW78">
            <v>5</v>
          </cell>
          <cell r="CX78">
            <v>0</v>
          </cell>
          <cell r="CY78">
            <v>0</v>
          </cell>
          <cell r="CZ78">
            <v>0</v>
          </cell>
          <cell r="DA78">
            <v>0</v>
          </cell>
          <cell r="DB78">
            <v>0</v>
          </cell>
          <cell r="DC78">
            <v>47.64731254668267</v>
          </cell>
          <cell r="DD78">
            <v>67</v>
          </cell>
          <cell r="DE78">
            <v>11.835616438356164</v>
          </cell>
          <cell r="DF78">
            <v>24</v>
          </cell>
          <cell r="DG78">
            <v>38.61847683525383</v>
          </cell>
          <cell r="DH78">
            <v>0</v>
          </cell>
          <cell r="DI78">
            <v>0</v>
          </cell>
          <cell r="DJ78">
            <v>0</v>
          </cell>
          <cell r="DK78">
            <v>27.3224043715847</v>
          </cell>
          <cell r="DL78">
            <v>39.844495508498525</v>
          </cell>
          <cell r="DM78">
            <v>0</v>
          </cell>
          <cell r="DN78">
            <v>0</v>
          </cell>
          <cell r="DO78">
            <v>0</v>
          </cell>
          <cell r="DP78">
            <v>-16.481968373233904</v>
          </cell>
          <cell r="DR78">
            <v>67.166899880083221</v>
          </cell>
          <cell r="DS78">
            <v>0</v>
          </cell>
          <cell r="DT78">
            <v>0</v>
          </cell>
          <cell r="DV78">
            <v>39827</v>
          </cell>
          <cell r="DW78">
            <v>5.802568885040281</v>
          </cell>
          <cell r="DY78">
            <v>49.7</v>
          </cell>
          <cell r="DZ78">
            <v>44.7</v>
          </cell>
          <cell r="EA78">
            <v>30</v>
          </cell>
          <cell r="EB78">
            <v>30</v>
          </cell>
          <cell r="ED78">
            <v>60</v>
          </cell>
          <cell r="EE78">
            <v>20</v>
          </cell>
          <cell r="EF78">
            <v>34.909034559063734</v>
          </cell>
          <cell r="EG78">
            <v>0</v>
          </cell>
          <cell r="EH78">
            <v>34.909034559063734</v>
          </cell>
          <cell r="EJ78">
            <v>30</v>
          </cell>
          <cell r="EK78">
            <v>90</v>
          </cell>
          <cell r="EL78">
            <v>110</v>
          </cell>
          <cell r="EN78">
            <v>0</v>
          </cell>
          <cell r="EO78">
            <v>60</v>
          </cell>
          <cell r="EP78">
            <v>80</v>
          </cell>
          <cell r="ER78">
            <v>200</v>
          </cell>
          <cell r="ET78">
            <v>15</v>
          </cell>
          <cell r="EU78">
            <v>16.481968373233904</v>
          </cell>
          <cell r="EV78">
            <v>0</v>
          </cell>
          <cell r="EW78">
            <v>35.684931506849317</v>
          </cell>
          <cell r="EX78">
            <v>15</v>
          </cell>
          <cell r="EZ78">
            <v>52.166899880083221</v>
          </cell>
          <cell r="FA78">
            <v>67.166899880083221</v>
          </cell>
          <cell r="FB78">
            <v>59</v>
          </cell>
          <cell r="FC78">
            <v>68.350684931506848</v>
          </cell>
          <cell r="FE78">
            <v>38271.593233333333</v>
          </cell>
        </row>
        <row r="79">
          <cell r="A79">
            <v>39828</v>
          </cell>
          <cell r="B79">
            <v>15</v>
          </cell>
          <cell r="C79">
            <v>4</v>
          </cell>
          <cell r="D79">
            <v>1</v>
          </cell>
          <cell r="E79">
            <v>2009</v>
          </cell>
          <cell r="G79">
            <v>0</v>
          </cell>
          <cell r="H79">
            <v>0.76240892586739151</v>
          </cell>
          <cell r="I79">
            <v>9.4110330483023148</v>
          </cell>
          <cell r="J79">
            <v>50.684931506849317</v>
          </cell>
          <cell r="K79">
            <v>10.483870967741936</v>
          </cell>
          <cell r="L79">
            <v>0.1143033399057756</v>
          </cell>
          <cell r="M79">
            <v>6.2957324502379652</v>
          </cell>
          <cell r="N79">
            <v>0</v>
          </cell>
          <cell r="O79">
            <v>7.6015760980063325</v>
          </cell>
          <cell r="P79">
            <v>11.868578888187098</v>
          </cell>
          <cell r="Q79">
            <v>26.923769201665657</v>
          </cell>
          <cell r="R79">
            <v>12.207581362329918</v>
          </cell>
          <cell r="S79">
            <v>34.816998588607056</v>
          </cell>
          <cell r="T79">
            <v>21.021245139854823</v>
          </cell>
          <cell r="U79">
            <v>22.58693568667098</v>
          </cell>
          <cell r="W79">
            <v>0</v>
          </cell>
          <cell r="X79">
            <v>10.173441974169707</v>
          </cell>
          <cell r="Y79">
            <v>10.483870967741936</v>
          </cell>
          <cell r="Z79">
            <v>0</v>
          </cell>
          <cell r="AA79">
            <v>0</v>
          </cell>
          <cell r="AB79">
            <v>0</v>
          </cell>
          <cell r="AC79">
            <v>5</v>
          </cell>
          <cell r="AD79">
            <v>0</v>
          </cell>
          <cell r="AE79">
            <v>1.3517454706142278</v>
          </cell>
          <cell r="AF79">
            <v>5.8290319529513468E-2</v>
          </cell>
          <cell r="AG79">
            <v>0</v>
          </cell>
          <cell r="AH79">
            <v>5.0624377949956116</v>
          </cell>
          <cell r="AI79">
            <v>0</v>
          </cell>
          <cell r="AJ79">
            <v>0</v>
          </cell>
          <cell r="AK79">
            <v>0</v>
          </cell>
          <cell r="AL79">
            <v>0</v>
          </cell>
          <cell r="AM79">
            <v>0</v>
          </cell>
          <cell r="AN79">
            <v>0</v>
          </cell>
          <cell r="AO79">
            <v>30.830247600698005</v>
          </cell>
          <cell r="AP79">
            <v>0</v>
          </cell>
          <cell r="AQ79">
            <v>22.708820154495385</v>
          </cell>
          <cell r="AR79">
            <v>0</v>
          </cell>
          <cell r="AS79">
            <v>0</v>
          </cell>
          <cell r="AT79">
            <v>0</v>
          </cell>
          <cell r="AU79">
            <v>0</v>
          </cell>
          <cell r="AV79">
            <v>0</v>
          </cell>
          <cell r="AW79">
            <v>67</v>
          </cell>
          <cell r="AX79">
            <v>0</v>
          </cell>
          <cell r="AY79">
            <v>1.2328895259751036</v>
          </cell>
          <cell r="AZ79">
            <v>10.192289889157749</v>
          </cell>
          <cell r="BA79">
            <v>0</v>
          </cell>
          <cell r="BB79">
            <v>0</v>
          </cell>
          <cell r="BC79">
            <v>0</v>
          </cell>
          <cell r="BD79">
            <v>0</v>
          </cell>
          <cell r="BE79">
            <v>27.3224043715847</v>
          </cell>
          <cell r="BF79">
            <v>23.362527135264617</v>
          </cell>
          <cell r="BG79">
            <v>0</v>
          </cell>
          <cell r="BH79">
            <v>0</v>
          </cell>
          <cell r="BI79">
            <v>0</v>
          </cell>
          <cell r="BJ79">
            <v>0</v>
          </cell>
          <cell r="BK79">
            <v>0</v>
          </cell>
          <cell r="BL79">
            <v>0</v>
          </cell>
          <cell r="BM79">
            <v>0</v>
          </cell>
          <cell r="BN79">
            <v>0</v>
          </cell>
          <cell r="BO79">
            <v>0</v>
          </cell>
          <cell r="BP79">
            <v>0</v>
          </cell>
          <cell r="BQ79">
            <v>0</v>
          </cell>
          <cell r="BR79">
            <v>0</v>
          </cell>
          <cell r="BS79">
            <v>0</v>
          </cell>
          <cell r="BT79">
            <v>6.7785715508471895</v>
          </cell>
          <cell r="BU79">
            <v>0</v>
          </cell>
          <cell r="BV79">
            <v>-6.7785715508471895</v>
          </cell>
          <cell r="BW79">
            <v>0</v>
          </cell>
          <cell r="BX79">
            <v>0</v>
          </cell>
          <cell r="BY79">
            <v>0</v>
          </cell>
          <cell r="CA79">
            <v>0</v>
          </cell>
          <cell r="CB79">
            <v>0</v>
          </cell>
          <cell r="CC79">
            <v>0</v>
          </cell>
          <cell r="CD79">
            <v>0</v>
          </cell>
          <cell r="CE79">
            <v>0</v>
          </cell>
          <cell r="CF79">
            <v>0</v>
          </cell>
          <cell r="CH79">
            <v>0</v>
          </cell>
          <cell r="CJ79">
            <v>39828</v>
          </cell>
          <cell r="CK79">
            <v>10.173441974169707</v>
          </cell>
          <cell r="CL79">
            <v>1.4100357901437413</v>
          </cell>
          <cell r="CM79">
            <v>57.463503057696506</v>
          </cell>
          <cell r="CN79">
            <v>0</v>
          </cell>
          <cell r="CO79">
            <v>0</v>
          </cell>
          <cell r="CP79">
            <v>35.892685395693618</v>
          </cell>
          <cell r="CQ79">
            <v>0</v>
          </cell>
          <cell r="CR79">
            <v>22.708820154495385</v>
          </cell>
          <cell r="CS79">
            <v>0</v>
          </cell>
          <cell r="CU79">
            <v>39828</v>
          </cell>
          <cell r="CV79">
            <v>0</v>
          </cell>
          <cell r="CW79">
            <v>5</v>
          </cell>
          <cell r="CX79">
            <v>0</v>
          </cell>
          <cell r="CY79">
            <v>0</v>
          </cell>
          <cell r="CZ79">
            <v>0</v>
          </cell>
          <cell r="DA79">
            <v>0</v>
          </cell>
          <cell r="DB79">
            <v>0</v>
          </cell>
          <cell r="DC79">
            <v>46.066127369863324</v>
          </cell>
          <cell r="DD79">
            <v>67</v>
          </cell>
          <cell r="DE79">
            <v>11.835616438356164</v>
          </cell>
          <cell r="DF79">
            <v>24</v>
          </cell>
          <cell r="DG79">
            <v>10.192289889157749</v>
          </cell>
          <cell r="DH79">
            <v>0</v>
          </cell>
          <cell r="DI79">
            <v>0</v>
          </cell>
          <cell r="DJ79">
            <v>0</v>
          </cell>
          <cell r="DK79">
            <v>27.3224043715847</v>
          </cell>
          <cell r="DL79">
            <v>30.141098686111807</v>
          </cell>
          <cell r="DM79">
            <v>0</v>
          </cell>
          <cell r="DN79">
            <v>0</v>
          </cell>
          <cell r="DO79">
            <v>0</v>
          </cell>
          <cell r="DP79">
            <v>-6.7785715508471895</v>
          </cell>
          <cell r="DR79">
            <v>57.463503057696506</v>
          </cell>
          <cell r="DS79">
            <v>0</v>
          </cell>
          <cell r="DT79">
            <v>0</v>
          </cell>
          <cell r="DV79">
            <v>39828</v>
          </cell>
          <cell r="DW79">
            <v>0.9400238600958275</v>
          </cell>
          <cell r="DY79">
            <v>49.7</v>
          </cell>
          <cell r="DZ79">
            <v>44.7</v>
          </cell>
          <cell r="EA79">
            <v>30</v>
          </cell>
          <cell r="EB79">
            <v>30</v>
          </cell>
          <cell r="ED79">
            <v>60</v>
          </cell>
          <cell r="EE79">
            <v>20</v>
          </cell>
          <cell r="EF79">
            <v>35.892685395693618</v>
          </cell>
          <cell r="EG79">
            <v>0</v>
          </cell>
          <cell r="EH79">
            <v>35.892685395693618</v>
          </cell>
          <cell r="EJ79">
            <v>30</v>
          </cell>
          <cell r="EK79">
            <v>90</v>
          </cell>
          <cell r="EL79">
            <v>110</v>
          </cell>
          <cell r="EN79">
            <v>0</v>
          </cell>
          <cell r="EO79">
            <v>60</v>
          </cell>
          <cell r="EP79">
            <v>80</v>
          </cell>
          <cell r="ER79">
            <v>200</v>
          </cell>
          <cell r="ET79">
            <v>15</v>
          </cell>
          <cell r="EU79">
            <v>6.7785715508471895</v>
          </cell>
          <cell r="EV79">
            <v>0</v>
          </cell>
          <cell r="EW79">
            <v>35.684931506849317</v>
          </cell>
          <cell r="EX79">
            <v>15</v>
          </cell>
          <cell r="EZ79">
            <v>42.463503057696506</v>
          </cell>
          <cell r="FA79">
            <v>57.463503057696506</v>
          </cell>
          <cell r="FB79">
            <v>59</v>
          </cell>
          <cell r="FC79">
            <v>68.350684931506848</v>
          </cell>
          <cell r="FE79">
            <v>38271.593233449072</v>
          </cell>
        </row>
        <row r="80">
          <cell r="A80">
            <v>39829</v>
          </cell>
          <cell r="B80">
            <v>16</v>
          </cell>
          <cell r="C80">
            <v>5</v>
          </cell>
          <cell r="D80">
            <v>1</v>
          </cell>
          <cell r="E80">
            <v>2009</v>
          </cell>
          <cell r="G80">
            <v>0</v>
          </cell>
          <cell r="H80">
            <v>0.77058556571643766</v>
          </cell>
          <cell r="I80">
            <v>9.4947422189019797</v>
          </cell>
          <cell r="J80">
            <v>50.684931506849317</v>
          </cell>
          <cell r="K80">
            <v>10.483870967741936</v>
          </cell>
          <cell r="L80">
            <v>0.11552921385903411</v>
          </cell>
          <cell r="M80">
            <v>6.3517316735986658</v>
          </cell>
          <cell r="N80">
            <v>0</v>
          </cell>
          <cell r="O80">
            <v>7.6831010486327989</v>
          </cell>
          <cell r="P80">
            <v>11.974147415024444</v>
          </cell>
          <cell r="Q80">
            <v>26.621955524288307</v>
          </cell>
          <cell r="R80">
            <v>12.207581362329918</v>
          </cell>
          <cell r="S80">
            <v>41.112707725565258</v>
          </cell>
          <cell r="T80">
            <v>21.236195818401857</v>
          </cell>
          <cell r="U80">
            <v>25.621604674416542</v>
          </cell>
          <cell r="W80">
            <v>0</v>
          </cell>
          <cell r="X80">
            <v>10.265327784618417</v>
          </cell>
          <cell r="Y80">
            <v>10.483870967741936</v>
          </cell>
          <cell r="Z80">
            <v>0</v>
          </cell>
          <cell r="AA80">
            <v>0</v>
          </cell>
          <cell r="AB80">
            <v>0</v>
          </cell>
          <cell r="AC80">
            <v>5</v>
          </cell>
          <cell r="AD80">
            <v>0</v>
          </cell>
          <cell r="AE80">
            <v>1.3517454706142278</v>
          </cell>
          <cell r="AF80">
            <v>0.115515416843472</v>
          </cell>
          <cell r="AG80">
            <v>0</v>
          </cell>
          <cell r="AH80">
            <v>4.943025073024776</v>
          </cell>
          <cell r="AI80">
            <v>0</v>
          </cell>
          <cell r="AJ80">
            <v>0</v>
          </cell>
          <cell r="AK80">
            <v>0</v>
          </cell>
          <cell r="AL80">
            <v>0</v>
          </cell>
          <cell r="AM80">
            <v>0</v>
          </cell>
          <cell r="AN80">
            <v>0</v>
          </cell>
          <cell r="AO80">
            <v>30.88416093222925</v>
          </cell>
          <cell r="AP80">
            <v>0</v>
          </cell>
          <cell r="AQ80">
            <v>22.659599345021441</v>
          </cell>
          <cell r="AR80">
            <v>0</v>
          </cell>
          <cell r="AS80">
            <v>0</v>
          </cell>
          <cell r="AT80">
            <v>0</v>
          </cell>
          <cell r="AU80">
            <v>0</v>
          </cell>
          <cell r="AV80">
            <v>0</v>
          </cell>
          <cell r="AW80">
            <v>67</v>
          </cell>
          <cell r="AX80">
            <v>0</v>
          </cell>
          <cell r="AY80">
            <v>1.2248852381350872</v>
          </cell>
          <cell r="AZ80">
            <v>19.745622980248569</v>
          </cell>
          <cell r="BA80">
            <v>0</v>
          </cell>
          <cell r="BB80">
            <v>0</v>
          </cell>
          <cell r="BC80">
            <v>0</v>
          </cell>
          <cell r="BD80">
            <v>0</v>
          </cell>
          <cell r="BE80">
            <v>27.3224043715847</v>
          </cell>
          <cell r="BF80">
            <v>23.362527135264617</v>
          </cell>
          <cell r="BG80">
            <v>0</v>
          </cell>
          <cell r="BH80">
            <v>0</v>
          </cell>
          <cell r="BI80">
            <v>0</v>
          </cell>
          <cell r="BJ80">
            <v>0</v>
          </cell>
          <cell r="BK80">
            <v>0</v>
          </cell>
          <cell r="BL80">
            <v>0</v>
          </cell>
          <cell r="BM80">
            <v>0</v>
          </cell>
          <cell r="BN80">
            <v>0</v>
          </cell>
          <cell r="BO80">
            <v>0</v>
          </cell>
          <cell r="BP80">
            <v>0</v>
          </cell>
          <cell r="BQ80">
            <v>0</v>
          </cell>
          <cell r="BR80">
            <v>0</v>
          </cell>
          <cell r="BS80">
            <v>0</v>
          </cell>
          <cell r="BT80">
            <v>7.1562755290897684</v>
          </cell>
          <cell r="BU80">
            <v>0</v>
          </cell>
          <cell r="BV80">
            <v>-7.1562755290897684</v>
          </cell>
          <cell r="BW80">
            <v>0</v>
          </cell>
          <cell r="BX80">
            <v>0</v>
          </cell>
          <cell r="BY80">
            <v>0</v>
          </cell>
          <cell r="CA80">
            <v>0</v>
          </cell>
          <cell r="CB80">
            <v>0</v>
          </cell>
          <cell r="CC80">
            <v>0</v>
          </cell>
          <cell r="CD80">
            <v>0</v>
          </cell>
          <cell r="CE80">
            <v>0</v>
          </cell>
          <cell r="CF80">
            <v>0</v>
          </cell>
          <cell r="CH80">
            <v>0</v>
          </cell>
          <cell r="CJ80">
            <v>39829</v>
          </cell>
          <cell r="CK80">
            <v>10.265327784618417</v>
          </cell>
          <cell r="CL80">
            <v>1.4672608874576998</v>
          </cell>
          <cell r="CM80">
            <v>57.841207035939085</v>
          </cell>
          <cell r="CN80">
            <v>0</v>
          </cell>
          <cell r="CO80">
            <v>0</v>
          </cell>
          <cell r="CP80">
            <v>35.827186005254028</v>
          </cell>
          <cell r="CQ80">
            <v>0</v>
          </cell>
          <cell r="CR80">
            <v>22.659599345021441</v>
          </cell>
          <cell r="CS80">
            <v>0</v>
          </cell>
          <cell r="CU80">
            <v>39829</v>
          </cell>
          <cell r="CV80">
            <v>0</v>
          </cell>
          <cell r="CW80">
            <v>5</v>
          </cell>
          <cell r="CX80">
            <v>0</v>
          </cell>
          <cell r="CY80">
            <v>0</v>
          </cell>
          <cell r="CZ80">
            <v>0</v>
          </cell>
          <cell r="DA80">
            <v>0</v>
          </cell>
          <cell r="DB80">
            <v>0</v>
          </cell>
          <cell r="DC80">
            <v>46.092513789872442</v>
          </cell>
          <cell r="DD80">
            <v>67</v>
          </cell>
          <cell r="DE80">
            <v>11.835616438356164</v>
          </cell>
          <cell r="DF80">
            <v>24</v>
          </cell>
          <cell r="DG80">
            <v>19.745622980248569</v>
          </cell>
          <cell r="DH80">
            <v>0</v>
          </cell>
          <cell r="DI80">
            <v>0</v>
          </cell>
          <cell r="DJ80">
            <v>0</v>
          </cell>
          <cell r="DK80">
            <v>27.3224043715847</v>
          </cell>
          <cell r="DL80">
            <v>30.518802664354386</v>
          </cell>
          <cell r="DM80">
            <v>0</v>
          </cell>
          <cell r="DN80">
            <v>0</v>
          </cell>
          <cell r="DO80">
            <v>0</v>
          </cell>
          <cell r="DP80">
            <v>-7.1562755290897684</v>
          </cell>
          <cell r="DR80">
            <v>57.841207035939085</v>
          </cell>
          <cell r="DS80">
            <v>0</v>
          </cell>
          <cell r="DT80">
            <v>0</v>
          </cell>
          <cell r="DV80">
            <v>39829</v>
          </cell>
          <cell r="DW80">
            <v>0.97817392497179989</v>
          </cell>
          <cell r="DY80">
            <v>49.7</v>
          </cell>
          <cell r="DZ80">
            <v>44.7</v>
          </cell>
          <cell r="EA80">
            <v>30</v>
          </cell>
          <cell r="EB80">
            <v>30</v>
          </cell>
          <cell r="ED80">
            <v>60</v>
          </cell>
          <cell r="EE80">
            <v>20</v>
          </cell>
          <cell r="EF80">
            <v>35.827186005254028</v>
          </cell>
          <cell r="EG80">
            <v>0</v>
          </cell>
          <cell r="EH80">
            <v>35.827186005254028</v>
          </cell>
          <cell r="EJ80">
            <v>30</v>
          </cell>
          <cell r="EK80">
            <v>90</v>
          </cell>
          <cell r="EL80">
            <v>110</v>
          </cell>
          <cell r="EN80">
            <v>0</v>
          </cell>
          <cell r="EO80">
            <v>60</v>
          </cell>
          <cell r="EP80">
            <v>80</v>
          </cell>
          <cell r="ER80">
            <v>200</v>
          </cell>
          <cell r="ET80">
            <v>15</v>
          </cell>
          <cell r="EU80">
            <v>7.1562755290897684</v>
          </cell>
          <cell r="EV80">
            <v>0</v>
          </cell>
          <cell r="EW80">
            <v>35.684931506849317</v>
          </cell>
          <cell r="EX80">
            <v>15</v>
          </cell>
          <cell r="EZ80">
            <v>42.841207035939085</v>
          </cell>
          <cell r="FA80">
            <v>57.841207035939085</v>
          </cell>
          <cell r="FB80">
            <v>59</v>
          </cell>
          <cell r="FC80">
            <v>68.350684931506848</v>
          </cell>
          <cell r="FE80">
            <v>38271.593233796295</v>
          </cell>
        </row>
        <row r="81">
          <cell r="A81">
            <v>39830</v>
          </cell>
          <cell r="B81">
            <v>17</v>
          </cell>
          <cell r="C81">
            <v>6</v>
          </cell>
          <cell r="D81">
            <v>1</v>
          </cell>
          <cell r="E81">
            <v>2009</v>
          </cell>
          <cell r="G81">
            <v>0</v>
          </cell>
          <cell r="H81">
            <v>1.2593857500392098</v>
          </cell>
          <cell r="I81">
            <v>12.076280522271675</v>
          </cell>
          <cell r="J81">
            <v>50.684931506849317</v>
          </cell>
          <cell r="K81">
            <v>10.483870967741936</v>
          </cell>
          <cell r="L81">
            <v>0.18881205685708358</v>
          </cell>
          <cell r="M81">
            <v>8.0787125889391689</v>
          </cell>
          <cell r="N81">
            <v>8.5097142857142849</v>
          </cell>
          <cell r="O81">
            <v>12.556669119234519</v>
          </cell>
          <cell r="P81">
            <v>15.229814550519944</v>
          </cell>
          <cell r="Q81">
            <v>26.548481286068967</v>
          </cell>
          <cell r="R81">
            <v>12.207581362329918</v>
          </cell>
          <cell r="S81">
            <v>46.602549580395007</v>
          </cell>
          <cell r="T81">
            <v>21.765839181616379</v>
          </cell>
          <cell r="U81">
            <v>37.25102866385506</v>
          </cell>
          <cell r="W81">
            <v>0</v>
          </cell>
          <cell r="X81">
            <v>13.335666272310885</v>
          </cell>
          <cell r="Y81">
            <v>10.483870967741936</v>
          </cell>
          <cell r="Z81">
            <v>0</v>
          </cell>
          <cell r="AA81">
            <v>0</v>
          </cell>
          <cell r="AB81">
            <v>2.7152802665222389</v>
          </cell>
          <cell r="AC81">
            <v>5</v>
          </cell>
          <cell r="AD81">
            <v>0</v>
          </cell>
          <cell r="AE81">
            <v>1.3517454706142278</v>
          </cell>
          <cell r="AF81">
            <v>7.7102131943740719</v>
          </cell>
          <cell r="AG81">
            <v>0</v>
          </cell>
          <cell r="AH81">
            <v>4.0493412455158264</v>
          </cell>
          <cell r="AI81">
            <v>0</v>
          </cell>
          <cell r="AJ81">
            <v>0</v>
          </cell>
          <cell r="AK81">
            <v>0</v>
          </cell>
          <cell r="AL81">
            <v>0</v>
          </cell>
          <cell r="AM81">
            <v>0</v>
          </cell>
          <cell r="AN81">
            <v>0</v>
          </cell>
          <cell r="AO81">
            <v>28.728930853793099</v>
          </cell>
          <cell r="AP81">
            <v>0</v>
          </cell>
          <cell r="AQ81">
            <v>16.28978680562593</v>
          </cell>
          <cell r="AR81">
            <v>13.71021319437407</v>
          </cell>
          <cell r="AS81">
            <v>3.7642742188444203</v>
          </cell>
          <cell r="AT81">
            <v>0</v>
          </cell>
          <cell r="AU81">
            <v>0</v>
          </cell>
          <cell r="AV81">
            <v>0</v>
          </cell>
          <cell r="AW81">
            <v>67</v>
          </cell>
          <cell r="AX81">
            <v>0</v>
          </cell>
          <cell r="AY81">
            <v>0</v>
          </cell>
          <cell r="AZ81">
            <v>38.619417425866459</v>
          </cell>
          <cell r="BA81">
            <v>0</v>
          </cell>
          <cell r="BB81">
            <v>0</v>
          </cell>
          <cell r="BC81">
            <v>0</v>
          </cell>
          <cell r="BD81">
            <v>0</v>
          </cell>
          <cell r="BE81">
            <v>27.3224043715847</v>
          </cell>
          <cell r="BF81">
            <v>23.362527135264617</v>
          </cell>
          <cell r="BG81">
            <v>0</v>
          </cell>
          <cell r="BH81">
            <v>0</v>
          </cell>
          <cell r="BI81">
            <v>0</v>
          </cell>
          <cell r="BJ81">
            <v>0</v>
          </cell>
          <cell r="BK81">
            <v>0</v>
          </cell>
          <cell r="BL81">
            <v>0</v>
          </cell>
          <cell r="BM81">
            <v>0</v>
          </cell>
          <cell r="BN81">
            <v>0</v>
          </cell>
          <cell r="BO81">
            <v>0</v>
          </cell>
          <cell r="BP81">
            <v>0</v>
          </cell>
          <cell r="BQ81">
            <v>0</v>
          </cell>
          <cell r="BR81">
            <v>0</v>
          </cell>
          <cell r="BS81">
            <v>0</v>
          </cell>
          <cell r="BT81">
            <v>7.5231657502735629</v>
          </cell>
          <cell r="BU81">
            <v>0</v>
          </cell>
          <cell r="BV81">
            <v>-7.5231657502735629</v>
          </cell>
          <cell r="BW81">
            <v>0</v>
          </cell>
          <cell r="BX81">
            <v>0</v>
          </cell>
          <cell r="BY81">
            <v>0</v>
          </cell>
          <cell r="CA81">
            <v>0</v>
          </cell>
          <cell r="CB81">
            <v>0</v>
          </cell>
          <cell r="CC81">
            <v>0</v>
          </cell>
          <cell r="CD81">
            <v>0</v>
          </cell>
          <cell r="CE81">
            <v>0</v>
          </cell>
          <cell r="CF81">
            <v>0</v>
          </cell>
          <cell r="CH81">
            <v>0</v>
          </cell>
          <cell r="CJ81">
            <v>39830</v>
          </cell>
          <cell r="CK81">
            <v>13.335666272310885</v>
          </cell>
          <cell r="CL81">
            <v>9.0619586649882997</v>
          </cell>
          <cell r="CM81">
            <v>58.20809725712288</v>
          </cell>
          <cell r="CN81">
            <v>0</v>
          </cell>
          <cell r="CO81">
            <v>0</v>
          </cell>
          <cell r="CP81">
            <v>36.542546318153342</v>
          </cell>
          <cell r="CQ81">
            <v>0</v>
          </cell>
          <cell r="CR81">
            <v>30</v>
          </cell>
          <cell r="CS81">
            <v>0</v>
          </cell>
          <cell r="CU81">
            <v>39830</v>
          </cell>
          <cell r="CV81">
            <v>2.7152802665222389</v>
          </cell>
          <cell r="CW81">
            <v>5</v>
          </cell>
          <cell r="CX81">
            <v>0</v>
          </cell>
          <cell r="CY81">
            <v>0</v>
          </cell>
          <cell r="CZ81">
            <v>0</v>
          </cell>
          <cell r="DA81">
            <v>0</v>
          </cell>
          <cell r="DB81">
            <v>0</v>
          </cell>
          <cell r="DC81">
            <v>49.87821259046423</v>
          </cell>
          <cell r="DD81">
            <v>67</v>
          </cell>
          <cell r="DE81">
            <v>11.835616438356164</v>
          </cell>
          <cell r="DF81">
            <v>24</v>
          </cell>
          <cell r="DG81">
            <v>52.329630620240529</v>
          </cell>
          <cell r="DH81">
            <v>0</v>
          </cell>
          <cell r="DI81">
            <v>0</v>
          </cell>
          <cell r="DJ81">
            <v>0</v>
          </cell>
          <cell r="DK81">
            <v>27.3224043715847</v>
          </cell>
          <cell r="DL81">
            <v>30.88569288553818</v>
          </cell>
          <cell r="DM81">
            <v>0</v>
          </cell>
          <cell r="DN81">
            <v>0</v>
          </cell>
          <cell r="DO81">
            <v>0</v>
          </cell>
          <cell r="DP81">
            <v>-7.5231657502735629</v>
          </cell>
          <cell r="DR81">
            <v>58.20809725712288</v>
          </cell>
          <cell r="DS81">
            <v>0</v>
          </cell>
          <cell r="DT81">
            <v>0</v>
          </cell>
          <cell r="DV81">
            <v>39830</v>
          </cell>
          <cell r="DW81">
            <v>6.0413057766588665</v>
          </cell>
          <cell r="DY81">
            <v>49.7</v>
          </cell>
          <cell r="DZ81">
            <v>44.7</v>
          </cell>
          <cell r="EA81">
            <v>30</v>
          </cell>
          <cell r="EB81">
            <v>30</v>
          </cell>
          <cell r="ED81">
            <v>60</v>
          </cell>
          <cell r="EE81">
            <v>20</v>
          </cell>
          <cell r="EF81">
            <v>36.542546318153342</v>
          </cell>
          <cell r="EG81">
            <v>0</v>
          </cell>
          <cell r="EH81">
            <v>36.542546318153342</v>
          </cell>
          <cell r="EJ81">
            <v>30</v>
          </cell>
          <cell r="EK81">
            <v>90</v>
          </cell>
          <cell r="EL81">
            <v>110</v>
          </cell>
          <cell r="EN81">
            <v>0</v>
          </cell>
          <cell r="EO81">
            <v>60</v>
          </cell>
          <cell r="EP81">
            <v>80</v>
          </cell>
          <cell r="ER81">
            <v>200</v>
          </cell>
          <cell r="ET81">
            <v>15</v>
          </cell>
          <cell r="EU81">
            <v>7.5231657502735629</v>
          </cell>
          <cell r="EV81">
            <v>0</v>
          </cell>
          <cell r="EW81">
            <v>46.966195008648633</v>
          </cell>
          <cell r="EX81">
            <v>3.7187364982006841</v>
          </cell>
          <cell r="EZ81">
            <v>54.489360758922196</v>
          </cell>
          <cell r="FA81">
            <v>69.489360758922203</v>
          </cell>
          <cell r="FB81">
            <v>59</v>
          </cell>
          <cell r="FC81">
            <v>68.350684931506848</v>
          </cell>
          <cell r="FE81">
            <v>38271.59323402778</v>
          </cell>
        </row>
        <row r="82">
          <cell r="A82">
            <v>39831</v>
          </cell>
          <cell r="B82">
            <v>18</v>
          </cell>
          <cell r="C82">
            <v>7</v>
          </cell>
          <cell r="D82">
            <v>1</v>
          </cell>
          <cell r="E82">
            <v>2009</v>
          </cell>
          <cell r="G82">
            <v>0</v>
          </cell>
          <cell r="H82">
            <v>1.2593857500392098</v>
          </cell>
          <cell r="I82">
            <v>12.076280522271675</v>
          </cell>
          <cell r="J82">
            <v>50.684931506849317</v>
          </cell>
          <cell r="K82">
            <v>10.483870967741936</v>
          </cell>
          <cell r="L82">
            <v>0.18881205685708358</v>
          </cell>
          <cell r="M82">
            <v>8.0787125889391689</v>
          </cell>
          <cell r="N82">
            <v>8.5097142857142849</v>
          </cell>
          <cell r="O82">
            <v>12.556669119234519</v>
          </cell>
          <cell r="P82">
            <v>15.229814550519944</v>
          </cell>
          <cell r="Q82">
            <v>26.548481286068967</v>
          </cell>
          <cell r="R82">
            <v>12.207581362329918</v>
          </cell>
          <cell r="S82">
            <v>43.637438344097887</v>
          </cell>
          <cell r="T82">
            <v>21.75071493013402</v>
          </cell>
          <cell r="U82">
            <v>37.142909654078231</v>
          </cell>
          <cell r="W82">
            <v>0</v>
          </cell>
          <cell r="X82">
            <v>13.335666272310885</v>
          </cell>
          <cell r="Y82">
            <v>10.483870967741936</v>
          </cell>
          <cell r="Z82">
            <v>0</v>
          </cell>
          <cell r="AA82">
            <v>0</v>
          </cell>
          <cell r="AB82">
            <v>2.7139029504450169</v>
          </cell>
          <cell r="AC82">
            <v>5</v>
          </cell>
          <cell r="AD82">
            <v>0</v>
          </cell>
          <cell r="AE82">
            <v>1.3517454706142278</v>
          </cell>
          <cell r="AF82">
            <v>7.7115905104512947</v>
          </cell>
          <cell r="AG82">
            <v>0</v>
          </cell>
          <cell r="AH82">
            <v>4.0493412455158264</v>
          </cell>
          <cell r="AI82">
            <v>0</v>
          </cell>
          <cell r="AJ82">
            <v>0</v>
          </cell>
          <cell r="AK82">
            <v>0</v>
          </cell>
          <cell r="AL82">
            <v>0</v>
          </cell>
          <cell r="AM82">
            <v>0</v>
          </cell>
          <cell r="AN82">
            <v>0</v>
          </cell>
          <cell r="AO82">
            <v>28.746779613273691</v>
          </cell>
          <cell r="AP82">
            <v>0</v>
          </cell>
          <cell r="AQ82">
            <v>16.288409489548705</v>
          </cell>
          <cell r="AR82">
            <v>13.711590510451295</v>
          </cell>
          <cell r="AS82">
            <v>3.7464254593638202</v>
          </cell>
          <cell r="AT82">
            <v>0</v>
          </cell>
          <cell r="AU82">
            <v>0</v>
          </cell>
          <cell r="AV82">
            <v>0</v>
          </cell>
          <cell r="AW82">
            <v>67</v>
          </cell>
          <cell r="AX82">
            <v>0</v>
          </cell>
          <cell r="AY82">
            <v>0</v>
          </cell>
          <cell r="AZ82">
            <v>35.531062928310149</v>
          </cell>
          <cell r="BA82">
            <v>0</v>
          </cell>
          <cell r="BB82">
            <v>0</v>
          </cell>
          <cell r="BC82">
            <v>0</v>
          </cell>
          <cell r="BD82">
            <v>0</v>
          </cell>
          <cell r="BE82">
            <v>27.3224043715847</v>
          </cell>
          <cell r="BF82">
            <v>23.362527135264617</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CA82">
            <v>0</v>
          </cell>
          <cell r="CB82">
            <v>0</v>
          </cell>
          <cell r="CC82">
            <v>0</v>
          </cell>
          <cell r="CD82">
            <v>0</v>
          </cell>
          <cell r="CE82">
            <v>0</v>
          </cell>
          <cell r="CF82">
            <v>0</v>
          </cell>
          <cell r="CH82">
            <v>0</v>
          </cell>
          <cell r="CJ82">
            <v>39831</v>
          </cell>
          <cell r="CK82">
            <v>13.335666272310885</v>
          </cell>
          <cell r="CL82">
            <v>9.0633359810655225</v>
          </cell>
          <cell r="CM82">
            <v>50.684931506849317</v>
          </cell>
          <cell r="CN82">
            <v>0</v>
          </cell>
          <cell r="CO82">
            <v>0</v>
          </cell>
          <cell r="CP82">
            <v>36.542546318153342</v>
          </cell>
          <cell r="CQ82">
            <v>0</v>
          </cell>
          <cell r="CR82">
            <v>30</v>
          </cell>
          <cell r="CS82">
            <v>0</v>
          </cell>
          <cell r="CU82">
            <v>39831</v>
          </cell>
          <cell r="CV82">
            <v>2.7139029504450169</v>
          </cell>
          <cell r="CW82">
            <v>5</v>
          </cell>
          <cell r="CX82">
            <v>0</v>
          </cell>
          <cell r="CY82">
            <v>0</v>
          </cell>
          <cell r="CZ82">
            <v>0</v>
          </cell>
          <cell r="DA82">
            <v>0</v>
          </cell>
          <cell r="DB82">
            <v>0</v>
          </cell>
          <cell r="DC82">
            <v>49.878212590464223</v>
          </cell>
          <cell r="DD82">
            <v>67</v>
          </cell>
          <cell r="DE82">
            <v>11.835616438356164</v>
          </cell>
          <cell r="DF82">
            <v>24</v>
          </cell>
          <cell r="DG82">
            <v>49.242653438761444</v>
          </cell>
          <cell r="DH82">
            <v>0</v>
          </cell>
          <cell r="DI82">
            <v>0</v>
          </cell>
          <cell r="DJ82">
            <v>0</v>
          </cell>
          <cell r="DK82">
            <v>27.3224043715847</v>
          </cell>
          <cell r="DL82">
            <v>23.362527135264617</v>
          </cell>
          <cell r="DM82">
            <v>0</v>
          </cell>
          <cell r="DN82">
            <v>0</v>
          </cell>
          <cell r="DO82">
            <v>0</v>
          </cell>
          <cell r="DP82">
            <v>0</v>
          </cell>
          <cell r="DR82">
            <v>50.684931506849317</v>
          </cell>
          <cell r="DS82">
            <v>0</v>
          </cell>
          <cell r="DT82">
            <v>0</v>
          </cell>
          <cell r="DV82">
            <v>39831</v>
          </cell>
          <cell r="DW82">
            <v>6.0422239873770147</v>
          </cell>
          <cell r="DY82">
            <v>49.7</v>
          </cell>
          <cell r="DZ82">
            <v>44.7</v>
          </cell>
          <cell r="EA82">
            <v>30</v>
          </cell>
          <cell r="EB82">
            <v>30</v>
          </cell>
          <cell r="ED82">
            <v>60</v>
          </cell>
          <cell r="EE82">
            <v>20</v>
          </cell>
          <cell r="EF82">
            <v>36.542546318153342</v>
          </cell>
          <cell r="EG82">
            <v>0</v>
          </cell>
          <cell r="EH82">
            <v>36.542546318153342</v>
          </cell>
          <cell r="EJ82">
            <v>30</v>
          </cell>
          <cell r="EK82">
            <v>90</v>
          </cell>
          <cell r="EL82">
            <v>110</v>
          </cell>
          <cell r="EN82">
            <v>0</v>
          </cell>
          <cell r="EO82">
            <v>60</v>
          </cell>
          <cell r="EP82">
            <v>80</v>
          </cell>
          <cell r="ER82">
            <v>200</v>
          </cell>
          <cell r="ET82">
            <v>15</v>
          </cell>
          <cell r="EU82">
            <v>0</v>
          </cell>
          <cell r="EV82">
            <v>0</v>
          </cell>
          <cell r="EW82">
            <v>50.684931506849317</v>
          </cell>
          <cell r="EX82">
            <v>0</v>
          </cell>
          <cell r="EZ82">
            <v>54.489360758922196</v>
          </cell>
          <cell r="FA82">
            <v>69.489360758922203</v>
          </cell>
          <cell r="FB82">
            <v>59</v>
          </cell>
          <cell r="FC82">
            <v>68.350684931506848</v>
          </cell>
          <cell r="FE82">
            <v>38271.593234259257</v>
          </cell>
        </row>
        <row r="83">
          <cell r="A83">
            <v>39832</v>
          </cell>
          <cell r="B83">
            <v>19</v>
          </cell>
          <cell r="C83">
            <v>1</v>
          </cell>
          <cell r="D83">
            <v>1</v>
          </cell>
          <cell r="E83">
            <v>2009</v>
          </cell>
          <cell r="G83">
            <v>0</v>
          </cell>
          <cell r="H83">
            <v>1.2593857500392098</v>
          </cell>
          <cell r="I83">
            <v>12.076280522271675</v>
          </cell>
          <cell r="J83">
            <v>50.684931506849317</v>
          </cell>
          <cell r="K83">
            <v>10.483870967741936</v>
          </cell>
          <cell r="L83">
            <v>0.18881205685708358</v>
          </cell>
          <cell r="M83">
            <v>8.0787125889391689</v>
          </cell>
          <cell r="N83">
            <v>8.5097142857142849</v>
          </cell>
          <cell r="O83">
            <v>12.556669119234519</v>
          </cell>
          <cell r="P83">
            <v>15.229814550519944</v>
          </cell>
          <cell r="Q83">
            <v>26.548481286068967</v>
          </cell>
          <cell r="R83">
            <v>12.207581362329918</v>
          </cell>
          <cell r="S83">
            <v>43.637438344097887</v>
          </cell>
          <cell r="T83">
            <v>21.75071493013402</v>
          </cell>
          <cell r="U83">
            <v>37.142909654078231</v>
          </cell>
          <cell r="W83">
            <v>0</v>
          </cell>
          <cell r="X83">
            <v>13.335666272310885</v>
          </cell>
          <cell r="Y83">
            <v>10.483870967741936</v>
          </cell>
          <cell r="Z83">
            <v>0</v>
          </cell>
          <cell r="AA83">
            <v>0</v>
          </cell>
          <cell r="AB83">
            <v>2.7125263330063851</v>
          </cell>
          <cell r="AC83">
            <v>5</v>
          </cell>
          <cell r="AD83">
            <v>0</v>
          </cell>
          <cell r="AE83">
            <v>1.3517454706142278</v>
          </cell>
          <cell r="AF83">
            <v>7.7129671278899252</v>
          </cell>
          <cell r="AG83">
            <v>0</v>
          </cell>
          <cell r="AH83">
            <v>4.0493412455158264</v>
          </cell>
          <cell r="AI83">
            <v>0</v>
          </cell>
          <cell r="AJ83">
            <v>0</v>
          </cell>
          <cell r="AK83">
            <v>0</v>
          </cell>
          <cell r="AL83">
            <v>0</v>
          </cell>
          <cell r="AM83">
            <v>0</v>
          </cell>
          <cell r="AN83">
            <v>0</v>
          </cell>
          <cell r="AO83">
            <v>28.764731247448697</v>
          </cell>
          <cell r="AP83">
            <v>0</v>
          </cell>
          <cell r="AQ83">
            <v>16.287032872110075</v>
          </cell>
          <cell r="AR83">
            <v>13.712967127889925</v>
          </cell>
          <cell r="AS83">
            <v>3.7284738251888143</v>
          </cell>
          <cell r="AT83">
            <v>0</v>
          </cell>
          <cell r="AU83">
            <v>0</v>
          </cell>
          <cell r="AV83">
            <v>0</v>
          </cell>
          <cell r="AW83">
            <v>67</v>
          </cell>
          <cell r="AX83">
            <v>0</v>
          </cell>
          <cell r="AY83">
            <v>0</v>
          </cell>
          <cell r="AZ83">
            <v>35.531062928310149</v>
          </cell>
          <cell r="BA83">
            <v>0</v>
          </cell>
          <cell r="BB83">
            <v>0</v>
          </cell>
          <cell r="BC83">
            <v>0</v>
          </cell>
          <cell r="BD83">
            <v>0</v>
          </cell>
          <cell r="BE83">
            <v>27.3224043715847</v>
          </cell>
          <cell r="BF83">
            <v>23.362527135264617</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CA83">
            <v>0</v>
          </cell>
          <cell r="CB83">
            <v>0</v>
          </cell>
          <cell r="CC83">
            <v>0</v>
          </cell>
          <cell r="CD83">
            <v>0</v>
          </cell>
          <cell r="CE83">
            <v>0</v>
          </cell>
          <cell r="CF83">
            <v>0</v>
          </cell>
          <cell r="CH83">
            <v>0</v>
          </cell>
          <cell r="CJ83">
            <v>39832</v>
          </cell>
          <cell r="CK83">
            <v>13.335666272310885</v>
          </cell>
          <cell r="CL83">
            <v>9.064712598504153</v>
          </cell>
          <cell r="CM83">
            <v>50.684931506849317</v>
          </cell>
          <cell r="CN83">
            <v>0</v>
          </cell>
          <cell r="CO83">
            <v>0</v>
          </cell>
          <cell r="CP83">
            <v>36.542546318153342</v>
          </cell>
          <cell r="CQ83">
            <v>0</v>
          </cell>
          <cell r="CR83">
            <v>30</v>
          </cell>
          <cell r="CS83">
            <v>0</v>
          </cell>
          <cell r="CU83">
            <v>39832</v>
          </cell>
          <cell r="CV83">
            <v>2.7125263330063851</v>
          </cell>
          <cell r="CW83">
            <v>5</v>
          </cell>
          <cell r="CX83">
            <v>0</v>
          </cell>
          <cell r="CY83">
            <v>0</v>
          </cell>
          <cell r="CZ83">
            <v>0</v>
          </cell>
          <cell r="DA83">
            <v>0</v>
          </cell>
          <cell r="DB83">
            <v>0</v>
          </cell>
          <cell r="DC83">
            <v>49.878212590464223</v>
          </cell>
          <cell r="DD83">
            <v>67</v>
          </cell>
          <cell r="DE83">
            <v>11.835616438356164</v>
          </cell>
          <cell r="DF83">
            <v>24</v>
          </cell>
          <cell r="DG83">
            <v>49.244030056200074</v>
          </cell>
          <cell r="DH83">
            <v>0</v>
          </cell>
          <cell r="DI83">
            <v>0</v>
          </cell>
          <cell r="DJ83">
            <v>0</v>
          </cell>
          <cell r="DK83">
            <v>27.3224043715847</v>
          </cell>
          <cell r="DL83">
            <v>23.362527135264617</v>
          </cell>
          <cell r="DM83">
            <v>0</v>
          </cell>
          <cell r="DN83">
            <v>0</v>
          </cell>
          <cell r="DO83">
            <v>0</v>
          </cell>
          <cell r="DP83">
            <v>0</v>
          </cell>
          <cell r="DR83">
            <v>50.684931506849317</v>
          </cell>
          <cell r="DS83">
            <v>0</v>
          </cell>
          <cell r="DT83">
            <v>0</v>
          </cell>
          <cell r="DV83">
            <v>39832</v>
          </cell>
          <cell r="DW83">
            <v>6.0431417323361023</v>
          </cell>
          <cell r="DY83">
            <v>49.7</v>
          </cell>
          <cell r="DZ83">
            <v>44.7</v>
          </cell>
          <cell r="EA83">
            <v>30</v>
          </cell>
          <cell r="EB83">
            <v>30</v>
          </cell>
          <cell r="ED83">
            <v>60</v>
          </cell>
          <cell r="EE83">
            <v>20</v>
          </cell>
          <cell r="EF83">
            <v>36.542546318153342</v>
          </cell>
          <cell r="EG83">
            <v>0</v>
          </cell>
          <cell r="EH83">
            <v>36.542546318153342</v>
          </cell>
          <cell r="EJ83">
            <v>30</v>
          </cell>
          <cell r="EK83">
            <v>90</v>
          </cell>
          <cell r="EL83">
            <v>110</v>
          </cell>
          <cell r="EN83">
            <v>0</v>
          </cell>
          <cell r="EO83">
            <v>60</v>
          </cell>
          <cell r="EP83">
            <v>80</v>
          </cell>
          <cell r="ER83">
            <v>200</v>
          </cell>
          <cell r="ET83">
            <v>15</v>
          </cell>
          <cell r="EU83">
            <v>0</v>
          </cell>
          <cell r="EV83">
            <v>0</v>
          </cell>
          <cell r="EW83">
            <v>50.684931506849317</v>
          </cell>
          <cell r="EX83">
            <v>0</v>
          </cell>
          <cell r="EZ83">
            <v>54.489360758922196</v>
          </cell>
          <cell r="FA83">
            <v>69.489360758922203</v>
          </cell>
          <cell r="FB83">
            <v>59</v>
          </cell>
          <cell r="FC83">
            <v>68.350684931506848</v>
          </cell>
          <cell r="FE83">
            <v>38271.593234375003</v>
          </cell>
        </row>
        <row r="84">
          <cell r="A84">
            <v>39833</v>
          </cell>
          <cell r="B84">
            <v>20</v>
          </cell>
          <cell r="C84">
            <v>2</v>
          </cell>
          <cell r="D84">
            <v>1</v>
          </cell>
          <cell r="E84">
            <v>2009</v>
          </cell>
          <cell r="G84">
            <v>0</v>
          </cell>
          <cell r="H84">
            <v>1.2593857500392098</v>
          </cell>
          <cell r="I84">
            <v>12.076280522271675</v>
          </cell>
          <cell r="J84">
            <v>50.684931506849317</v>
          </cell>
          <cell r="K84">
            <v>10.483870967741936</v>
          </cell>
          <cell r="L84">
            <v>0.18881205685708358</v>
          </cell>
          <cell r="M84">
            <v>8.0787125889391689</v>
          </cell>
          <cell r="N84">
            <v>8.5097142857142849</v>
          </cell>
          <cell r="O84">
            <v>12.556669119234519</v>
          </cell>
          <cell r="P84">
            <v>15.229814550519944</v>
          </cell>
          <cell r="Q84">
            <v>26.548481286068967</v>
          </cell>
          <cell r="R84">
            <v>12.207581362329918</v>
          </cell>
          <cell r="S84">
            <v>43.637438344097887</v>
          </cell>
          <cell r="T84">
            <v>21.75071493013402</v>
          </cell>
          <cell r="U84">
            <v>37.142909654078231</v>
          </cell>
          <cell r="W84">
            <v>0</v>
          </cell>
          <cell r="X84">
            <v>13.335666272310885</v>
          </cell>
          <cell r="Y84">
            <v>10.483870967741936</v>
          </cell>
          <cell r="Z84">
            <v>0</v>
          </cell>
          <cell r="AA84">
            <v>0</v>
          </cell>
          <cell r="AB84">
            <v>2.7111504138519615</v>
          </cell>
          <cell r="AC84">
            <v>5</v>
          </cell>
          <cell r="AD84">
            <v>0</v>
          </cell>
          <cell r="AE84">
            <v>1.3517454706142278</v>
          </cell>
          <cell r="AF84">
            <v>7.7143430470443484</v>
          </cell>
          <cell r="AG84">
            <v>0</v>
          </cell>
          <cell r="AH84">
            <v>4.0493412455158264</v>
          </cell>
          <cell r="AI84">
            <v>0</v>
          </cell>
          <cell r="AJ84">
            <v>0</v>
          </cell>
          <cell r="AK84">
            <v>0</v>
          </cell>
          <cell r="AL84">
            <v>0</v>
          </cell>
          <cell r="AM84">
            <v>0</v>
          </cell>
          <cell r="AN84">
            <v>0</v>
          </cell>
          <cell r="AO84">
            <v>28.782786648295247</v>
          </cell>
          <cell r="AP84">
            <v>0</v>
          </cell>
          <cell r="AQ84">
            <v>16.285656952955652</v>
          </cell>
          <cell r="AR84">
            <v>13.714343047044348</v>
          </cell>
          <cell r="AS84">
            <v>3.7104184243422651</v>
          </cell>
          <cell r="AT84">
            <v>0</v>
          </cell>
          <cell r="AU84">
            <v>0</v>
          </cell>
          <cell r="AV84">
            <v>0</v>
          </cell>
          <cell r="AW84">
            <v>67</v>
          </cell>
          <cell r="AX84">
            <v>0</v>
          </cell>
          <cell r="AY84">
            <v>0</v>
          </cell>
          <cell r="AZ84">
            <v>35.531062928310149</v>
          </cell>
          <cell r="BA84">
            <v>0</v>
          </cell>
          <cell r="BB84">
            <v>0</v>
          </cell>
          <cell r="BC84">
            <v>0</v>
          </cell>
          <cell r="BD84">
            <v>0</v>
          </cell>
          <cell r="BE84">
            <v>27.3224043715847</v>
          </cell>
          <cell r="BF84">
            <v>23.362527135264617</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CA84">
            <v>0</v>
          </cell>
          <cell r="CB84">
            <v>0</v>
          </cell>
          <cell r="CC84">
            <v>0</v>
          </cell>
          <cell r="CD84">
            <v>0</v>
          </cell>
          <cell r="CE84">
            <v>0</v>
          </cell>
          <cell r="CF84">
            <v>0</v>
          </cell>
          <cell r="CH84">
            <v>0</v>
          </cell>
          <cell r="CJ84">
            <v>39833</v>
          </cell>
          <cell r="CK84">
            <v>13.335666272310885</v>
          </cell>
          <cell r="CL84">
            <v>9.0660885176585762</v>
          </cell>
          <cell r="CM84">
            <v>50.684931506849317</v>
          </cell>
          <cell r="CN84">
            <v>0</v>
          </cell>
          <cell r="CO84">
            <v>0</v>
          </cell>
          <cell r="CP84">
            <v>36.542546318153342</v>
          </cell>
          <cell r="CQ84">
            <v>0</v>
          </cell>
          <cell r="CR84">
            <v>30</v>
          </cell>
          <cell r="CS84">
            <v>0</v>
          </cell>
          <cell r="CU84">
            <v>39833</v>
          </cell>
          <cell r="CV84">
            <v>2.7111504138519615</v>
          </cell>
          <cell r="CW84">
            <v>5</v>
          </cell>
          <cell r="CX84">
            <v>0</v>
          </cell>
          <cell r="CY84">
            <v>0</v>
          </cell>
          <cell r="CZ84">
            <v>0</v>
          </cell>
          <cell r="DA84">
            <v>0</v>
          </cell>
          <cell r="DB84">
            <v>0</v>
          </cell>
          <cell r="DC84">
            <v>49.878212590464223</v>
          </cell>
          <cell r="DD84">
            <v>67</v>
          </cell>
          <cell r="DE84">
            <v>11.835616438356164</v>
          </cell>
          <cell r="DF84">
            <v>24</v>
          </cell>
          <cell r="DG84">
            <v>49.245405975354501</v>
          </cell>
          <cell r="DH84">
            <v>0</v>
          </cell>
          <cell r="DI84">
            <v>0</v>
          </cell>
          <cell r="DJ84">
            <v>0</v>
          </cell>
          <cell r="DK84">
            <v>27.3224043715847</v>
          </cell>
          <cell r="DL84">
            <v>23.362527135264617</v>
          </cell>
          <cell r="DM84">
            <v>0</v>
          </cell>
          <cell r="DN84">
            <v>0</v>
          </cell>
          <cell r="DO84">
            <v>0</v>
          </cell>
          <cell r="DP84">
            <v>0</v>
          </cell>
          <cell r="DR84">
            <v>50.684931506849317</v>
          </cell>
          <cell r="DS84">
            <v>0</v>
          </cell>
          <cell r="DT84">
            <v>0</v>
          </cell>
          <cell r="DV84">
            <v>39833</v>
          </cell>
          <cell r="DW84">
            <v>6.0440590117723838</v>
          </cell>
          <cell r="DY84">
            <v>49.7</v>
          </cell>
          <cell r="DZ84">
            <v>44.7</v>
          </cell>
          <cell r="EA84">
            <v>30</v>
          </cell>
          <cell r="EB84">
            <v>30</v>
          </cell>
          <cell r="ED84">
            <v>60</v>
          </cell>
          <cell r="EE84">
            <v>20</v>
          </cell>
          <cell r="EF84">
            <v>36.542546318153342</v>
          </cell>
          <cell r="EG84">
            <v>0</v>
          </cell>
          <cell r="EH84">
            <v>36.542546318153342</v>
          </cell>
          <cell r="EJ84">
            <v>30</v>
          </cell>
          <cell r="EK84">
            <v>90</v>
          </cell>
          <cell r="EL84">
            <v>110</v>
          </cell>
          <cell r="EN84">
            <v>0</v>
          </cell>
          <cell r="EO84">
            <v>60</v>
          </cell>
          <cell r="EP84">
            <v>80</v>
          </cell>
          <cell r="ER84">
            <v>200</v>
          </cell>
          <cell r="ET84">
            <v>15</v>
          </cell>
          <cell r="EU84">
            <v>0</v>
          </cell>
          <cell r="EV84">
            <v>0</v>
          </cell>
          <cell r="EW84">
            <v>50.684931506849317</v>
          </cell>
          <cell r="EX84">
            <v>0</v>
          </cell>
          <cell r="EZ84">
            <v>54.489360758922196</v>
          </cell>
          <cell r="FA84">
            <v>69.489360758922203</v>
          </cell>
          <cell r="FB84">
            <v>59</v>
          </cell>
          <cell r="FC84">
            <v>68.350684931506848</v>
          </cell>
          <cell r="FE84">
            <v>38271.593234722219</v>
          </cell>
        </row>
        <row r="85">
          <cell r="A85">
            <v>39834</v>
          </cell>
          <cell r="B85">
            <v>21</v>
          </cell>
          <cell r="C85">
            <v>3</v>
          </cell>
          <cell r="D85">
            <v>1</v>
          </cell>
          <cell r="E85">
            <v>2009</v>
          </cell>
          <cell r="G85">
            <v>0</v>
          </cell>
          <cell r="H85">
            <v>1.2480944433612557</v>
          </cell>
          <cell r="I85">
            <v>11.592792114475783</v>
          </cell>
          <cell r="J85">
            <v>50.684931506849317</v>
          </cell>
          <cell r="K85">
            <v>10.483870967741936</v>
          </cell>
          <cell r="L85">
            <v>0.1871192198225195</v>
          </cell>
          <cell r="M85">
            <v>7.7552716188935253</v>
          </cell>
          <cell r="N85">
            <v>8.5097142857142849</v>
          </cell>
          <cell r="O85">
            <v>12.444089473264684</v>
          </cell>
          <cell r="P85">
            <v>14.620070616990278</v>
          </cell>
          <cell r="Q85">
            <v>26.402273590948887</v>
          </cell>
          <cell r="R85">
            <v>12.207581362329918</v>
          </cell>
          <cell r="S85">
            <v>37.558201253023718</v>
          </cell>
          <cell r="T85">
            <v>21.840428489827914</v>
          </cell>
          <cell r="U85">
            <v>32.867739235456007</v>
          </cell>
          <cell r="W85">
            <v>0</v>
          </cell>
          <cell r="X85">
            <v>12.840886557837038</v>
          </cell>
          <cell r="Y85">
            <v>10.483870967741936</v>
          </cell>
          <cell r="Z85">
            <v>0</v>
          </cell>
          <cell r="AA85">
            <v>0</v>
          </cell>
          <cell r="AB85">
            <v>2.7097751926275442</v>
          </cell>
          <cell r="AC85">
            <v>5</v>
          </cell>
          <cell r="AD85">
            <v>0</v>
          </cell>
          <cell r="AE85">
            <v>1.3517454706142278</v>
          </cell>
          <cell r="AF85">
            <v>7.3905844611885563</v>
          </cell>
          <cell r="AG85">
            <v>0</v>
          </cell>
          <cell r="AH85">
            <v>4.3011494892560478</v>
          </cell>
          <cell r="AI85">
            <v>0</v>
          </cell>
          <cell r="AJ85">
            <v>0</v>
          </cell>
          <cell r="AK85">
            <v>0</v>
          </cell>
          <cell r="AL85">
            <v>0</v>
          </cell>
          <cell r="AM85">
            <v>0</v>
          </cell>
          <cell r="AN85">
            <v>0</v>
          </cell>
          <cell r="AO85">
            <v>29.044481600971878</v>
          </cell>
          <cell r="AP85">
            <v>0</v>
          </cell>
          <cell r="AQ85">
            <v>16.609415538811444</v>
          </cell>
          <cell r="AR85">
            <v>13.390584461188556</v>
          </cell>
          <cell r="AS85">
            <v>2.3283839533058455</v>
          </cell>
          <cell r="AT85">
            <v>0</v>
          </cell>
          <cell r="AU85">
            <v>0</v>
          </cell>
          <cell r="AV85">
            <v>0</v>
          </cell>
          <cell r="AW85">
            <v>67</v>
          </cell>
          <cell r="AX85">
            <v>0</v>
          </cell>
          <cell r="AY85">
            <v>0</v>
          </cell>
          <cell r="AZ85">
            <v>25.266368978307639</v>
          </cell>
          <cell r="BA85">
            <v>0</v>
          </cell>
          <cell r="BB85">
            <v>0</v>
          </cell>
          <cell r="BC85">
            <v>0</v>
          </cell>
          <cell r="BD85">
            <v>0</v>
          </cell>
          <cell r="BE85">
            <v>27.3224043715847</v>
          </cell>
          <cell r="BF85">
            <v>23.362527135264617</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CA85">
            <v>0</v>
          </cell>
          <cell r="CB85">
            <v>0</v>
          </cell>
          <cell r="CC85">
            <v>0</v>
          </cell>
          <cell r="CD85">
            <v>0</v>
          </cell>
          <cell r="CE85">
            <v>0</v>
          </cell>
          <cell r="CF85">
            <v>0</v>
          </cell>
          <cell r="CH85">
            <v>0</v>
          </cell>
          <cell r="CJ85">
            <v>39834</v>
          </cell>
          <cell r="CK85">
            <v>12.840886557837038</v>
          </cell>
          <cell r="CL85">
            <v>8.7423299318027841</v>
          </cell>
          <cell r="CM85">
            <v>50.684931506849317</v>
          </cell>
          <cell r="CN85">
            <v>0</v>
          </cell>
          <cell r="CO85">
            <v>0</v>
          </cell>
          <cell r="CP85">
            <v>35.674015043533771</v>
          </cell>
          <cell r="CQ85">
            <v>0</v>
          </cell>
          <cell r="CR85">
            <v>30</v>
          </cell>
          <cell r="CS85">
            <v>0</v>
          </cell>
          <cell r="CU85">
            <v>39834</v>
          </cell>
          <cell r="CV85">
            <v>2.7097751926275442</v>
          </cell>
          <cell r="CW85">
            <v>5</v>
          </cell>
          <cell r="CX85">
            <v>0</v>
          </cell>
          <cell r="CY85">
            <v>0</v>
          </cell>
          <cell r="CZ85">
            <v>0</v>
          </cell>
          <cell r="DA85">
            <v>0</v>
          </cell>
          <cell r="DB85">
            <v>0</v>
          </cell>
          <cell r="DC85">
            <v>48.514901601370809</v>
          </cell>
          <cell r="DD85">
            <v>67</v>
          </cell>
          <cell r="DE85">
            <v>11.835616438356164</v>
          </cell>
          <cell r="DF85">
            <v>24</v>
          </cell>
          <cell r="DG85">
            <v>38.656953439496192</v>
          </cell>
          <cell r="DH85">
            <v>0</v>
          </cell>
          <cell r="DI85">
            <v>0</v>
          </cell>
          <cell r="DJ85">
            <v>0</v>
          </cell>
          <cell r="DK85">
            <v>27.3224043715847</v>
          </cell>
          <cell r="DL85">
            <v>23.362527135264617</v>
          </cell>
          <cell r="DM85">
            <v>0</v>
          </cell>
          <cell r="DN85">
            <v>0</v>
          </cell>
          <cell r="DO85">
            <v>0</v>
          </cell>
          <cell r="DP85">
            <v>0</v>
          </cell>
          <cell r="DR85">
            <v>50.684931506849317</v>
          </cell>
          <cell r="DS85">
            <v>0</v>
          </cell>
          <cell r="DT85">
            <v>0</v>
          </cell>
          <cell r="DV85">
            <v>39834</v>
          </cell>
          <cell r="DW85">
            <v>5.8282199545351894</v>
          </cell>
          <cell r="DY85">
            <v>49.7</v>
          </cell>
          <cell r="DZ85">
            <v>44.7</v>
          </cell>
          <cell r="EA85">
            <v>30</v>
          </cell>
          <cell r="EB85">
            <v>30</v>
          </cell>
          <cell r="ED85">
            <v>60</v>
          </cell>
          <cell r="EE85">
            <v>20</v>
          </cell>
          <cell r="EF85">
            <v>35.674015043533771</v>
          </cell>
          <cell r="EG85">
            <v>0</v>
          </cell>
          <cell r="EH85">
            <v>35.674015043533771</v>
          </cell>
          <cell r="EJ85">
            <v>30</v>
          </cell>
          <cell r="EK85">
            <v>90</v>
          </cell>
          <cell r="EL85">
            <v>110</v>
          </cell>
          <cell r="EN85">
            <v>0</v>
          </cell>
          <cell r="EO85">
            <v>60</v>
          </cell>
          <cell r="EP85">
            <v>80</v>
          </cell>
          <cell r="ER85">
            <v>200</v>
          </cell>
          <cell r="ET85">
            <v>15</v>
          </cell>
          <cell r="EU85">
            <v>0</v>
          </cell>
          <cell r="EV85">
            <v>0</v>
          </cell>
          <cell r="EW85">
            <v>50.684931506849317</v>
          </cell>
          <cell r="EX85">
            <v>0</v>
          </cell>
          <cell r="EZ85">
            <v>52.307813698421185</v>
          </cell>
          <cell r="FA85">
            <v>67.307813698421185</v>
          </cell>
          <cell r="FB85">
            <v>59</v>
          </cell>
          <cell r="FC85">
            <v>68.350684931506848</v>
          </cell>
          <cell r="FE85">
            <v>38271.593234953703</v>
          </cell>
        </row>
        <row r="86">
          <cell r="A86">
            <v>39835</v>
          </cell>
          <cell r="B86">
            <v>22</v>
          </cell>
          <cell r="C86">
            <v>4</v>
          </cell>
          <cell r="D86">
            <v>1</v>
          </cell>
          <cell r="E86">
            <v>2009</v>
          </cell>
          <cell r="G86">
            <v>0</v>
          </cell>
          <cell r="H86">
            <v>0.7851504545430481</v>
          </cell>
          <cell r="I86">
            <v>9.4208211698879865</v>
          </cell>
          <cell r="J86">
            <v>50.684931506849317</v>
          </cell>
          <cell r="K86">
            <v>10.483870967741936</v>
          </cell>
          <cell r="L86">
            <v>0.11771283918365086</v>
          </cell>
          <cell r="M86">
            <v>6.3022804449562377</v>
          </cell>
          <cell r="N86">
            <v>0</v>
          </cell>
          <cell r="O86">
            <v>7.828319850535622</v>
          </cell>
          <cell r="P86">
            <v>11.880923026456555</v>
          </cell>
          <cell r="Q86">
            <v>26.915954665042431</v>
          </cell>
          <cell r="R86">
            <v>12.207581362329918</v>
          </cell>
          <cell r="S86">
            <v>34.816998588607056</v>
          </cell>
          <cell r="T86">
            <v>21.021245139854823</v>
          </cell>
          <cell r="U86">
            <v>22.58693568667098</v>
          </cell>
          <cell r="W86">
            <v>0</v>
          </cell>
          <cell r="X86">
            <v>10.205971624431035</v>
          </cell>
          <cell r="Y86">
            <v>10.483870967741936</v>
          </cell>
          <cell r="Z86">
            <v>0</v>
          </cell>
          <cell r="AA86">
            <v>0</v>
          </cell>
          <cell r="AB86">
            <v>0</v>
          </cell>
          <cell r="AC86">
            <v>5</v>
          </cell>
          <cell r="AD86">
            <v>0</v>
          </cell>
          <cell r="AE86">
            <v>1.3517454706142278</v>
          </cell>
          <cell r="AF86">
            <v>6.8247813525660561E-2</v>
          </cell>
          <cell r="AG86">
            <v>0</v>
          </cell>
          <cell r="AH86">
            <v>5.0335720294264519</v>
          </cell>
          <cell r="AI86">
            <v>0</v>
          </cell>
          <cell r="AJ86">
            <v>0</v>
          </cell>
          <cell r="AK86">
            <v>0</v>
          </cell>
          <cell r="AL86">
            <v>0</v>
          </cell>
          <cell r="AM86">
            <v>0</v>
          </cell>
          <cell r="AN86">
            <v>0</v>
          </cell>
          <cell r="AO86">
            <v>30.972836175258514</v>
          </cell>
          <cell r="AP86">
            <v>0</v>
          </cell>
          <cell r="AQ86">
            <v>22.826370699679565</v>
          </cell>
          <cell r="AR86">
            <v>0</v>
          </cell>
          <cell r="AS86">
            <v>0</v>
          </cell>
          <cell r="AT86">
            <v>0</v>
          </cell>
          <cell r="AU86">
            <v>0</v>
          </cell>
          <cell r="AV86">
            <v>0</v>
          </cell>
          <cell r="AW86">
            <v>67</v>
          </cell>
          <cell r="AX86">
            <v>0</v>
          </cell>
          <cell r="AY86">
            <v>1.1053814867947764</v>
          </cell>
          <cell r="AZ86">
            <v>10.319797928338076</v>
          </cell>
          <cell r="BA86">
            <v>0</v>
          </cell>
          <cell r="BB86">
            <v>0</v>
          </cell>
          <cell r="BC86">
            <v>0</v>
          </cell>
          <cell r="BD86">
            <v>0</v>
          </cell>
          <cell r="BE86">
            <v>27.3224043715847</v>
          </cell>
          <cell r="BF86">
            <v>23.362527135264617</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CA86">
            <v>0</v>
          </cell>
          <cell r="CB86">
            <v>0</v>
          </cell>
          <cell r="CC86">
            <v>0</v>
          </cell>
          <cell r="CD86">
            <v>0</v>
          </cell>
          <cell r="CE86">
            <v>0</v>
          </cell>
          <cell r="CF86">
            <v>0</v>
          </cell>
          <cell r="CH86">
            <v>0</v>
          </cell>
          <cell r="CJ86">
            <v>39835</v>
          </cell>
          <cell r="CK86">
            <v>10.205971624431035</v>
          </cell>
          <cell r="CL86">
            <v>1.4199932841398883</v>
          </cell>
          <cell r="CM86">
            <v>50.684931506849317</v>
          </cell>
          <cell r="CN86">
            <v>0</v>
          </cell>
          <cell r="CO86">
            <v>0</v>
          </cell>
          <cell r="CP86">
            <v>36.006408204684966</v>
          </cell>
          <cell r="CQ86">
            <v>0</v>
          </cell>
          <cell r="CR86">
            <v>22.826370699679565</v>
          </cell>
          <cell r="CS86">
            <v>0</v>
          </cell>
          <cell r="CU86">
            <v>39835</v>
          </cell>
          <cell r="CV86">
            <v>0</v>
          </cell>
          <cell r="CW86">
            <v>5</v>
          </cell>
          <cell r="CX86">
            <v>0</v>
          </cell>
          <cell r="CY86">
            <v>0</v>
          </cell>
          <cell r="CZ86">
            <v>0</v>
          </cell>
          <cell r="DA86">
            <v>0</v>
          </cell>
          <cell r="DB86">
            <v>0</v>
          </cell>
          <cell r="DC86">
            <v>46.212379829116003</v>
          </cell>
          <cell r="DD86">
            <v>67</v>
          </cell>
          <cell r="DE86">
            <v>11.835616438356164</v>
          </cell>
          <cell r="DF86">
            <v>24</v>
          </cell>
          <cell r="DG86">
            <v>10.319797928338076</v>
          </cell>
          <cell r="DH86">
            <v>0</v>
          </cell>
          <cell r="DI86">
            <v>0</v>
          </cell>
          <cell r="DJ86">
            <v>0</v>
          </cell>
          <cell r="DK86">
            <v>27.3224043715847</v>
          </cell>
          <cell r="DL86">
            <v>23.362527135264617</v>
          </cell>
          <cell r="DM86">
            <v>0</v>
          </cell>
          <cell r="DN86">
            <v>0</v>
          </cell>
          <cell r="DO86">
            <v>0</v>
          </cell>
          <cell r="DP86">
            <v>0</v>
          </cell>
          <cell r="DR86">
            <v>50.684931506849317</v>
          </cell>
          <cell r="DS86">
            <v>0</v>
          </cell>
          <cell r="DT86">
            <v>0</v>
          </cell>
          <cell r="DV86">
            <v>39835</v>
          </cell>
          <cell r="DW86">
            <v>0.94666218942659219</v>
          </cell>
          <cell r="DY86">
            <v>49.7</v>
          </cell>
          <cell r="DZ86">
            <v>44.7</v>
          </cell>
          <cell r="EA86">
            <v>30</v>
          </cell>
          <cell r="EB86">
            <v>30</v>
          </cell>
          <cell r="ED86">
            <v>60</v>
          </cell>
          <cell r="EE86">
            <v>20</v>
          </cell>
          <cell r="EF86">
            <v>36.006408204684966</v>
          </cell>
          <cell r="EG86">
            <v>0</v>
          </cell>
          <cell r="EH86">
            <v>36.006408204684966</v>
          </cell>
          <cell r="EJ86">
            <v>30</v>
          </cell>
          <cell r="EK86">
            <v>90</v>
          </cell>
          <cell r="EL86">
            <v>110</v>
          </cell>
          <cell r="EN86">
            <v>0</v>
          </cell>
          <cell r="EO86">
            <v>60</v>
          </cell>
          <cell r="EP86">
            <v>80</v>
          </cell>
          <cell r="ER86">
            <v>200</v>
          </cell>
          <cell r="ET86">
            <v>15</v>
          </cell>
          <cell r="EU86">
            <v>0</v>
          </cell>
          <cell r="EV86">
            <v>0</v>
          </cell>
          <cell r="EW86">
            <v>42.507668021175967</v>
          </cell>
          <cell r="EX86">
            <v>8.1772634856733504</v>
          </cell>
          <cell r="EZ86">
            <v>42.507668021175967</v>
          </cell>
          <cell r="FA86">
            <v>57.507668021175967</v>
          </cell>
          <cell r="FB86">
            <v>59</v>
          </cell>
          <cell r="FC86">
            <v>68.350684931506848</v>
          </cell>
          <cell r="FE86">
            <v>38271.593235069442</v>
          </cell>
        </row>
        <row r="87">
          <cell r="A87">
            <v>39836</v>
          </cell>
          <cell r="B87">
            <v>23</v>
          </cell>
          <cell r="C87">
            <v>5</v>
          </cell>
          <cell r="D87">
            <v>1</v>
          </cell>
          <cell r="E87">
            <v>2009</v>
          </cell>
          <cell r="G87">
            <v>0</v>
          </cell>
          <cell r="H87">
            <v>0.79332709439209437</v>
          </cell>
          <cell r="I87">
            <v>9.5045303404876496</v>
          </cell>
          <cell r="J87">
            <v>50.684931506849317</v>
          </cell>
          <cell r="K87">
            <v>10.483870967741936</v>
          </cell>
          <cell r="L87">
            <v>0.11893871313690939</v>
          </cell>
          <cell r="M87">
            <v>6.3582796683169391</v>
          </cell>
          <cell r="N87">
            <v>0</v>
          </cell>
          <cell r="O87">
            <v>7.9098448011620883</v>
          </cell>
          <cell r="P87">
            <v>11.9864915532939</v>
          </cell>
          <cell r="Q87">
            <v>26.614140987665078</v>
          </cell>
          <cell r="R87">
            <v>12.207581362329918</v>
          </cell>
          <cell r="S87">
            <v>41.112707725565258</v>
          </cell>
          <cell r="T87">
            <v>21.236195818401857</v>
          </cell>
          <cell r="U87">
            <v>25.621604674416542</v>
          </cell>
          <cell r="W87">
            <v>0</v>
          </cell>
          <cell r="X87">
            <v>10.297857434879743</v>
          </cell>
          <cell r="Y87">
            <v>10.483870967741936</v>
          </cell>
          <cell r="Z87">
            <v>0</v>
          </cell>
          <cell r="AA87">
            <v>0</v>
          </cell>
          <cell r="AB87">
            <v>0</v>
          </cell>
          <cell r="AC87">
            <v>5</v>
          </cell>
          <cell r="AD87">
            <v>0</v>
          </cell>
          <cell r="AE87">
            <v>1.3517454706142278</v>
          </cell>
          <cell r="AF87">
            <v>0.12547291083962087</v>
          </cell>
          <cell r="AG87">
            <v>0</v>
          </cell>
          <cell r="AH87">
            <v>4.914159307455618</v>
          </cell>
          <cell r="AI87">
            <v>0</v>
          </cell>
          <cell r="AJ87">
            <v>0</v>
          </cell>
          <cell r="AK87">
            <v>0</v>
          </cell>
          <cell r="AL87">
            <v>0</v>
          </cell>
          <cell r="AM87">
            <v>0</v>
          </cell>
          <cell r="AN87">
            <v>0</v>
          </cell>
          <cell r="AO87">
            <v>31.027373283559189</v>
          </cell>
          <cell r="AP87">
            <v>0</v>
          </cell>
          <cell r="AQ87">
            <v>22.776526113436177</v>
          </cell>
          <cell r="AR87">
            <v>0</v>
          </cell>
          <cell r="AS87">
            <v>0</v>
          </cell>
          <cell r="AT87">
            <v>0</v>
          </cell>
          <cell r="AU87">
            <v>0</v>
          </cell>
          <cell r="AV87">
            <v>0</v>
          </cell>
          <cell r="AW87">
            <v>67</v>
          </cell>
          <cell r="AX87">
            <v>0</v>
          </cell>
          <cell r="AY87">
            <v>1.0980009757242044</v>
          </cell>
          <cell r="AZ87">
            <v>19.872507242659452</v>
          </cell>
          <cell r="BA87">
            <v>0</v>
          </cell>
          <cell r="BB87">
            <v>0</v>
          </cell>
          <cell r="BC87">
            <v>0</v>
          </cell>
          <cell r="BD87">
            <v>0</v>
          </cell>
          <cell r="BE87">
            <v>27.3224043715847</v>
          </cell>
          <cell r="BF87">
            <v>23.362527135264617</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CA87">
            <v>0</v>
          </cell>
          <cell r="CB87">
            <v>0</v>
          </cell>
          <cell r="CC87">
            <v>0</v>
          </cell>
          <cell r="CD87">
            <v>0</v>
          </cell>
          <cell r="CE87">
            <v>0</v>
          </cell>
          <cell r="CF87">
            <v>0</v>
          </cell>
          <cell r="CH87">
            <v>0</v>
          </cell>
          <cell r="CJ87">
            <v>39836</v>
          </cell>
          <cell r="CK87">
            <v>10.297857434879743</v>
          </cell>
          <cell r="CL87">
            <v>1.4772183814538487</v>
          </cell>
          <cell r="CM87">
            <v>50.684931506849317</v>
          </cell>
          <cell r="CN87">
            <v>0</v>
          </cell>
          <cell r="CO87">
            <v>0</v>
          </cell>
          <cell r="CP87">
            <v>35.941532591014806</v>
          </cell>
          <cell r="CQ87">
            <v>0</v>
          </cell>
          <cell r="CR87">
            <v>22.776526113436177</v>
          </cell>
          <cell r="CS87">
            <v>0</v>
          </cell>
          <cell r="CU87">
            <v>39836</v>
          </cell>
          <cell r="CV87">
            <v>0</v>
          </cell>
          <cell r="CW87">
            <v>5</v>
          </cell>
          <cell r="CX87">
            <v>0</v>
          </cell>
          <cell r="CY87">
            <v>0</v>
          </cell>
          <cell r="CZ87">
            <v>0</v>
          </cell>
          <cell r="DA87">
            <v>0</v>
          </cell>
          <cell r="DB87">
            <v>0</v>
          </cell>
          <cell r="DC87">
            <v>46.239390025894551</v>
          </cell>
          <cell r="DD87">
            <v>67</v>
          </cell>
          <cell r="DE87">
            <v>11.835616438356164</v>
          </cell>
          <cell r="DF87">
            <v>24</v>
          </cell>
          <cell r="DG87">
            <v>19.872507242659452</v>
          </cell>
          <cell r="DH87">
            <v>0</v>
          </cell>
          <cell r="DI87">
            <v>0</v>
          </cell>
          <cell r="DJ87">
            <v>0</v>
          </cell>
          <cell r="DK87">
            <v>27.3224043715847</v>
          </cell>
          <cell r="DL87">
            <v>23.362527135264617</v>
          </cell>
          <cell r="DM87">
            <v>0</v>
          </cell>
          <cell r="DN87">
            <v>0</v>
          </cell>
          <cell r="DO87">
            <v>0</v>
          </cell>
          <cell r="DP87">
            <v>0</v>
          </cell>
          <cell r="DR87">
            <v>50.684931506849317</v>
          </cell>
          <cell r="DS87">
            <v>0</v>
          </cell>
          <cell r="DT87">
            <v>0</v>
          </cell>
          <cell r="DV87">
            <v>39836</v>
          </cell>
          <cell r="DW87">
            <v>0.9848122543025658</v>
          </cell>
          <cell r="DY87">
            <v>49.7</v>
          </cell>
          <cell r="DZ87">
            <v>44.7</v>
          </cell>
          <cell r="EA87">
            <v>30</v>
          </cell>
          <cell r="EB87">
            <v>30</v>
          </cell>
          <cell r="ED87">
            <v>60</v>
          </cell>
          <cell r="EE87">
            <v>20</v>
          </cell>
          <cell r="EF87">
            <v>35.941532591014806</v>
          </cell>
          <cell r="EG87">
            <v>0</v>
          </cell>
          <cell r="EH87">
            <v>35.941532591014806</v>
          </cell>
          <cell r="EJ87">
            <v>30</v>
          </cell>
          <cell r="EK87">
            <v>90</v>
          </cell>
          <cell r="EL87">
            <v>110</v>
          </cell>
          <cell r="EN87">
            <v>0</v>
          </cell>
          <cell r="EO87">
            <v>60</v>
          </cell>
          <cell r="EP87">
            <v>80</v>
          </cell>
          <cell r="ER87">
            <v>200</v>
          </cell>
          <cell r="ET87">
            <v>15</v>
          </cell>
          <cell r="EU87">
            <v>0</v>
          </cell>
          <cell r="EV87">
            <v>0</v>
          </cell>
          <cell r="EW87">
            <v>42.885371999418538</v>
          </cell>
          <cell r="EX87">
            <v>7.7995595074307786</v>
          </cell>
          <cell r="EZ87">
            <v>42.885371999418538</v>
          </cell>
          <cell r="FA87">
            <v>57.885371999418538</v>
          </cell>
          <cell r="FB87">
            <v>59</v>
          </cell>
          <cell r="FC87">
            <v>68.350684931506848</v>
          </cell>
          <cell r="FE87">
            <v>38271.593235300927</v>
          </cell>
        </row>
        <row r="88">
          <cell r="A88">
            <v>39837</v>
          </cell>
          <cell r="B88">
            <v>24</v>
          </cell>
          <cell r="C88">
            <v>6</v>
          </cell>
          <cell r="D88">
            <v>1</v>
          </cell>
          <cell r="E88">
            <v>2009</v>
          </cell>
          <cell r="G88">
            <v>0</v>
          </cell>
          <cell r="H88">
            <v>1.3519869392733881</v>
          </cell>
          <cell r="I88">
            <v>12.116634392448454</v>
          </cell>
          <cell r="J88">
            <v>50.684931506849317</v>
          </cell>
          <cell r="K88">
            <v>10.483870967741936</v>
          </cell>
          <cell r="L88">
            <v>0.20269519076277756</v>
          </cell>
          <cell r="M88">
            <v>8.1057082618542111</v>
          </cell>
          <cell r="N88">
            <v>8.5097142857142849</v>
          </cell>
          <cell r="O88">
            <v>13.47994659257817</v>
          </cell>
          <cell r="P88">
            <v>15.280706210253639</v>
          </cell>
          <cell r="Q88">
            <v>26.554289811116547</v>
          </cell>
          <cell r="R88">
            <v>12.207581362329918</v>
          </cell>
          <cell r="S88">
            <v>43.637438344097887</v>
          </cell>
          <cell r="T88">
            <v>21.75071493013402</v>
          </cell>
          <cell r="U88">
            <v>37.142909654078231</v>
          </cell>
          <cell r="W88">
            <v>0</v>
          </cell>
          <cell r="X88">
            <v>13.468621331721842</v>
          </cell>
          <cell r="Y88">
            <v>10.483870967741936</v>
          </cell>
          <cell r="Z88">
            <v>0</v>
          </cell>
          <cell r="AA88">
            <v>0</v>
          </cell>
          <cell r="AB88">
            <v>2.7084006689791096</v>
          </cell>
          <cell r="AC88">
            <v>5</v>
          </cell>
          <cell r="AD88">
            <v>0</v>
          </cell>
          <cell r="AE88">
            <v>1.3517454706142278</v>
          </cell>
          <cell r="AF88">
            <v>7.757971598737937</v>
          </cell>
          <cell r="AG88">
            <v>0</v>
          </cell>
          <cell r="AH88">
            <v>3.9942672517879352</v>
          </cell>
          <cell r="AI88">
            <v>0</v>
          </cell>
          <cell r="AJ88">
            <v>0</v>
          </cell>
          <cell r="AK88">
            <v>0</v>
          </cell>
          <cell r="AL88">
            <v>0</v>
          </cell>
          <cell r="AM88">
            <v>0</v>
          </cell>
          <cell r="AN88">
            <v>0</v>
          </cell>
          <cell r="AO88">
            <v>28.798276824057982</v>
          </cell>
          <cell r="AP88">
            <v>0</v>
          </cell>
          <cell r="AQ88">
            <v>16.242028401262061</v>
          </cell>
          <cell r="AR88">
            <v>13.757971598737939</v>
          </cell>
          <cell r="AS88">
            <v>4.7299799004323617</v>
          </cell>
          <cell r="AT88">
            <v>0</v>
          </cell>
          <cell r="AU88">
            <v>0</v>
          </cell>
          <cell r="AV88">
            <v>0</v>
          </cell>
          <cell r="AW88">
            <v>67</v>
          </cell>
          <cell r="AX88">
            <v>0</v>
          </cell>
          <cell r="AY88">
            <v>0</v>
          </cell>
          <cell r="AZ88">
            <v>35.531062928310149</v>
          </cell>
          <cell r="BA88">
            <v>0</v>
          </cell>
          <cell r="BB88">
            <v>0</v>
          </cell>
          <cell r="BC88">
            <v>0</v>
          </cell>
          <cell r="BD88">
            <v>0</v>
          </cell>
          <cell r="BE88">
            <v>27.3224043715847</v>
          </cell>
          <cell r="BF88">
            <v>23.362527135264617</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CA88">
            <v>0</v>
          </cell>
          <cell r="CB88">
            <v>0</v>
          </cell>
          <cell r="CC88">
            <v>0</v>
          </cell>
          <cell r="CD88">
            <v>0</v>
          </cell>
          <cell r="CE88">
            <v>0</v>
          </cell>
          <cell r="CF88">
            <v>0</v>
          </cell>
          <cell r="CH88">
            <v>0</v>
          </cell>
          <cell r="CJ88">
            <v>39837</v>
          </cell>
          <cell r="CK88">
            <v>13.468621331721842</v>
          </cell>
          <cell r="CL88">
            <v>9.1097170693521647</v>
          </cell>
          <cell r="CM88">
            <v>50.684931506849317</v>
          </cell>
          <cell r="CN88">
            <v>0</v>
          </cell>
          <cell r="CO88">
            <v>0</v>
          </cell>
          <cell r="CP88">
            <v>37.522523976278279</v>
          </cell>
          <cell r="CQ88">
            <v>0</v>
          </cell>
          <cell r="CR88">
            <v>30</v>
          </cell>
          <cell r="CS88">
            <v>0</v>
          </cell>
          <cell r="CU88">
            <v>39837</v>
          </cell>
          <cell r="CV88">
            <v>2.7084006689791096</v>
          </cell>
          <cell r="CW88">
            <v>5</v>
          </cell>
          <cell r="CX88">
            <v>0</v>
          </cell>
          <cell r="CY88">
            <v>0</v>
          </cell>
          <cell r="CZ88">
            <v>0</v>
          </cell>
          <cell r="DA88">
            <v>0</v>
          </cell>
          <cell r="DB88">
            <v>0</v>
          </cell>
          <cell r="DC88">
            <v>50.991145308000121</v>
          </cell>
          <cell r="DD88">
            <v>67</v>
          </cell>
          <cell r="DE88">
            <v>11.835616438356164</v>
          </cell>
          <cell r="DF88">
            <v>24</v>
          </cell>
          <cell r="DG88">
            <v>49.289034527048088</v>
          </cell>
          <cell r="DH88">
            <v>0</v>
          </cell>
          <cell r="DI88">
            <v>0</v>
          </cell>
          <cell r="DJ88">
            <v>0</v>
          </cell>
          <cell r="DK88">
            <v>27.3224043715847</v>
          </cell>
          <cell r="DL88">
            <v>23.362527135264617</v>
          </cell>
          <cell r="DM88">
            <v>0</v>
          </cell>
          <cell r="DN88">
            <v>0</v>
          </cell>
          <cell r="DO88">
            <v>0</v>
          </cell>
          <cell r="DP88">
            <v>0</v>
          </cell>
          <cell r="DR88">
            <v>50.684931506849317</v>
          </cell>
          <cell r="DS88">
            <v>0</v>
          </cell>
          <cell r="DT88">
            <v>0</v>
          </cell>
          <cell r="DV88">
            <v>39837</v>
          </cell>
          <cell r="DW88">
            <v>6.0731447129014429</v>
          </cell>
          <cell r="DY88">
            <v>49.7</v>
          </cell>
          <cell r="DZ88">
            <v>44.7</v>
          </cell>
          <cell r="EA88">
            <v>30</v>
          </cell>
          <cell r="EB88">
            <v>30</v>
          </cell>
          <cell r="ED88">
            <v>60</v>
          </cell>
          <cell r="EE88">
            <v>20</v>
          </cell>
          <cell r="EF88">
            <v>37.522523976278279</v>
          </cell>
          <cell r="EG88">
            <v>0</v>
          </cell>
          <cell r="EH88">
            <v>37.522523976278279</v>
          </cell>
          <cell r="EJ88">
            <v>30</v>
          </cell>
          <cell r="EK88">
            <v>90</v>
          </cell>
          <cell r="EL88">
            <v>110</v>
          </cell>
          <cell r="EN88">
            <v>0</v>
          </cell>
          <cell r="EO88">
            <v>60</v>
          </cell>
          <cell r="EP88">
            <v>80</v>
          </cell>
          <cell r="ER88">
            <v>200</v>
          </cell>
          <cell r="ET88">
            <v>15</v>
          </cell>
          <cell r="EU88">
            <v>0</v>
          </cell>
          <cell r="EV88">
            <v>0</v>
          </cell>
          <cell r="EW88">
            <v>50.684931506849317</v>
          </cell>
          <cell r="EX88">
            <v>0</v>
          </cell>
          <cell r="EZ88">
            <v>54.671441374391996</v>
          </cell>
          <cell r="FA88">
            <v>69.671441374392003</v>
          </cell>
          <cell r="FB88">
            <v>59</v>
          </cell>
          <cell r="FC88">
            <v>68.350684931506848</v>
          </cell>
          <cell r="FE88">
            <v>38271.593235416665</v>
          </cell>
        </row>
        <row r="89">
          <cell r="A89">
            <v>39838</v>
          </cell>
          <cell r="B89">
            <v>25</v>
          </cell>
          <cell r="C89">
            <v>7</v>
          </cell>
          <cell r="D89">
            <v>1</v>
          </cell>
          <cell r="E89">
            <v>2009</v>
          </cell>
          <cell r="G89">
            <v>0</v>
          </cell>
          <cell r="H89">
            <v>1.6233482778301713</v>
          </cell>
          <cell r="I89">
            <v>12.235366764929504</v>
          </cell>
          <cell r="J89">
            <v>50.684931506849317</v>
          </cell>
          <cell r="K89">
            <v>10.483870967741936</v>
          </cell>
          <cell r="L89">
            <v>0.2433787481897236</v>
          </cell>
          <cell r="M89">
            <v>8.1851370818876852</v>
          </cell>
          <cell r="N89">
            <v>8.5097142857142849</v>
          </cell>
          <cell r="O89">
            <v>16.185546953630389</v>
          </cell>
          <cell r="P89">
            <v>15.430443706885546</v>
          </cell>
          <cell r="Q89">
            <v>26.60746755696352</v>
          </cell>
          <cell r="R89">
            <v>12.207581362329918</v>
          </cell>
          <cell r="S89">
            <v>43.637438344097887</v>
          </cell>
          <cell r="T89">
            <v>21.75071493013402</v>
          </cell>
          <cell r="U89">
            <v>37.142909654078231</v>
          </cell>
          <cell r="W89">
            <v>0</v>
          </cell>
          <cell r="X89">
            <v>13.858715042759675</v>
          </cell>
          <cell r="Y89">
            <v>10.483870967741936</v>
          </cell>
          <cell r="Z89">
            <v>0</v>
          </cell>
          <cell r="AA89">
            <v>0</v>
          </cell>
          <cell r="AB89">
            <v>2.7070268425528168</v>
          </cell>
          <cell r="AC89">
            <v>5</v>
          </cell>
          <cell r="AD89">
            <v>0</v>
          </cell>
          <cell r="AE89">
            <v>1.3517454706142278</v>
          </cell>
          <cell r="AF89">
            <v>7.8794578026246498</v>
          </cell>
          <cell r="AG89">
            <v>0</v>
          </cell>
          <cell r="AH89">
            <v>3.8928972248299178</v>
          </cell>
          <cell r="AI89">
            <v>0</v>
          </cell>
          <cell r="AJ89">
            <v>0</v>
          </cell>
          <cell r="AK89">
            <v>0</v>
          </cell>
          <cell r="AL89">
            <v>0</v>
          </cell>
          <cell r="AM89">
            <v>0</v>
          </cell>
          <cell r="AN89">
            <v>0</v>
          </cell>
          <cell r="AO89">
            <v>28.524911703655306</v>
          </cell>
          <cell r="AP89">
            <v>0</v>
          </cell>
          <cell r="AQ89">
            <v>16.12054219737535</v>
          </cell>
          <cell r="AR89">
            <v>13.87945780262465</v>
          </cell>
          <cell r="AS89">
            <v>8.0132306513241573</v>
          </cell>
          <cell r="AT89">
            <v>0</v>
          </cell>
          <cell r="AU89">
            <v>0</v>
          </cell>
          <cell r="AV89">
            <v>0</v>
          </cell>
          <cell r="AW89">
            <v>67</v>
          </cell>
          <cell r="AX89">
            <v>0</v>
          </cell>
          <cell r="AY89">
            <v>0</v>
          </cell>
          <cell r="AZ89">
            <v>35.531062928310149</v>
          </cell>
          <cell r="BA89">
            <v>0</v>
          </cell>
          <cell r="BB89">
            <v>0</v>
          </cell>
          <cell r="BC89">
            <v>0</v>
          </cell>
          <cell r="BD89">
            <v>0</v>
          </cell>
          <cell r="BE89">
            <v>27.3224043715847</v>
          </cell>
          <cell r="BF89">
            <v>23.362527135264617</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CA89">
            <v>0</v>
          </cell>
          <cell r="CB89">
            <v>0</v>
          </cell>
          <cell r="CC89">
            <v>0</v>
          </cell>
          <cell r="CD89">
            <v>0</v>
          </cell>
          <cell r="CE89">
            <v>0</v>
          </cell>
          <cell r="CF89">
            <v>0</v>
          </cell>
          <cell r="CH89">
            <v>0</v>
          </cell>
          <cell r="CJ89">
            <v>39838</v>
          </cell>
          <cell r="CK89">
            <v>13.858715042759675</v>
          </cell>
          <cell r="CL89">
            <v>9.2312032732388776</v>
          </cell>
          <cell r="CM89">
            <v>50.684931506849317</v>
          </cell>
          <cell r="CN89">
            <v>0</v>
          </cell>
          <cell r="CO89">
            <v>0</v>
          </cell>
          <cell r="CP89">
            <v>40.431039579809379</v>
          </cell>
          <cell r="CQ89">
            <v>0</v>
          </cell>
          <cell r="CR89">
            <v>30</v>
          </cell>
          <cell r="CS89">
            <v>0</v>
          </cell>
          <cell r="CU89">
            <v>39838</v>
          </cell>
          <cell r="CV89">
            <v>2.7070268425528168</v>
          </cell>
          <cell r="CW89">
            <v>5</v>
          </cell>
          <cell r="CX89">
            <v>0</v>
          </cell>
          <cell r="CY89">
            <v>0</v>
          </cell>
          <cell r="CZ89">
            <v>0</v>
          </cell>
          <cell r="DA89">
            <v>0</v>
          </cell>
          <cell r="DB89">
            <v>0</v>
          </cell>
          <cell r="DC89">
            <v>54.289754622569056</v>
          </cell>
          <cell r="DD89">
            <v>67</v>
          </cell>
          <cell r="DE89">
            <v>11.835616438356164</v>
          </cell>
          <cell r="DF89">
            <v>24</v>
          </cell>
          <cell r="DG89">
            <v>49.410520730934799</v>
          </cell>
          <cell r="DH89">
            <v>0</v>
          </cell>
          <cell r="DI89">
            <v>0</v>
          </cell>
          <cell r="DJ89">
            <v>0</v>
          </cell>
          <cell r="DK89">
            <v>27.3224043715847</v>
          </cell>
          <cell r="DL89">
            <v>23.362527135264617</v>
          </cell>
          <cell r="DM89">
            <v>0</v>
          </cell>
          <cell r="DN89">
            <v>0</v>
          </cell>
          <cell r="DO89">
            <v>0</v>
          </cell>
          <cell r="DP89">
            <v>0</v>
          </cell>
          <cell r="DR89">
            <v>50.684931506849317</v>
          </cell>
          <cell r="DS89">
            <v>0</v>
          </cell>
          <cell r="DT89">
            <v>0</v>
          </cell>
          <cell r="DV89">
            <v>39838</v>
          </cell>
          <cell r="DW89">
            <v>6.1541355154925848</v>
          </cell>
          <cell r="DY89">
            <v>49.7</v>
          </cell>
          <cell r="DZ89">
            <v>44.7</v>
          </cell>
          <cell r="EA89">
            <v>30</v>
          </cell>
          <cell r="EB89">
            <v>30</v>
          </cell>
          <cell r="ED89">
            <v>60</v>
          </cell>
          <cell r="EE89">
            <v>20</v>
          </cell>
          <cell r="EF89">
            <v>40.431039579809379</v>
          </cell>
          <cell r="EG89">
            <v>0</v>
          </cell>
          <cell r="EH89">
            <v>40.431039579809379</v>
          </cell>
          <cell r="EJ89">
            <v>30</v>
          </cell>
          <cell r="EK89">
            <v>90</v>
          </cell>
          <cell r="EL89">
            <v>110</v>
          </cell>
          <cell r="EN89">
            <v>0</v>
          </cell>
          <cell r="EO89">
            <v>60</v>
          </cell>
          <cell r="EP89">
            <v>80</v>
          </cell>
          <cell r="ER89">
            <v>200</v>
          </cell>
          <cell r="ET89">
            <v>15</v>
          </cell>
          <cell r="EU89">
            <v>0</v>
          </cell>
          <cell r="EV89">
            <v>0</v>
          </cell>
          <cell r="EW89">
            <v>50.684931506849317</v>
          </cell>
          <cell r="EX89">
            <v>0</v>
          </cell>
          <cell r="EZ89">
            <v>55.207173470541214</v>
          </cell>
          <cell r="FA89">
            <v>70.207173470541221</v>
          </cell>
          <cell r="FB89">
            <v>59</v>
          </cell>
          <cell r="FC89">
            <v>68.350684931506848</v>
          </cell>
          <cell r="FE89">
            <v>38271.593235879627</v>
          </cell>
        </row>
        <row r="90">
          <cell r="A90">
            <v>39839</v>
          </cell>
          <cell r="B90">
            <v>26</v>
          </cell>
          <cell r="C90">
            <v>1</v>
          </cell>
          <cell r="D90">
            <v>1</v>
          </cell>
          <cell r="E90">
            <v>2009</v>
          </cell>
          <cell r="G90">
            <v>0</v>
          </cell>
          <cell r="H90">
            <v>0.90171225233564711</v>
          </cell>
          <cell r="I90">
            <v>9.5511801114491526</v>
          </cell>
          <cell r="J90">
            <v>50.684931506849317</v>
          </cell>
          <cell r="K90">
            <v>10.483870967741936</v>
          </cell>
          <cell r="L90">
            <v>0.13518824161018686</v>
          </cell>
          <cell r="M90">
            <v>6.3894871325061624</v>
          </cell>
          <cell r="N90">
            <v>8.5097142857142849</v>
          </cell>
          <cell r="O90">
            <v>8.990495877046337</v>
          </cell>
          <cell r="P90">
            <v>12.045323191003673</v>
          </cell>
          <cell r="Q90">
            <v>26.57689723865224</v>
          </cell>
          <cell r="R90">
            <v>12.207581362329918</v>
          </cell>
          <cell r="S90">
            <v>41.112707725565258</v>
          </cell>
          <cell r="T90">
            <v>21.236195818401857</v>
          </cell>
          <cell r="U90">
            <v>25.621604674416542</v>
          </cell>
          <cell r="W90">
            <v>0</v>
          </cell>
          <cell r="X90">
            <v>10.4528923637848</v>
          </cell>
          <cell r="Y90">
            <v>10.483870967741936</v>
          </cell>
          <cell r="Z90">
            <v>0</v>
          </cell>
          <cell r="AA90">
            <v>0</v>
          </cell>
          <cell r="AB90">
            <v>2.7056537129949989</v>
          </cell>
          <cell r="AC90">
            <v>5</v>
          </cell>
          <cell r="AD90">
            <v>0</v>
          </cell>
          <cell r="AE90">
            <v>1.3517454706142278</v>
          </cell>
          <cell r="AF90">
            <v>5.9769904762214061</v>
          </cell>
          <cell r="AG90">
            <v>0</v>
          </cell>
          <cell r="AH90">
            <v>4.7765862970834547</v>
          </cell>
          <cell r="AI90">
            <v>0</v>
          </cell>
          <cell r="AJ90">
            <v>0</v>
          </cell>
          <cell r="AK90">
            <v>0</v>
          </cell>
          <cell r="AL90">
            <v>0</v>
          </cell>
          <cell r="AM90">
            <v>0</v>
          </cell>
          <cell r="AN90">
            <v>0</v>
          </cell>
          <cell r="AO90">
            <v>31.061346566725369</v>
          </cell>
          <cell r="AP90">
            <v>0</v>
          </cell>
          <cell r="AQ90">
            <v>18.023009523778594</v>
          </cell>
          <cell r="AR90">
            <v>5.9593552814447577</v>
          </cell>
          <cell r="AS90">
            <v>0</v>
          </cell>
          <cell r="AT90">
            <v>0</v>
          </cell>
          <cell r="AU90">
            <v>0</v>
          </cell>
          <cell r="AV90">
            <v>0</v>
          </cell>
          <cell r="AW90">
            <v>67</v>
          </cell>
          <cell r="AX90">
            <v>0</v>
          </cell>
          <cell r="AY90">
            <v>0</v>
          </cell>
          <cell r="AZ90">
            <v>20.970508218383657</v>
          </cell>
          <cell r="BA90">
            <v>0</v>
          </cell>
          <cell r="BB90">
            <v>0</v>
          </cell>
          <cell r="BC90">
            <v>0</v>
          </cell>
          <cell r="BD90">
            <v>0</v>
          </cell>
          <cell r="BE90">
            <v>27.3224043715847</v>
          </cell>
          <cell r="BF90">
            <v>23.362527135264617</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CA90">
            <v>0</v>
          </cell>
          <cell r="CB90">
            <v>0</v>
          </cell>
          <cell r="CC90">
            <v>0</v>
          </cell>
          <cell r="CD90">
            <v>0</v>
          </cell>
          <cell r="CE90">
            <v>0</v>
          </cell>
          <cell r="CF90">
            <v>0</v>
          </cell>
          <cell r="CH90">
            <v>0</v>
          </cell>
          <cell r="CJ90">
            <v>39839</v>
          </cell>
          <cell r="CK90">
            <v>10.4528923637848</v>
          </cell>
          <cell r="CL90">
            <v>7.3287359468356339</v>
          </cell>
          <cell r="CM90">
            <v>50.684931506849317</v>
          </cell>
          <cell r="CN90">
            <v>0</v>
          </cell>
          <cell r="CO90">
            <v>0</v>
          </cell>
          <cell r="CP90">
            <v>35.837932863808824</v>
          </cell>
          <cell r="CQ90">
            <v>0</v>
          </cell>
          <cell r="CR90">
            <v>23.982364805223352</v>
          </cell>
          <cell r="CS90">
            <v>0</v>
          </cell>
          <cell r="CU90">
            <v>39839</v>
          </cell>
          <cell r="CV90">
            <v>2.7056537129949989</v>
          </cell>
          <cell r="CW90">
            <v>5</v>
          </cell>
          <cell r="CX90">
            <v>0</v>
          </cell>
          <cell r="CY90">
            <v>0</v>
          </cell>
          <cell r="CZ90">
            <v>0</v>
          </cell>
          <cell r="DA90">
            <v>0</v>
          </cell>
          <cell r="DB90">
            <v>0</v>
          </cell>
          <cell r="DC90">
            <v>46.290825227593622</v>
          </cell>
          <cell r="DD90">
            <v>67</v>
          </cell>
          <cell r="DE90">
            <v>11.835616438356164</v>
          </cell>
          <cell r="DF90">
            <v>24</v>
          </cell>
          <cell r="DG90">
            <v>26.929863499828414</v>
          </cell>
          <cell r="DH90">
            <v>0</v>
          </cell>
          <cell r="DI90">
            <v>0</v>
          </cell>
          <cell r="DJ90">
            <v>0</v>
          </cell>
          <cell r="DK90">
            <v>27.3224043715847</v>
          </cell>
          <cell r="DL90">
            <v>23.362527135264617</v>
          </cell>
          <cell r="DM90">
            <v>0</v>
          </cell>
          <cell r="DN90">
            <v>0</v>
          </cell>
          <cell r="DO90">
            <v>0</v>
          </cell>
          <cell r="DP90">
            <v>0</v>
          </cell>
          <cell r="DR90">
            <v>50.684931506849317</v>
          </cell>
          <cell r="DS90">
            <v>0</v>
          </cell>
          <cell r="DT90">
            <v>0</v>
          </cell>
          <cell r="DV90">
            <v>39839</v>
          </cell>
          <cell r="DW90">
            <v>4.8858239645570896</v>
          </cell>
          <cell r="DY90">
            <v>49.7</v>
          </cell>
          <cell r="DZ90">
            <v>44.7</v>
          </cell>
          <cell r="EA90">
            <v>30</v>
          </cell>
          <cell r="EB90">
            <v>30</v>
          </cell>
          <cell r="ED90">
            <v>60</v>
          </cell>
          <cell r="EE90">
            <v>20</v>
          </cell>
          <cell r="EF90">
            <v>35.837932863808824</v>
          </cell>
          <cell r="EG90">
            <v>0</v>
          </cell>
          <cell r="EH90">
            <v>35.837932863808824</v>
          </cell>
          <cell r="EJ90">
            <v>30</v>
          </cell>
          <cell r="EK90">
            <v>90</v>
          </cell>
          <cell r="EL90">
            <v>110</v>
          </cell>
          <cell r="EN90">
            <v>0</v>
          </cell>
          <cell r="EO90">
            <v>60</v>
          </cell>
          <cell r="EP90">
            <v>80</v>
          </cell>
          <cell r="ER90">
            <v>200</v>
          </cell>
          <cell r="ET90">
            <v>15</v>
          </cell>
          <cell r="EU90">
            <v>0</v>
          </cell>
          <cell r="EV90">
            <v>0</v>
          </cell>
          <cell r="EW90">
            <v>43.095860336001515</v>
          </cell>
          <cell r="EX90">
            <v>7.5890711708478023</v>
          </cell>
          <cell r="EZ90">
            <v>43.095860336001515</v>
          </cell>
          <cell r="FA90">
            <v>58.095860336001515</v>
          </cell>
          <cell r="FB90">
            <v>59</v>
          </cell>
          <cell r="FC90">
            <v>68.350684931506848</v>
          </cell>
          <cell r="FE90">
            <v>38271.593235995373</v>
          </cell>
        </row>
        <row r="91">
          <cell r="A91">
            <v>39840</v>
          </cell>
          <cell r="B91">
            <v>27</v>
          </cell>
          <cell r="C91">
            <v>2</v>
          </cell>
          <cell r="D91">
            <v>1</v>
          </cell>
          <cell r="E91">
            <v>2009</v>
          </cell>
          <cell r="G91">
            <v>0</v>
          </cell>
          <cell r="H91">
            <v>1.3965871897504647</v>
          </cell>
          <cell r="I91">
            <v>12.135376306000683</v>
          </cell>
          <cell r="J91">
            <v>50.684931506849317</v>
          </cell>
          <cell r="K91">
            <v>10.483870967741936</v>
          </cell>
          <cell r="L91">
            <v>0.20938183544543798</v>
          </cell>
          <cell r="M91">
            <v>8.1182461068202976</v>
          </cell>
          <cell r="N91">
            <v>8.5097142857142849</v>
          </cell>
          <cell r="O91">
            <v>13.924632097284091</v>
          </cell>
          <cell r="P91">
            <v>15.304342284887372</v>
          </cell>
          <cell r="Q91">
            <v>26.504607614491235</v>
          </cell>
          <cell r="R91">
            <v>12.207581362329918</v>
          </cell>
          <cell r="S91">
            <v>43.637438344097887</v>
          </cell>
          <cell r="T91">
            <v>21.75071493013402</v>
          </cell>
          <cell r="U91">
            <v>37.142909654078231</v>
          </cell>
          <cell r="W91">
            <v>0</v>
          </cell>
          <cell r="X91">
            <v>13.531963495751148</v>
          </cell>
          <cell r="Y91">
            <v>10.483870967741936</v>
          </cell>
          <cell r="Z91">
            <v>0</v>
          </cell>
          <cell r="AA91">
            <v>0</v>
          </cell>
          <cell r="AB91">
            <v>2.704281279952176</v>
          </cell>
          <cell r="AC91">
            <v>5</v>
          </cell>
          <cell r="AD91">
            <v>0</v>
          </cell>
          <cell r="AE91">
            <v>1.3517454706142278</v>
          </cell>
          <cell r="AF91">
            <v>7.7813154774136173</v>
          </cell>
          <cell r="AG91">
            <v>0</v>
          </cell>
          <cell r="AH91">
            <v>3.880623493212882</v>
          </cell>
          <cell r="AI91">
            <v>0</v>
          </cell>
          <cell r="AJ91">
            <v>0</v>
          </cell>
          <cell r="AK91">
            <v>0</v>
          </cell>
          <cell r="AL91">
            <v>0</v>
          </cell>
          <cell r="AM91">
            <v>0</v>
          </cell>
          <cell r="AN91">
            <v>0</v>
          </cell>
          <cell r="AO91">
            <v>28.900396581942395</v>
          </cell>
          <cell r="AP91">
            <v>0</v>
          </cell>
          <cell r="AQ91">
            <v>16.218684522586383</v>
          </cell>
          <cell r="AR91">
            <v>13.781315477413617</v>
          </cell>
          <cell r="AS91">
            <v>5.1601432838373427</v>
          </cell>
          <cell r="AT91">
            <v>0</v>
          </cell>
          <cell r="AU91">
            <v>0</v>
          </cell>
          <cell r="AV91">
            <v>0</v>
          </cell>
          <cell r="AW91">
            <v>67</v>
          </cell>
          <cell r="AX91">
            <v>0</v>
          </cell>
          <cell r="AY91">
            <v>0</v>
          </cell>
          <cell r="AZ91">
            <v>35.531062928310149</v>
          </cell>
          <cell r="BA91">
            <v>0</v>
          </cell>
          <cell r="BB91">
            <v>0</v>
          </cell>
          <cell r="BC91">
            <v>0</v>
          </cell>
          <cell r="BD91">
            <v>0</v>
          </cell>
          <cell r="BE91">
            <v>27.3224043715847</v>
          </cell>
          <cell r="BF91">
            <v>23.362527135264617</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CA91">
            <v>0</v>
          </cell>
          <cell r="CB91">
            <v>0</v>
          </cell>
          <cell r="CC91">
            <v>0</v>
          </cell>
          <cell r="CD91">
            <v>0</v>
          </cell>
          <cell r="CE91">
            <v>0</v>
          </cell>
          <cell r="CF91">
            <v>0</v>
          </cell>
          <cell r="CH91">
            <v>0</v>
          </cell>
          <cell r="CJ91">
            <v>39840</v>
          </cell>
          <cell r="CK91">
            <v>13.531963495751148</v>
          </cell>
          <cell r="CL91">
            <v>9.1330609480278451</v>
          </cell>
          <cell r="CM91">
            <v>50.684931506849317</v>
          </cell>
          <cell r="CN91">
            <v>0</v>
          </cell>
          <cell r="CO91">
            <v>0</v>
          </cell>
          <cell r="CP91">
            <v>37.941163358992618</v>
          </cell>
          <cell r="CQ91">
            <v>0</v>
          </cell>
          <cell r="CR91">
            <v>30</v>
          </cell>
          <cell r="CS91">
            <v>0</v>
          </cell>
          <cell r="CU91">
            <v>39840</v>
          </cell>
          <cell r="CV91">
            <v>2.704281279952176</v>
          </cell>
          <cell r="CW91">
            <v>5</v>
          </cell>
          <cell r="CX91">
            <v>0</v>
          </cell>
          <cell r="CY91">
            <v>0</v>
          </cell>
          <cell r="CZ91">
            <v>0</v>
          </cell>
          <cell r="DA91">
            <v>0</v>
          </cell>
          <cell r="DB91">
            <v>0</v>
          </cell>
          <cell r="DC91">
            <v>51.473126854743768</v>
          </cell>
          <cell r="DD91">
            <v>67</v>
          </cell>
          <cell r="DE91">
            <v>11.835616438356164</v>
          </cell>
          <cell r="DF91">
            <v>24</v>
          </cell>
          <cell r="DG91">
            <v>49.312378405723763</v>
          </cell>
          <cell r="DH91">
            <v>0</v>
          </cell>
          <cell r="DI91">
            <v>0</v>
          </cell>
          <cell r="DJ91">
            <v>0</v>
          </cell>
          <cell r="DK91">
            <v>27.3224043715847</v>
          </cell>
          <cell r="DL91">
            <v>23.362527135264617</v>
          </cell>
          <cell r="DM91">
            <v>0</v>
          </cell>
          <cell r="DN91">
            <v>0</v>
          </cell>
          <cell r="DO91">
            <v>0</v>
          </cell>
          <cell r="DP91">
            <v>0</v>
          </cell>
          <cell r="DR91">
            <v>50.684931506849317</v>
          </cell>
          <cell r="DS91">
            <v>0</v>
          </cell>
          <cell r="DT91">
            <v>0</v>
          </cell>
          <cell r="DV91">
            <v>39840</v>
          </cell>
          <cell r="DW91">
            <v>6.0887072986852298</v>
          </cell>
          <cell r="DY91">
            <v>49.7</v>
          </cell>
          <cell r="DZ91">
            <v>44.7</v>
          </cell>
          <cell r="EA91">
            <v>30</v>
          </cell>
          <cell r="EB91">
            <v>30</v>
          </cell>
          <cell r="ED91">
            <v>60</v>
          </cell>
          <cell r="EE91">
            <v>20</v>
          </cell>
          <cell r="EF91">
            <v>37.941163358992618</v>
          </cell>
          <cell r="EG91">
            <v>0</v>
          </cell>
          <cell r="EH91">
            <v>37.941163358992618</v>
          </cell>
          <cell r="EJ91">
            <v>30</v>
          </cell>
          <cell r="EK91">
            <v>90</v>
          </cell>
          <cell r="EL91">
            <v>110</v>
          </cell>
          <cell r="EN91">
            <v>0</v>
          </cell>
          <cell r="EO91">
            <v>60</v>
          </cell>
          <cell r="EP91">
            <v>80</v>
          </cell>
          <cell r="ER91">
            <v>200</v>
          </cell>
          <cell r="ET91">
            <v>15</v>
          </cell>
          <cell r="EU91">
            <v>0</v>
          </cell>
          <cell r="EV91">
            <v>0</v>
          </cell>
          <cell r="EW91">
            <v>50.684931506849317</v>
          </cell>
          <cell r="EX91">
            <v>0</v>
          </cell>
          <cell r="EZ91">
            <v>54.756006724375091</v>
          </cell>
          <cell r="FA91">
            <v>69.756006724375084</v>
          </cell>
          <cell r="FB91">
            <v>59</v>
          </cell>
          <cell r="FC91">
            <v>68.350684931506848</v>
          </cell>
          <cell r="FE91">
            <v>38271.59323622685</v>
          </cell>
        </row>
        <row r="92">
          <cell r="A92">
            <v>39841</v>
          </cell>
          <cell r="B92">
            <v>28</v>
          </cell>
          <cell r="C92">
            <v>3</v>
          </cell>
          <cell r="D92">
            <v>1</v>
          </cell>
          <cell r="E92">
            <v>2009</v>
          </cell>
          <cell r="G92">
            <v>0</v>
          </cell>
          <cell r="H92">
            <v>1.2875205640345158</v>
          </cell>
          <cell r="I92">
            <v>11.609252953581107</v>
          </cell>
          <cell r="J92">
            <v>50.684931506849317</v>
          </cell>
          <cell r="K92">
            <v>10.483870967741936</v>
          </cell>
          <cell r="L92">
            <v>0.19303013864781352</v>
          </cell>
          <cell r="M92">
            <v>7.7662834853253662</v>
          </cell>
          <cell r="N92">
            <v>8.5097142857142849</v>
          </cell>
          <cell r="O92">
            <v>12.837186466726555</v>
          </cell>
          <cell r="P92">
            <v>14.640829949837647</v>
          </cell>
          <cell r="Q92">
            <v>26.350279293067338</v>
          </cell>
          <cell r="R92">
            <v>12.207581362329918</v>
          </cell>
          <cell r="S92">
            <v>37.558201253023718</v>
          </cell>
          <cell r="T92">
            <v>21.840428489827914</v>
          </cell>
          <cell r="U92">
            <v>32.867739235456007</v>
          </cell>
          <cell r="W92">
            <v>0</v>
          </cell>
          <cell r="X92">
            <v>12.896773517615623</v>
          </cell>
          <cell r="Y92">
            <v>10.483870967741936</v>
          </cell>
          <cell r="Z92">
            <v>0</v>
          </cell>
          <cell r="AA92">
            <v>0</v>
          </cell>
          <cell r="AB92">
            <v>2.7029095430710401</v>
          </cell>
          <cell r="AC92">
            <v>5</v>
          </cell>
          <cell r="AD92">
            <v>0</v>
          </cell>
          <cell r="AE92">
            <v>1.3517454706142278</v>
          </cell>
          <cell r="AF92">
            <v>7.4143728960021971</v>
          </cell>
          <cell r="AG92">
            <v>0</v>
          </cell>
          <cell r="AH92">
            <v>4.1872836250086518</v>
          </cell>
          <cell r="AI92">
            <v>0</v>
          </cell>
          <cell r="AJ92">
            <v>0</v>
          </cell>
          <cell r="AK92">
            <v>0</v>
          </cell>
          <cell r="AL92">
            <v>0</v>
          </cell>
          <cell r="AM92">
            <v>0</v>
          </cell>
          <cell r="AN92">
            <v>0</v>
          </cell>
          <cell r="AO92">
            <v>29.244894789122938</v>
          </cell>
          <cell r="AP92">
            <v>0</v>
          </cell>
          <cell r="AQ92">
            <v>16.585627103997801</v>
          </cell>
          <cell r="AR92">
            <v>13.414372896002199</v>
          </cell>
          <cell r="AS92">
            <v>2.6036986578298738</v>
          </cell>
          <cell r="AT92">
            <v>0</v>
          </cell>
          <cell r="AU92">
            <v>0</v>
          </cell>
          <cell r="AV92">
            <v>0</v>
          </cell>
          <cell r="AW92">
            <v>67</v>
          </cell>
          <cell r="AX92">
            <v>0</v>
          </cell>
          <cell r="AY92">
            <v>0</v>
          </cell>
          <cell r="AZ92">
            <v>25.266368978307639</v>
          </cell>
          <cell r="BA92">
            <v>0</v>
          </cell>
          <cell r="BB92">
            <v>0</v>
          </cell>
          <cell r="BC92">
            <v>0</v>
          </cell>
          <cell r="BD92">
            <v>0</v>
          </cell>
          <cell r="BE92">
            <v>27.3224043715847</v>
          </cell>
          <cell r="BF92">
            <v>23.362527135264617</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CA92">
            <v>0</v>
          </cell>
          <cell r="CB92">
            <v>0</v>
          </cell>
          <cell r="CC92">
            <v>0</v>
          </cell>
          <cell r="CD92">
            <v>0</v>
          </cell>
          <cell r="CE92">
            <v>0</v>
          </cell>
          <cell r="CF92">
            <v>0</v>
          </cell>
          <cell r="CH92">
            <v>0</v>
          </cell>
          <cell r="CJ92">
            <v>39841</v>
          </cell>
          <cell r="CK92">
            <v>12.896773517615623</v>
          </cell>
          <cell r="CL92">
            <v>8.7661183666164249</v>
          </cell>
          <cell r="CM92">
            <v>50.684931506849317</v>
          </cell>
          <cell r="CN92">
            <v>0</v>
          </cell>
          <cell r="CO92">
            <v>0</v>
          </cell>
          <cell r="CP92">
            <v>36.035877071961465</v>
          </cell>
          <cell r="CQ92">
            <v>0</v>
          </cell>
          <cell r="CR92">
            <v>30</v>
          </cell>
          <cell r="CS92">
            <v>0</v>
          </cell>
          <cell r="CU92">
            <v>39841</v>
          </cell>
          <cell r="CV92">
            <v>2.7029095430710401</v>
          </cell>
          <cell r="CW92">
            <v>5</v>
          </cell>
          <cell r="CX92">
            <v>0</v>
          </cell>
          <cell r="CY92">
            <v>0</v>
          </cell>
          <cell r="CZ92">
            <v>0</v>
          </cell>
          <cell r="DA92">
            <v>0</v>
          </cell>
          <cell r="DB92">
            <v>0</v>
          </cell>
          <cell r="DC92">
            <v>48.932650589577086</v>
          </cell>
          <cell r="DD92">
            <v>67</v>
          </cell>
          <cell r="DE92">
            <v>11.835616438356164</v>
          </cell>
          <cell r="DF92">
            <v>24</v>
          </cell>
          <cell r="DG92">
            <v>38.680741874309838</v>
          </cell>
          <cell r="DH92">
            <v>0</v>
          </cell>
          <cell r="DI92">
            <v>0</v>
          </cell>
          <cell r="DJ92">
            <v>0</v>
          </cell>
          <cell r="DK92">
            <v>27.3224043715847</v>
          </cell>
          <cell r="DL92">
            <v>23.362527135264617</v>
          </cell>
          <cell r="DM92">
            <v>0</v>
          </cell>
          <cell r="DN92">
            <v>0</v>
          </cell>
          <cell r="DO92">
            <v>0</v>
          </cell>
          <cell r="DP92">
            <v>0</v>
          </cell>
          <cell r="DR92">
            <v>50.684931506849317</v>
          </cell>
          <cell r="DS92">
            <v>0</v>
          </cell>
          <cell r="DT92">
            <v>0</v>
          </cell>
          <cell r="DV92">
            <v>39841</v>
          </cell>
          <cell r="DW92">
            <v>5.8440789110776166</v>
          </cell>
          <cell r="DY92">
            <v>49.7</v>
          </cell>
          <cell r="DZ92">
            <v>44.7</v>
          </cell>
          <cell r="EA92">
            <v>30</v>
          </cell>
          <cell r="EB92">
            <v>30</v>
          </cell>
          <cell r="ED92">
            <v>60</v>
          </cell>
          <cell r="EE92">
            <v>20</v>
          </cell>
          <cell r="EF92">
            <v>36.035877071961465</v>
          </cell>
          <cell r="EG92">
            <v>0</v>
          </cell>
          <cell r="EH92">
            <v>36.035877071961465</v>
          </cell>
          <cell r="EJ92">
            <v>30</v>
          </cell>
          <cell r="EK92">
            <v>90</v>
          </cell>
          <cell r="EL92">
            <v>110</v>
          </cell>
          <cell r="EN92">
            <v>0</v>
          </cell>
          <cell r="EO92">
            <v>60</v>
          </cell>
          <cell r="EP92">
            <v>80</v>
          </cell>
          <cell r="ER92">
            <v>200</v>
          </cell>
          <cell r="ET92">
            <v>15</v>
          </cell>
          <cell r="EU92">
            <v>0</v>
          </cell>
          <cell r="EV92">
            <v>0</v>
          </cell>
          <cell r="EW92">
            <v>50.684931506849317</v>
          </cell>
          <cell r="EX92">
            <v>0</v>
          </cell>
          <cell r="EZ92">
            <v>52.382086617036357</v>
          </cell>
          <cell r="FA92">
            <v>67.38208661703635</v>
          </cell>
          <cell r="FB92">
            <v>59</v>
          </cell>
          <cell r="FC92">
            <v>68.350684931506848</v>
          </cell>
          <cell r="FE92">
            <v>38271.593236342589</v>
          </cell>
        </row>
        <row r="93">
          <cell r="A93">
            <v>39842</v>
          </cell>
          <cell r="B93">
            <v>29</v>
          </cell>
          <cell r="C93">
            <v>4</v>
          </cell>
          <cell r="D93">
            <v>1</v>
          </cell>
          <cell r="E93">
            <v>2009</v>
          </cell>
          <cell r="G93">
            <v>0</v>
          </cell>
          <cell r="H93">
            <v>0.76434437511638398</v>
          </cell>
          <cell r="I93">
            <v>9.4118660799266234</v>
          </cell>
          <cell r="J93">
            <v>50.684931506849317</v>
          </cell>
          <cell r="K93">
            <v>10.483870967741936</v>
          </cell>
          <cell r="L93">
            <v>0.11459351005708419</v>
          </cell>
          <cell r="M93">
            <v>6.2962897263841979</v>
          </cell>
          <cell r="N93">
            <v>0</v>
          </cell>
          <cell r="O93">
            <v>7.6208734386471271</v>
          </cell>
          <cell r="P93">
            <v>11.869629453146194</v>
          </cell>
          <cell r="Q93">
            <v>26.923104134719001</v>
          </cell>
          <cell r="R93">
            <v>12.207581362329918</v>
          </cell>
          <cell r="S93">
            <v>34.816998588607056</v>
          </cell>
          <cell r="T93">
            <v>21.021245139854823</v>
          </cell>
          <cell r="U93">
            <v>22.58693568667098</v>
          </cell>
          <cell r="W93">
            <v>0</v>
          </cell>
          <cell r="X93">
            <v>10.176210455043007</v>
          </cell>
          <cell r="Y93">
            <v>10.483870967741936</v>
          </cell>
          <cell r="Z93">
            <v>0</v>
          </cell>
          <cell r="AA93">
            <v>0</v>
          </cell>
          <cell r="AB93">
            <v>0</v>
          </cell>
          <cell r="AC93">
            <v>5</v>
          </cell>
          <cell r="AD93">
            <v>0</v>
          </cell>
          <cell r="AE93">
            <v>1.3517454706142278</v>
          </cell>
          <cell r="AF93">
            <v>5.913776582705399E-2</v>
          </cell>
          <cell r="AG93">
            <v>0</v>
          </cell>
          <cell r="AH93">
            <v>5.0599811340961107</v>
          </cell>
          <cell r="AI93">
            <v>0</v>
          </cell>
          <cell r="AJ93">
            <v>0</v>
          </cell>
          <cell r="AK93">
            <v>0</v>
          </cell>
          <cell r="AL93">
            <v>0</v>
          </cell>
          <cell r="AM93">
            <v>0</v>
          </cell>
          <cell r="AN93">
            <v>0</v>
          </cell>
          <cell r="AO93">
            <v>31.118461007008321</v>
          </cell>
          <cell r="AP93">
            <v>0</v>
          </cell>
          <cell r="AQ93">
            <v>22.442746247737809</v>
          </cell>
          <cell r="AR93">
            <v>0</v>
          </cell>
          <cell r="AS93">
            <v>0</v>
          </cell>
          <cell r="AT93">
            <v>0</v>
          </cell>
          <cell r="AU93">
            <v>0</v>
          </cell>
          <cell r="AV93">
            <v>0</v>
          </cell>
          <cell r="AW93">
            <v>67</v>
          </cell>
          <cell r="AX93">
            <v>0</v>
          </cell>
          <cell r="AY93">
            <v>1.4981159864351383</v>
          </cell>
          <cell r="AZ93">
            <v>9.9270634286977213</v>
          </cell>
          <cell r="BA93">
            <v>0</v>
          </cell>
          <cell r="BB93">
            <v>0</v>
          </cell>
          <cell r="BC93">
            <v>0</v>
          </cell>
          <cell r="BD93">
            <v>0</v>
          </cell>
          <cell r="BE93">
            <v>27.3224043715847</v>
          </cell>
          <cell r="BF93">
            <v>23.362527135264617</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CA93">
            <v>0</v>
          </cell>
          <cell r="CB93">
            <v>0</v>
          </cell>
          <cell r="CC93">
            <v>0</v>
          </cell>
          <cell r="CD93">
            <v>0</v>
          </cell>
          <cell r="CE93">
            <v>0</v>
          </cell>
          <cell r="CF93">
            <v>0</v>
          </cell>
          <cell r="CH93">
            <v>0</v>
          </cell>
          <cell r="CJ93">
            <v>39842</v>
          </cell>
          <cell r="CK93">
            <v>10.176210455043007</v>
          </cell>
          <cell r="CL93">
            <v>1.4108832364412818</v>
          </cell>
          <cell r="CM93">
            <v>50.684931506849317</v>
          </cell>
          <cell r="CN93">
            <v>0</v>
          </cell>
          <cell r="CO93">
            <v>0</v>
          </cell>
          <cell r="CP93">
            <v>36.178442141104433</v>
          </cell>
          <cell r="CQ93">
            <v>0</v>
          </cell>
          <cell r="CR93">
            <v>22.442746247737809</v>
          </cell>
          <cell r="CS93">
            <v>0</v>
          </cell>
          <cell r="CU93">
            <v>39842</v>
          </cell>
          <cell r="CV93">
            <v>0</v>
          </cell>
          <cell r="CW93">
            <v>5</v>
          </cell>
          <cell r="CX93">
            <v>0</v>
          </cell>
          <cell r="CY93">
            <v>0</v>
          </cell>
          <cell r="CZ93">
            <v>0</v>
          </cell>
          <cell r="DA93">
            <v>0</v>
          </cell>
          <cell r="DB93">
            <v>0</v>
          </cell>
          <cell r="DC93">
            <v>46.354652596147439</v>
          </cell>
          <cell r="DD93">
            <v>67</v>
          </cell>
          <cell r="DE93">
            <v>11.835616438356164</v>
          </cell>
          <cell r="DF93">
            <v>24</v>
          </cell>
          <cell r="DG93">
            <v>9.9270634286977213</v>
          </cell>
          <cell r="DH93">
            <v>0</v>
          </cell>
          <cell r="DI93">
            <v>0</v>
          </cell>
          <cell r="DJ93">
            <v>0</v>
          </cell>
          <cell r="DK93">
            <v>27.3224043715847</v>
          </cell>
          <cell r="DL93">
            <v>23.362527135264617</v>
          </cell>
          <cell r="DM93">
            <v>0</v>
          </cell>
          <cell r="DN93">
            <v>0</v>
          </cell>
          <cell r="DO93">
            <v>0</v>
          </cell>
          <cell r="DP93">
            <v>0</v>
          </cell>
          <cell r="DR93">
            <v>50.684931506849317</v>
          </cell>
          <cell r="DS93">
            <v>0</v>
          </cell>
          <cell r="DT93">
            <v>0</v>
          </cell>
          <cell r="DV93">
            <v>39842</v>
          </cell>
          <cell r="DW93">
            <v>0.94058882429418789</v>
          </cell>
          <cell r="DY93">
            <v>49.7</v>
          </cell>
          <cell r="DZ93">
            <v>44.7</v>
          </cell>
          <cell r="EA93">
            <v>30</v>
          </cell>
          <cell r="EB93">
            <v>30</v>
          </cell>
          <cell r="ED93">
            <v>60</v>
          </cell>
          <cell r="EE93">
            <v>20</v>
          </cell>
          <cell r="EF93">
            <v>36.178442141104433</v>
          </cell>
          <cell r="EG93">
            <v>0</v>
          </cell>
          <cell r="EH93">
            <v>36.178442141104433</v>
          </cell>
          <cell r="EJ93">
            <v>30</v>
          </cell>
          <cell r="EK93">
            <v>90</v>
          </cell>
          <cell r="EL93">
            <v>110</v>
          </cell>
          <cell r="EN93">
            <v>0</v>
          </cell>
          <cell r="EO93">
            <v>60</v>
          </cell>
          <cell r="EP93">
            <v>80</v>
          </cell>
          <cell r="ER93">
            <v>200</v>
          </cell>
          <cell r="ET93">
            <v>15</v>
          </cell>
          <cell r="EU93">
            <v>0</v>
          </cell>
          <cell r="EV93">
            <v>0</v>
          </cell>
          <cell r="EW93">
            <v>42.467261777992618</v>
          </cell>
          <cell r="EX93">
            <v>8.2176697288566984</v>
          </cell>
          <cell r="EZ93">
            <v>42.467261777992618</v>
          </cell>
          <cell r="FA93">
            <v>57.467261777992618</v>
          </cell>
          <cell r="FB93">
            <v>59</v>
          </cell>
          <cell r="FC93">
            <v>68.350684931506848</v>
          </cell>
          <cell r="FE93">
            <v>38271.593236689812</v>
          </cell>
        </row>
        <row r="94">
          <cell r="A94">
            <v>39843</v>
          </cell>
          <cell r="B94">
            <v>30</v>
          </cell>
          <cell r="C94">
            <v>5</v>
          </cell>
          <cell r="D94">
            <v>1</v>
          </cell>
          <cell r="E94">
            <v>2009</v>
          </cell>
          <cell r="G94">
            <v>0</v>
          </cell>
          <cell r="H94">
            <v>0.77252101496542991</v>
          </cell>
          <cell r="I94">
            <v>9.4955752505262918</v>
          </cell>
          <cell r="J94">
            <v>50.684931506849317</v>
          </cell>
          <cell r="K94">
            <v>10.483870967741936</v>
          </cell>
          <cell r="L94">
            <v>0.11581938401034267</v>
          </cell>
          <cell r="M94">
            <v>6.3522889497449002</v>
          </cell>
          <cell r="N94">
            <v>0</v>
          </cell>
          <cell r="O94">
            <v>7.7023983892735917</v>
          </cell>
          <cell r="P94">
            <v>11.975197979983543</v>
          </cell>
          <cell r="Q94">
            <v>26.621290457341644</v>
          </cell>
          <cell r="R94">
            <v>12.207581362329918</v>
          </cell>
          <cell r="S94">
            <v>41.112707725565258</v>
          </cell>
          <cell r="T94">
            <v>21.236195818401857</v>
          </cell>
          <cell r="U94">
            <v>25.621604674416542</v>
          </cell>
          <cell r="W94">
            <v>0</v>
          </cell>
          <cell r="X94">
            <v>10.268096265491721</v>
          </cell>
          <cell r="Y94">
            <v>10.483870967741936</v>
          </cell>
          <cell r="Z94">
            <v>0</v>
          </cell>
          <cell r="AA94">
            <v>0</v>
          </cell>
          <cell r="AB94">
            <v>0</v>
          </cell>
          <cell r="AC94">
            <v>5</v>
          </cell>
          <cell r="AD94">
            <v>0</v>
          </cell>
          <cell r="AE94">
            <v>1.3517454706142278</v>
          </cell>
          <cell r="AF94">
            <v>0.11636286314101518</v>
          </cell>
          <cell r="AG94">
            <v>0</v>
          </cell>
          <cell r="AH94">
            <v>4.9405684121252715</v>
          </cell>
          <cell r="AI94">
            <v>0</v>
          </cell>
          <cell r="AJ94">
            <v>0</v>
          </cell>
          <cell r="AK94">
            <v>0</v>
          </cell>
          <cell r="AL94">
            <v>0</v>
          </cell>
          <cell r="AM94">
            <v>0</v>
          </cell>
          <cell r="AN94">
            <v>0</v>
          </cell>
          <cell r="AO94">
            <v>31.173645513912717</v>
          </cell>
          <cell r="AP94">
            <v>0</v>
          </cell>
          <cell r="AQ94">
            <v>22.392254262890702</v>
          </cell>
          <cell r="AR94">
            <v>0</v>
          </cell>
          <cell r="AS94">
            <v>0</v>
          </cell>
          <cell r="AT94">
            <v>0</v>
          </cell>
          <cell r="AU94">
            <v>0</v>
          </cell>
          <cell r="AV94">
            <v>0</v>
          </cell>
          <cell r="AW94">
            <v>67</v>
          </cell>
          <cell r="AX94">
            <v>0</v>
          </cell>
          <cell r="AY94">
            <v>1.4913828739682842</v>
          </cell>
          <cell r="AZ94">
            <v>19.479125344415365</v>
          </cell>
          <cell r="BA94">
            <v>0</v>
          </cell>
          <cell r="BB94">
            <v>0</v>
          </cell>
          <cell r="BC94">
            <v>0</v>
          </cell>
          <cell r="BD94">
            <v>0</v>
          </cell>
          <cell r="BE94">
            <v>27.3224043715847</v>
          </cell>
          <cell r="BF94">
            <v>23.362527135264617</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CA94">
            <v>0</v>
          </cell>
          <cell r="CB94">
            <v>0</v>
          </cell>
          <cell r="CC94">
            <v>0</v>
          </cell>
          <cell r="CD94">
            <v>0</v>
          </cell>
          <cell r="CE94">
            <v>0</v>
          </cell>
          <cell r="CF94">
            <v>0</v>
          </cell>
          <cell r="CH94">
            <v>0</v>
          </cell>
          <cell r="CJ94">
            <v>39843</v>
          </cell>
          <cell r="CK94">
            <v>10.268096265491721</v>
          </cell>
          <cell r="CL94">
            <v>1.468108333755243</v>
          </cell>
          <cell r="CM94">
            <v>50.684931506849317</v>
          </cell>
          <cell r="CN94">
            <v>0</v>
          </cell>
          <cell r="CO94">
            <v>0</v>
          </cell>
          <cell r="CP94">
            <v>36.114213926037991</v>
          </cell>
          <cell r="CQ94">
            <v>0</v>
          </cell>
          <cell r="CR94">
            <v>22.392254262890702</v>
          </cell>
          <cell r="CS94">
            <v>0</v>
          </cell>
          <cell r="CU94">
            <v>39843</v>
          </cell>
          <cell r="CV94">
            <v>0</v>
          </cell>
          <cell r="CW94">
            <v>5</v>
          </cell>
          <cell r="CX94">
            <v>0</v>
          </cell>
          <cell r="CY94">
            <v>0</v>
          </cell>
          <cell r="CZ94">
            <v>0</v>
          </cell>
          <cell r="DA94">
            <v>0</v>
          </cell>
          <cell r="DB94">
            <v>0</v>
          </cell>
          <cell r="DC94">
            <v>46.382310191529712</v>
          </cell>
          <cell r="DD94">
            <v>67</v>
          </cell>
          <cell r="DE94">
            <v>11.835616438356164</v>
          </cell>
          <cell r="DF94">
            <v>24</v>
          </cell>
          <cell r="DG94">
            <v>19.479125344415365</v>
          </cell>
          <cell r="DH94">
            <v>0</v>
          </cell>
          <cell r="DI94">
            <v>0</v>
          </cell>
          <cell r="DJ94">
            <v>0</v>
          </cell>
          <cell r="DK94">
            <v>27.3224043715847</v>
          </cell>
          <cell r="DL94">
            <v>23.362527135264617</v>
          </cell>
          <cell r="DM94">
            <v>0</v>
          </cell>
          <cell r="DN94">
            <v>0</v>
          </cell>
          <cell r="DO94">
            <v>0</v>
          </cell>
          <cell r="DP94">
            <v>0</v>
          </cell>
          <cell r="DR94">
            <v>50.684931506849317</v>
          </cell>
          <cell r="DS94">
            <v>0</v>
          </cell>
          <cell r="DT94">
            <v>0</v>
          </cell>
          <cell r="DV94">
            <v>39843</v>
          </cell>
          <cell r="DW94">
            <v>0.97873888917016194</v>
          </cell>
          <cell r="DY94">
            <v>49.7</v>
          </cell>
          <cell r="DZ94">
            <v>44.7</v>
          </cell>
          <cell r="EA94">
            <v>30</v>
          </cell>
          <cell r="EB94">
            <v>30</v>
          </cell>
          <cell r="ED94">
            <v>60</v>
          </cell>
          <cell r="EE94">
            <v>20</v>
          </cell>
          <cell r="EF94">
            <v>36.114213926037991</v>
          </cell>
          <cell r="EG94">
            <v>0</v>
          </cell>
          <cell r="EH94">
            <v>36.114213926037991</v>
          </cell>
          <cell r="EJ94">
            <v>30</v>
          </cell>
          <cell r="EK94">
            <v>90</v>
          </cell>
          <cell r="EL94">
            <v>110</v>
          </cell>
          <cell r="EN94">
            <v>0</v>
          </cell>
          <cell r="EO94">
            <v>60</v>
          </cell>
          <cell r="EP94">
            <v>80</v>
          </cell>
          <cell r="ER94">
            <v>200</v>
          </cell>
          <cell r="ET94">
            <v>15</v>
          </cell>
          <cell r="EU94">
            <v>0</v>
          </cell>
          <cell r="EV94">
            <v>0</v>
          </cell>
          <cell r="EW94">
            <v>42.844965756235197</v>
          </cell>
          <cell r="EX94">
            <v>7.8399657506141196</v>
          </cell>
          <cell r="EZ94">
            <v>42.844965756235197</v>
          </cell>
          <cell r="FA94">
            <v>57.844965756235197</v>
          </cell>
          <cell r="FB94">
            <v>59</v>
          </cell>
          <cell r="FC94">
            <v>68.350684931506848</v>
          </cell>
          <cell r="FE94">
            <v>38271.593236921297</v>
          </cell>
        </row>
        <row r="95">
          <cell r="A95">
            <v>39844</v>
          </cell>
          <cell r="B95">
            <v>31</v>
          </cell>
          <cell r="C95">
            <v>6</v>
          </cell>
          <cell r="D95">
            <v>1</v>
          </cell>
          <cell r="E95">
            <v>2009</v>
          </cell>
          <cell r="G95">
            <v>0</v>
          </cell>
          <cell r="H95">
            <v>1.2593857500392098</v>
          </cell>
          <cell r="I95">
            <v>12.076280522271675</v>
          </cell>
          <cell r="J95">
            <v>50.684931506849317</v>
          </cell>
          <cell r="K95">
            <v>10.483870967741936</v>
          </cell>
          <cell r="L95">
            <v>0.18881205685708358</v>
          </cell>
          <cell r="M95">
            <v>8.0787125889391689</v>
          </cell>
          <cell r="N95">
            <v>8.5097142857142849</v>
          </cell>
          <cell r="O95">
            <v>12.556669119234519</v>
          </cell>
          <cell r="P95">
            <v>15.229814550519944</v>
          </cell>
          <cell r="Q95">
            <v>26.548481286068967</v>
          </cell>
          <cell r="R95">
            <v>12.207581362329918</v>
          </cell>
          <cell r="S95">
            <v>43.637438344097887</v>
          </cell>
          <cell r="T95">
            <v>21.75071493013402</v>
          </cell>
          <cell r="U95">
            <v>37.142909654078231</v>
          </cell>
          <cell r="W95">
            <v>0</v>
          </cell>
          <cell r="X95">
            <v>13.335666272310885</v>
          </cell>
          <cell r="Y95">
            <v>10.483870967741936</v>
          </cell>
          <cell r="Z95">
            <v>0</v>
          </cell>
          <cell r="AA95">
            <v>0</v>
          </cell>
          <cell r="AB95">
            <v>2.7015385019984688</v>
          </cell>
          <cell r="AC95">
            <v>5</v>
          </cell>
          <cell r="AD95">
            <v>0</v>
          </cell>
          <cell r="AE95">
            <v>1.3517454706142278</v>
          </cell>
          <cell r="AF95">
            <v>7.723954958897842</v>
          </cell>
          <cell r="AG95">
            <v>0</v>
          </cell>
          <cell r="AH95">
            <v>4.0493412455158264</v>
          </cell>
          <cell r="AI95">
            <v>0</v>
          </cell>
          <cell r="AJ95">
            <v>0</v>
          </cell>
          <cell r="AK95">
            <v>0</v>
          </cell>
          <cell r="AL95">
            <v>0</v>
          </cell>
          <cell r="AM95">
            <v>0</v>
          </cell>
          <cell r="AN95">
            <v>0</v>
          </cell>
          <cell r="AO95">
            <v>29.019796368527292</v>
          </cell>
          <cell r="AP95">
            <v>0</v>
          </cell>
          <cell r="AQ95">
            <v>16.276045041102158</v>
          </cell>
          <cell r="AR95">
            <v>13.723954958897842</v>
          </cell>
          <cell r="AS95">
            <v>3.4734087041102271</v>
          </cell>
          <cell r="AT95">
            <v>0</v>
          </cell>
          <cell r="AU95">
            <v>0</v>
          </cell>
          <cell r="AV95">
            <v>0</v>
          </cell>
          <cell r="AW95">
            <v>67</v>
          </cell>
          <cell r="AX95">
            <v>0</v>
          </cell>
          <cell r="AY95">
            <v>0</v>
          </cell>
          <cell r="AZ95">
            <v>35.531062928310149</v>
          </cell>
          <cell r="BA95">
            <v>0</v>
          </cell>
          <cell r="BB95">
            <v>0</v>
          </cell>
          <cell r="BC95">
            <v>0</v>
          </cell>
          <cell r="BD95">
            <v>0</v>
          </cell>
          <cell r="BE95">
            <v>27.3224043715847</v>
          </cell>
          <cell r="BF95">
            <v>23.362527135264617</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CA95">
            <v>0</v>
          </cell>
          <cell r="CB95">
            <v>0</v>
          </cell>
          <cell r="CC95">
            <v>0</v>
          </cell>
          <cell r="CD95">
            <v>0</v>
          </cell>
          <cell r="CE95">
            <v>0</v>
          </cell>
          <cell r="CF95">
            <v>0</v>
          </cell>
          <cell r="CH95">
            <v>0</v>
          </cell>
          <cell r="CJ95">
            <v>39844</v>
          </cell>
          <cell r="CK95">
            <v>13.335666272310885</v>
          </cell>
          <cell r="CL95">
            <v>9.0757004295120698</v>
          </cell>
          <cell r="CM95">
            <v>50.684931506849317</v>
          </cell>
          <cell r="CN95">
            <v>0</v>
          </cell>
          <cell r="CO95">
            <v>0</v>
          </cell>
          <cell r="CP95">
            <v>36.542546318153342</v>
          </cell>
          <cell r="CQ95">
            <v>0</v>
          </cell>
          <cell r="CR95">
            <v>30</v>
          </cell>
          <cell r="CS95">
            <v>0</v>
          </cell>
          <cell r="CU95">
            <v>39844</v>
          </cell>
          <cell r="CV95">
            <v>2.7015385019984688</v>
          </cell>
          <cell r="CW95">
            <v>5</v>
          </cell>
          <cell r="CX95">
            <v>0</v>
          </cell>
          <cell r="CY95">
            <v>0</v>
          </cell>
          <cell r="CZ95">
            <v>0</v>
          </cell>
          <cell r="DA95">
            <v>0</v>
          </cell>
          <cell r="DB95">
            <v>0</v>
          </cell>
          <cell r="DC95">
            <v>49.87821259046423</v>
          </cell>
          <cell r="DD95">
            <v>67</v>
          </cell>
          <cell r="DE95">
            <v>11.835616438356164</v>
          </cell>
          <cell r="DF95">
            <v>24</v>
          </cell>
          <cell r="DG95">
            <v>49.255017887207991</v>
          </cell>
          <cell r="DH95">
            <v>0</v>
          </cell>
          <cell r="DI95">
            <v>0</v>
          </cell>
          <cell r="DJ95">
            <v>0</v>
          </cell>
          <cell r="DK95">
            <v>27.3224043715847</v>
          </cell>
          <cell r="DL95">
            <v>23.362527135264617</v>
          </cell>
          <cell r="DM95">
            <v>0</v>
          </cell>
          <cell r="DN95">
            <v>0</v>
          </cell>
          <cell r="DO95">
            <v>0</v>
          </cell>
          <cell r="DP95">
            <v>0</v>
          </cell>
          <cell r="DR95">
            <v>50.684931506849317</v>
          </cell>
          <cell r="DS95">
            <v>0</v>
          </cell>
          <cell r="DT95">
            <v>0</v>
          </cell>
          <cell r="DV95">
            <v>39844</v>
          </cell>
          <cell r="DW95">
            <v>6.0504669530080468</v>
          </cell>
          <cell r="DY95">
            <v>49.7</v>
          </cell>
          <cell r="DZ95">
            <v>44.7</v>
          </cell>
          <cell r="EA95">
            <v>30</v>
          </cell>
          <cell r="EB95">
            <v>30</v>
          </cell>
          <cell r="ED95">
            <v>60</v>
          </cell>
          <cell r="EE95">
            <v>20</v>
          </cell>
          <cell r="EF95">
            <v>36.542546318153342</v>
          </cell>
          <cell r="EG95">
            <v>0</v>
          </cell>
          <cell r="EH95">
            <v>36.542546318153342</v>
          </cell>
          <cell r="EJ95">
            <v>30</v>
          </cell>
          <cell r="EK95">
            <v>90</v>
          </cell>
          <cell r="EL95">
            <v>110</v>
          </cell>
          <cell r="EN95">
            <v>0</v>
          </cell>
          <cell r="EO95">
            <v>60</v>
          </cell>
          <cell r="EP95">
            <v>80</v>
          </cell>
          <cell r="ER95">
            <v>200</v>
          </cell>
          <cell r="ET95">
            <v>15</v>
          </cell>
          <cell r="EU95">
            <v>0</v>
          </cell>
          <cell r="EV95">
            <v>0</v>
          </cell>
          <cell r="EW95">
            <v>50.684931506849317</v>
          </cell>
          <cell r="EX95">
            <v>0</v>
          </cell>
          <cell r="EZ95">
            <v>54.489360758922196</v>
          </cell>
          <cell r="FA95">
            <v>69.489360758922203</v>
          </cell>
          <cell r="FB95">
            <v>59</v>
          </cell>
          <cell r="FC95">
            <v>68.350684931506848</v>
          </cell>
          <cell r="FE95">
            <v>38271.593237152774</v>
          </cell>
        </row>
        <row r="96">
          <cell r="A96">
            <v>39845</v>
          </cell>
          <cell r="B96">
            <v>1</v>
          </cell>
          <cell r="C96">
            <v>7</v>
          </cell>
          <cell r="D96">
            <v>2</v>
          </cell>
          <cell r="E96">
            <v>2009</v>
          </cell>
          <cell r="G96">
            <v>0</v>
          </cell>
          <cell r="H96">
            <v>0.98336938783304073</v>
          </cell>
          <cell r="I96">
            <v>13.810147928252238</v>
          </cell>
          <cell r="J96">
            <v>50.684931506849317</v>
          </cell>
          <cell r="K96">
            <v>11.607142857142858</v>
          </cell>
          <cell r="L96">
            <v>0.18763211884147873</v>
          </cell>
          <cell r="M96">
            <v>8.7293826881452876</v>
          </cell>
          <cell r="N96">
            <v>8.9352</v>
          </cell>
          <cell r="O96">
            <v>12.37237372506903</v>
          </cell>
          <cell r="P96">
            <v>17.691651277585205</v>
          </cell>
          <cell r="Q96">
            <v>29.426072220474808</v>
          </cell>
          <cell r="R96">
            <v>16.257122205705755</v>
          </cell>
          <cell r="S96">
            <v>41.431061620534756</v>
          </cell>
          <cell r="T96">
            <v>23.569362579356572</v>
          </cell>
          <cell r="U96">
            <v>36.849729215333475</v>
          </cell>
          <cell r="W96">
            <v>0</v>
          </cell>
          <cell r="X96">
            <v>14.793517316085278</v>
          </cell>
          <cell r="Y96">
            <v>11.607142857142858</v>
          </cell>
          <cell r="Z96">
            <v>0</v>
          </cell>
          <cell r="AA96">
            <v>0</v>
          </cell>
          <cell r="AB96">
            <v>2.7001681563815128</v>
          </cell>
          <cell r="AC96">
            <v>5</v>
          </cell>
          <cell r="AD96">
            <v>0</v>
          </cell>
          <cell r="AE96">
            <v>0.22847358121330608</v>
          </cell>
          <cell r="AF96">
            <v>9.9235730693919457</v>
          </cell>
          <cell r="AG96">
            <v>0</v>
          </cell>
          <cell r="AH96">
            <v>3.333053779855959</v>
          </cell>
          <cell r="AI96">
            <v>0</v>
          </cell>
          <cell r="AJ96">
            <v>0</v>
          </cell>
          <cell r="AK96">
            <v>0</v>
          </cell>
          <cell r="AL96">
            <v>0</v>
          </cell>
          <cell r="AM96">
            <v>0</v>
          </cell>
          <cell r="AN96">
            <v>0</v>
          </cell>
          <cell r="AO96">
            <v>28.295924356135792</v>
          </cell>
          <cell r="AP96">
            <v>0</v>
          </cell>
          <cell r="AQ96">
            <v>14.076426930608054</v>
          </cell>
          <cell r="AR96">
            <v>15.923573069391946</v>
          </cell>
          <cell r="AS96">
            <v>14.118241292843038</v>
          </cell>
          <cell r="AT96">
            <v>0</v>
          </cell>
          <cell r="AU96">
            <v>0</v>
          </cell>
          <cell r="AV96">
            <v>0</v>
          </cell>
          <cell r="AW96">
            <v>67</v>
          </cell>
          <cell r="AX96">
            <v>0</v>
          </cell>
          <cell r="AY96">
            <v>0</v>
          </cell>
          <cell r="AZ96">
            <v>34.85015341522481</v>
          </cell>
          <cell r="BA96">
            <v>0</v>
          </cell>
          <cell r="BB96">
            <v>0</v>
          </cell>
          <cell r="BC96">
            <v>0</v>
          </cell>
          <cell r="BD96">
            <v>0</v>
          </cell>
          <cell r="BE96">
            <v>27.3224043715847</v>
          </cell>
          <cell r="BF96">
            <v>23.362527135264617</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CA96">
            <v>0</v>
          </cell>
          <cell r="CB96">
            <v>0</v>
          </cell>
          <cell r="CC96">
            <v>0</v>
          </cell>
          <cell r="CD96">
            <v>0</v>
          </cell>
          <cell r="CE96">
            <v>0</v>
          </cell>
          <cell r="CF96">
            <v>0</v>
          </cell>
          <cell r="CH96">
            <v>0</v>
          </cell>
          <cell r="CJ96">
            <v>39845</v>
          </cell>
          <cell r="CK96">
            <v>14.793517316085278</v>
          </cell>
          <cell r="CL96">
            <v>10.152046650605252</v>
          </cell>
          <cell r="CM96">
            <v>50.684931506849317</v>
          </cell>
          <cell r="CN96">
            <v>0</v>
          </cell>
          <cell r="CO96">
            <v>0</v>
          </cell>
          <cell r="CP96">
            <v>45.747219428834789</v>
          </cell>
          <cell r="CQ96">
            <v>0</v>
          </cell>
          <cell r="CR96">
            <v>30</v>
          </cell>
          <cell r="CS96">
            <v>0</v>
          </cell>
          <cell r="CU96">
            <v>39845</v>
          </cell>
          <cell r="CV96">
            <v>2.7001681563815128</v>
          </cell>
          <cell r="CW96">
            <v>5</v>
          </cell>
          <cell r="CX96">
            <v>0</v>
          </cell>
          <cell r="CY96">
            <v>0</v>
          </cell>
          <cell r="CZ96">
            <v>0</v>
          </cell>
          <cell r="DA96">
            <v>0</v>
          </cell>
          <cell r="DB96">
            <v>0</v>
          </cell>
          <cell r="DC96">
            <v>60.540736744920068</v>
          </cell>
          <cell r="DD96">
            <v>67</v>
          </cell>
          <cell r="DE96">
            <v>11.835616438356164</v>
          </cell>
          <cell r="DF96">
            <v>24</v>
          </cell>
          <cell r="DG96">
            <v>50.773726484616759</v>
          </cell>
          <cell r="DH96">
            <v>0</v>
          </cell>
          <cell r="DI96">
            <v>0</v>
          </cell>
          <cell r="DJ96">
            <v>0</v>
          </cell>
          <cell r="DK96">
            <v>27.3224043715847</v>
          </cell>
          <cell r="DL96">
            <v>23.362527135264617</v>
          </cell>
          <cell r="DM96">
            <v>0</v>
          </cell>
          <cell r="DN96">
            <v>0</v>
          </cell>
          <cell r="DO96">
            <v>0</v>
          </cell>
          <cell r="DP96">
            <v>0</v>
          </cell>
          <cell r="DR96">
            <v>50.684931506849317</v>
          </cell>
          <cell r="DS96">
            <v>0</v>
          </cell>
          <cell r="DT96">
            <v>0</v>
          </cell>
          <cell r="DV96">
            <v>39845</v>
          </cell>
          <cell r="DW96">
            <v>6.7680311004035012</v>
          </cell>
          <cell r="DY96">
            <v>49.7</v>
          </cell>
          <cell r="DZ96">
            <v>44.7</v>
          </cell>
          <cell r="EA96">
            <v>30</v>
          </cell>
          <cell r="EB96">
            <v>30</v>
          </cell>
          <cell r="ED96">
            <v>60</v>
          </cell>
          <cell r="EE96">
            <v>20</v>
          </cell>
          <cell r="EF96">
            <v>45.747219428834789</v>
          </cell>
          <cell r="EG96">
            <v>0</v>
          </cell>
          <cell r="EH96">
            <v>45.747219428834789</v>
          </cell>
          <cell r="EJ96">
            <v>30</v>
          </cell>
          <cell r="EK96">
            <v>90</v>
          </cell>
          <cell r="EL96">
            <v>110</v>
          </cell>
          <cell r="EN96">
            <v>0</v>
          </cell>
          <cell r="EO96">
            <v>60</v>
          </cell>
          <cell r="EP96">
            <v>80</v>
          </cell>
          <cell r="ER96">
            <v>200</v>
          </cell>
          <cell r="ET96">
            <v>15</v>
          </cell>
          <cell r="EU96">
            <v>0</v>
          </cell>
          <cell r="EV96">
            <v>0</v>
          </cell>
          <cell r="EW96">
            <v>50.684931506849317</v>
          </cell>
          <cell r="EX96">
            <v>0</v>
          </cell>
          <cell r="EZ96">
            <v>52.479978688667195</v>
          </cell>
          <cell r="FA96">
            <v>67.479978688667188</v>
          </cell>
          <cell r="FB96">
            <v>59</v>
          </cell>
          <cell r="FC96">
            <v>68.350684931506848</v>
          </cell>
          <cell r="FE96">
            <v>38271.59323726852</v>
          </cell>
        </row>
        <row r="97">
          <cell r="A97">
            <v>39846</v>
          </cell>
          <cell r="B97">
            <v>2</v>
          </cell>
          <cell r="C97">
            <v>1</v>
          </cell>
          <cell r="D97">
            <v>2</v>
          </cell>
          <cell r="E97">
            <v>2009</v>
          </cell>
          <cell r="G97">
            <v>0</v>
          </cell>
          <cell r="H97">
            <v>1.2320278202954094</v>
          </cell>
          <cell r="I97">
            <v>13.969721746727139</v>
          </cell>
          <cell r="J97">
            <v>50.684931506849317</v>
          </cell>
          <cell r="K97">
            <v>11.607142857142858</v>
          </cell>
          <cell r="L97">
            <v>0.23507747267085419</v>
          </cell>
          <cell r="M97">
            <v>8.8302491622564254</v>
          </cell>
          <cell r="N97">
            <v>8.9352</v>
          </cell>
          <cell r="O97">
            <v>15.500898056189044</v>
          </cell>
          <cell r="P97">
            <v>17.896075181236174</v>
          </cell>
          <cell r="Q97">
            <v>29.461641140238569</v>
          </cell>
          <cell r="R97">
            <v>16.257122205705755</v>
          </cell>
          <cell r="S97">
            <v>41.431061620534756</v>
          </cell>
          <cell r="T97">
            <v>23.569362579356572</v>
          </cell>
          <cell r="U97">
            <v>36.849729215333475</v>
          </cell>
          <cell r="W97">
            <v>0</v>
          </cell>
          <cell r="X97">
            <v>15.201749567022548</v>
          </cell>
          <cell r="Y97">
            <v>11.607142857142858</v>
          </cell>
          <cell r="Z97">
            <v>0</v>
          </cell>
          <cell r="AA97">
            <v>0</v>
          </cell>
          <cell r="AB97">
            <v>2.6987985058674067</v>
          </cell>
          <cell r="AC97">
            <v>5</v>
          </cell>
          <cell r="AD97">
            <v>0</v>
          </cell>
          <cell r="AE97">
            <v>0.22847358121330608</v>
          </cell>
          <cell r="AF97">
            <v>10.073254547846567</v>
          </cell>
          <cell r="AG97">
            <v>0</v>
          </cell>
          <cell r="AH97">
            <v>3.263104188679927</v>
          </cell>
          <cell r="AI97">
            <v>0</v>
          </cell>
          <cell r="AJ97">
            <v>0</v>
          </cell>
          <cell r="AK97">
            <v>0</v>
          </cell>
          <cell r="AL97">
            <v>0</v>
          </cell>
          <cell r="AM97">
            <v>0</v>
          </cell>
          <cell r="AN97">
            <v>0</v>
          </cell>
          <cell r="AO97">
            <v>27.950792687150329</v>
          </cell>
          <cell r="AP97">
            <v>0</v>
          </cell>
          <cell r="AQ97">
            <v>13.926745452153433</v>
          </cell>
          <cell r="AR97">
            <v>16.073254547846567</v>
          </cell>
          <cell r="AS97">
            <v>17.901839707539281</v>
          </cell>
          <cell r="AT97">
            <v>0</v>
          </cell>
          <cell r="AU97">
            <v>0</v>
          </cell>
          <cell r="AV97">
            <v>0</v>
          </cell>
          <cell r="AW97">
            <v>67</v>
          </cell>
          <cell r="AX97">
            <v>0</v>
          </cell>
          <cell r="AY97">
            <v>0</v>
          </cell>
          <cell r="AZ97">
            <v>34.85015341522481</v>
          </cell>
          <cell r="BA97">
            <v>0</v>
          </cell>
          <cell r="BB97">
            <v>0</v>
          </cell>
          <cell r="BC97">
            <v>0</v>
          </cell>
          <cell r="BD97">
            <v>0</v>
          </cell>
          <cell r="BE97">
            <v>27.3224043715847</v>
          </cell>
          <cell r="BF97">
            <v>23.362527135264617</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CA97">
            <v>0</v>
          </cell>
          <cell r="CB97">
            <v>0</v>
          </cell>
          <cell r="CC97">
            <v>0</v>
          </cell>
          <cell r="CD97">
            <v>0</v>
          </cell>
          <cell r="CE97">
            <v>0</v>
          </cell>
          <cell r="CF97">
            <v>0</v>
          </cell>
          <cell r="CH97">
            <v>0</v>
          </cell>
          <cell r="CJ97">
            <v>39846</v>
          </cell>
          <cell r="CK97">
            <v>15.201749567022548</v>
          </cell>
          <cell r="CL97">
            <v>10.301728129059873</v>
          </cell>
          <cell r="CM97">
            <v>50.684931506849317</v>
          </cell>
          <cell r="CN97">
            <v>0</v>
          </cell>
          <cell r="CO97">
            <v>0</v>
          </cell>
          <cell r="CP97">
            <v>49.115736583369539</v>
          </cell>
          <cell r="CQ97">
            <v>0</v>
          </cell>
          <cell r="CR97">
            <v>30</v>
          </cell>
          <cell r="CS97">
            <v>0</v>
          </cell>
          <cell r="CU97">
            <v>39846</v>
          </cell>
          <cell r="CV97">
            <v>2.6987985058674067</v>
          </cell>
          <cell r="CW97">
            <v>5</v>
          </cell>
          <cell r="CX97">
            <v>0</v>
          </cell>
          <cell r="CY97">
            <v>0</v>
          </cell>
          <cell r="CZ97">
            <v>0</v>
          </cell>
          <cell r="DA97">
            <v>0</v>
          </cell>
          <cell r="DB97">
            <v>0</v>
          </cell>
          <cell r="DC97">
            <v>64.317486150392085</v>
          </cell>
          <cell r="DD97">
            <v>67</v>
          </cell>
          <cell r="DE97">
            <v>11.835616438356164</v>
          </cell>
          <cell r="DF97">
            <v>24</v>
          </cell>
          <cell r="DG97">
            <v>50.923407963071377</v>
          </cell>
          <cell r="DH97">
            <v>0</v>
          </cell>
          <cell r="DI97">
            <v>0</v>
          </cell>
          <cell r="DJ97">
            <v>0</v>
          </cell>
          <cell r="DK97">
            <v>27.3224043715847</v>
          </cell>
          <cell r="DL97">
            <v>23.362527135264617</v>
          </cell>
          <cell r="DM97">
            <v>0</v>
          </cell>
          <cell r="DN97">
            <v>0</v>
          </cell>
          <cell r="DO97">
            <v>0</v>
          </cell>
          <cell r="DP97">
            <v>0</v>
          </cell>
          <cell r="DR97">
            <v>50.684931506849317</v>
          </cell>
          <cell r="DS97">
            <v>0</v>
          </cell>
          <cell r="DT97">
            <v>0</v>
          </cell>
          <cell r="DV97">
            <v>39846</v>
          </cell>
          <cell r="DW97">
            <v>6.8678187527065822</v>
          </cell>
          <cell r="DY97">
            <v>49.7</v>
          </cell>
          <cell r="DZ97">
            <v>44.7</v>
          </cell>
          <cell r="EA97">
            <v>30</v>
          </cell>
          <cell r="EB97">
            <v>30</v>
          </cell>
          <cell r="ED97">
            <v>60</v>
          </cell>
          <cell r="EE97">
            <v>20</v>
          </cell>
          <cell r="EF97">
            <v>49.115736583369539</v>
          </cell>
          <cell r="EG97">
            <v>0</v>
          </cell>
          <cell r="EH97">
            <v>49.115736583369539</v>
          </cell>
          <cell r="EJ97">
            <v>30</v>
          </cell>
          <cell r="EK97">
            <v>90</v>
          </cell>
          <cell r="EL97">
            <v>110</v>
          </cell>
          <cell r="EN97">
            <v>0</v>
          </cell>
          <cell r="EO97">
            <v>60</v>
          </cell>
          <cell r="EP97">
            <v>80</v>
          </cell>
          <cell r="ER97">
            <v>200</v>
          </cell>
          <cell r="ET97">
            <v>15</v>
          </cell>
          <cell r="EU97">
            <v>0</v>
          </cell>
          <cell r="EV97">
            <v>0</v>
          </cell>
          <cell r="EW97">
            <v>50.684931506849317</v>
          </cell>
          <cell r="EX97">
            <v>0</v>
          </cell>
          <cell r="EZ97">
            <v>53.086375566987371</v>
          </cell>
          <cell r="FA97">
            <v>68.086375566987371</v>
          </cell>
          <cell r="FB97">
            <v>59</v>
          </cell>
          <cell r="FC97">
            <v>68.350684931506848</v>
          </cell>
          <cell r="FE97">
            <v>38271.593237499997</v>
          </cell>
        </row>
        <row r="98">
          <cell r="A98">
            <v>39847</v>
          </cell>
          <cell r="B98">
            <v>3</v>
          </cell>
          <cell r="C98">
            <v>2</v>
          </cell>
          <cell r="D98">
            <v>2</v>
          </cell>
          <cell r="E98">
            <v>2009</v>
          </cell>
          <cell r="G98">
            <v>0</v>
          </cell>
          <cell r="H98">
            <v>1.0625932203626034</v>
          </cell>
          <cell r="I98">
            <v>13.860161276469944</v>
          </cell>
          <cell r="J98">
            <v>50.684931506849317</v>
          </cell>
          <cell r="K98">
            <v>11.607142857142858</v>
          </cell>
          <cell r="L98">
            <v>0.20274844821290727</v>
          </cell>
          <cell r="M98">
            <v>8.7609960827574245</v>
          </cell>
          <cell r="N98">
            <v>8.9352</v>
          </cell>
          <cell r="O98">
            <v>13.369137378804455</v>
          </cell>
          <cell r="P98">
            <v>17.755721461372445</v>
          </cell>
          <cell r="Q98">
            <v>29.401410059683965</v>
          </cell>
          <cell r="R98">
            <v>16.257122205705755</v>
          </cell>
          <cell r="S98">
            <v>41.431061620534756</v>
          </cell>
          <cell r="T98">
            <v>23.569362579356572</v>
          </cell>
          <cell r="U98">
            <v>36.849729215333475</v>
          </cell>
          <cell r="W98">
            <v>0</v>
          </cell>
          <cell r="X98">
            <v>14.922754496832546</v>
          </cell>
          <cell r="Y98">
            <v>11.607142857142858</v>
          </cell>
          <cell r="Z98">
            <v>0</v>
          </cell>
          <cell r="AA98">
            <v>0</v>
          </cell>
          <cell r="AB98">
            <v>2.6974295501035606</v>
          </cell>
          <cell r="AC98">
            <v>5</v>
          </cell>
          <cell r="AD98">
            <v>0</v>
          </cell>
          <cell r="AE98">
            <v>0.22847358121330608</v>
          </cell>
          <cell r="AF98">
            <v>9.9730413996534661</v>
          </cell>
          <cell r="AG98">
            <v>0</v>
          </cell>
          <cell r="AH98">
            <v>3.2303371018057163</v>
          </cell>
          <cell r="AI98">
            <v>0</v>
          </cell>
          <cell r="AJ98">
            <v>0</v>
          </cell>
          <cell r="AK98">
            <v>0</v>
          </cell>
          <cell r="AL98">
            <v>0</v>
          </cell>
          <cell r="AM98">
            <v>0</v>
          </cell>
          <cell r="AN98">
            <v>0</v>
          </cell>
          <cell r="AO98">
            <v>28.248130347974161</v>
          </cell>
          <cell r="AP98">
            <v>0</v>
          </cell>
          <cell r="AQ98">
            <v>14.026958600346534</v>
          </cell>
          <cell r="AR98">
            <v>15.973041399653466</v>
          </cell>
          <cell r="AS98">
            <v>15.304923655786745</v>
          </cell>
          <cell r="AT98">
            <v>0</v>
          </cell>
          <cell r="AU98">
            <v>0</v>
          </cell>
          <cell r="AV98">
            <v>0</v>
          </cell>
          <cell r="AW98">
            <v>67</v>
          </cell>
          <cell r="AX98">
            <v>0</v>
          </cell>
          <cell r="AY98">
            <v>0</v>
          </cell>
          <cell r="AZ98">
            <v>34.85015341522481</v>
          </cell>
          <cell r="BA98">
            <v>0</v>
          </cell>
          <cell r="BB98">
            <v>0</v>
          </cell>
          <cell r="BC98">
            <v>0</v>
          </cell>
          <cell r="BD98">
            <v>0</v>
          </cell>
          <cell r="BE98">
            <v>27.3224043715847</v>
          </cell>
          <cell r="BF98">
            <v>23.362527135264617</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CA98">
            <v>0</v>
          </cell>
          <cell r="CB98">
            <v>0</v>
          </cell>
          <cell r="CC98">
            <v>0</v>
          </cell>
          <cell r="CD98">
            <v>0</v>
          </cell>
          <cell r="CE98">
            <v>0</v>
          </cell>
          <cell r="CF98">
            <v>0</v>
          </cell>
          <cell r="CH98">
            <v>0</v>
          </cell>
          <cell r="CJ98">
            <v>39847</v>
          </cell>
          <cell r="CK98">
            <v>14.922754496832546</v>
          </cell>
          <cell r="CL98">
            <v>10.201514980866772</v>
          </cell>
          <cell r="CM98">
            <v>50.684931506849317</v>
          </cell>
          <cell r="CN98">
            <v>0</v>
          </cell>
          <cell r="CO98">
            <v>0</v>
          </cell>
          <cell r="CP98">
            <v>46.783391105566622</v>
          </cell>
          <cell r="CQ98">
            <v>0</v>
          </cell>
          <cell r="CR98">
            <v>30</v>
          </cell>
          <cell r="CS98">
            <v>0</v>
          </cell>
          <cell r="CU98">
            <v>39847</v>
          </cell>
          <cell r="CV98">
            <v>2.6974295501035606</v>
          </cell>
          <cell r="CW98">
            <v>5</v>
          </cell>
          <cell r="CX98">
            <v>0</v>
          </cell>
          <cell r="CY98">
            <v>0</v>
          </cell>
          <cell r="CZ98">
            <v>0</v>
          </cell>
          <cell r="DA98">
            <v>0</v>
          </cell>
          <cell r="DB98">
            <v>0</v>
          </cell>
          <cell r="DC98">
            <v>61.706145602399168</v>
          </cell>
          <cell r="DD98">
            <v>67</v>
          </cell>
          <cell r="DE98">
            <v>11.835616438356164</v>
          </cell>
          <cell r="DF98">
            <v>24</v>
          </cell>
          <cell r="DG98">
            <v>50.823194814878278</v>
          </cell>
          <cell r="DH98">
            <v>0</v>
          </cell>
          <cell r="DI98">
            <v>0</v>
          </cell>
          <cell r="DJ98">
            <v>0</v>
          </cell>
          <cell r="DK98">
            <v>27.3224043715847</v>
          </cell>
          <cell r="DL98">
            <v>23.362527135264617</v>
          </cell>
          <cell r="DM98">
            <v>0</v>
          </cell>
          <cell r="DN98">
            <v>0</v>
          </cell>
          <cell r="DO98">
            <v>0</v>
          </cell>
          <cell r="DP98">
            <v>0</v>
          </cell>
          <cell r="DR98">
            <v>50.684931506849317</v>
          </cell>
          <cell r="DS98">
            <v>0</v>
          </cell>
          <cell r="DT98">
            <v>0</v>
          </cell>
          <cell r="DV98">
            <v>39847</v>
          </cell>
          <cell r="DW98">
            <v>6.8010099872445151</v>
          </cell>
          <cell r="DY98">
            <v>49.7</v>
          </cell>
          <cell r="DZ98">
            <v>44.7</v>
          </cell>
          <cell r="EA98">
            <v>30</v>
          </cell>
          <cell r="EB98">
            <v>30</v>
          </cell>
          <cell r="ED98">
            <v>60</v>
          </cell>
          <cell r="EE98">
            <v>20</v>
          </cell>
          <cell r="EF98">
            <v>46.783391105566622</v>
          </cell>
          <cell r="EG98">
            <v>0</v>
          </cell>
          <cell r="EH98">
            <v>46.783391105566622</v>
          </cell>
          <cell r="EJ98">
            <v>30</v>
          </cell>
          <cell r="EK98">
            <v>90</v>
          </cell>
          <cell r="EL98">
            <v>110</v>
          </cell>
          <cell r="EN98">
            <v>0</v>
          </cell>
          <cell r="EO98">
            <v>60</v>
          </cell>
          <cell r="EP98">
            <v>80</v>
          </cell>
          <cell r="ER98">
            <v>200</v>
          </cell>
          <cell r="ET98">
            <v>15</v>
          </cell>
          <cell r="EU98">
            <v>0</v>
          </cell>
          <cell r="EV98">
            <v>0</v>
          </cell>
          <cell r="EW98">
            <v>50.684931506849317</v>
          </cell>
          <cell r="EX98">
            <v>0</v>
          </cell>
          <cell r="EZ98">
            <v>52.670034541960739</v>
          </cell>
          <cell r="FA98">
            <v>67.670034541960746</v>
          </cell>
          <cell r="FB98">
            <v>59</v>
          </cell>
          <cell r="FC98">
            <v>68.350684931506848</v>
          </cell>
          <cell r="FE98">
            <v>38271.593237847221</v>
          </cell>
        </row>
        <row r="99">
          <cell r="A99">
            <v>39848</v>
          </cell>
          <cell r="B99">
            <v>4</v>
          </cell>
          <cell r="C99">
            <v>3</v>
          </cell>
          <cell r="D99">
            <v>2</v>
          </cell>
          <cell r="E99">
            <v>2009</v>
          </cell>
          <cell r="G99">
            <v>0</v>
          </cell>
          <cell r="H99">
            <v>0.99807713637536888</v>
          </cell>
          <cell r="I99">
            <v>13.271541262441001</v>
          </cell>
          <cell r="J99">
            <v>50.684931506849317</v>
          </cell>
          <cell r="K99">
            <v>11.607142857142858</v>
          </cell>
          <cell r="L99">
            <v>0.1904384356299908</v>
          </cell>
          <cell r="M99">
            <v>8.3889298755701454</v>
          </cell>
          <cell r="N99">
            <v>8.9352</v>
          </cell>
          <cell r="O99">
            <v>12.557420935071175</v>
          </cell>
          <cell r="P99">
            <v>17.001662918530666</v>
          </cell>
          <cell r="Q99">
            <v>29.142299537471388</v>
          </cell>
          <cell r="R99">
            <v>16.257122205705755</v>
          </cell>
          <cell r="S99">
            <v>35.66191505796526</v>
          </cell>
          <cell r="T99">
            <v>23.785631031681977</v>
          </cell>
          <cell r="U99">
            <v>32.64297244746497</v>
          </cell>
          <cell r="W99">
            <v>0</v>
          </cell>
          <cell r="X99">
            <v>14.26961839881637</v>
          </cell>
          <cell r="Y99">
            <v>11.607142857142858</v>
          </cell>
          <cell r="Z99">
            <v>0</v>
          </cell>
          <cell r="AA99">
            <v>0</v>
          </cell>
          <cell r="AB99">
            <v>2.6960612887375652</v>
          </cell>
          <cell r="AC99">
            <v>5</v>
          </cell>
          <cell r="AD99">
            <v>0</v>
          </cell>
          <cell r="AE99">
            <v>0.22847358121330608</v>
          </cell>
          <cell r="AF99">
            <v>9.5900334412492647</v>
          </cell>
          <cell r="AG99">
            <v>0</v>
          </cell>
          <cell r="AH99">
            <v>3.4750331687890075</v>
          </cell>
          <cell r="AI99">
            <v>0</v>
          </cell>
          <cell r="AJ99">
            <v>0</v>
          </cell>
          <cell r="AK99">
            <v>0</v>
          </cell>
          <cell r="AL99">
            <v>0</v>
          </cell>
          <cell r="AM99">
            <v>0</v>
          </cell>
          <cell r="AN99">
            <v>0</v>
          </cell>
          <cell r="AO99">
            <v>28.648603785319782</v>
          </cell>
          <cell r="AP99">
            <v>0</v>
          </cell>
          <cell r="AQ99">
            <v>14.409966558750735</v>
          </cell>
          <cell r="AR99">
            <v>15.590033441249265</v>
          </cell>
          <cell r="AS99">
            <v>12.834868642670202</v>
          </cell>
          <cell r="AT99">
            <v>0</v>
          </cell>
          <cell r="AU99">
            <v>0</v>
          </cell>
          <cell r="AV99">
            <v>0</v>
          </cell>
          <cell r="AW99">
            <v>67</v>
          </cell>
          <cell r="AX99">
            <v>0</v>
          </cell>
          <cell r="AY99">
            <v>0</v>
          </cell>
          <cell r="AZ99">
            <v>25.090518537112203</v>
          </cell>
          <cell r="BA99">
            <v>0</v>
          </cell>
          <cell r="BB99">
            <v>0</v>
          </cell>
          <cell r="BC99">
            <v>0</v>
          </cell>
          <cell r="BD99">
            <v>0</v>
          </cell>
          <cell r="BE99">
            <v>27.3224043715847</v>
          </cell>
          <cell r="BF99">
            <v>23.362527135264617</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CA99">
            <v>0</v>
          </cell>
          <cell r="CB99">
            <v>0</v>
          </cell>
          <cell r="CC99">
            <v>0</v>
          </cell>
          <cell r="CD99">
            <v>0</v>
          </cell>
          <cell r="CE99">
            <v>0</v>
          </cell>
          <cell r="CF99">
            <v>0</v>
          </cell>
          <cell r="CH99">
            <v>0</v>
          </cell>
          <cell r="CJ99">
            <v>39848</v>
          </cell>
          <cell r="CK99">
            <v>14.26961839881637</v>
          </cell>
          <cell r="CL99">
            <v>9.8185070224625708</v>
          </cell>
          <cell r="CM99">
            <v>50.684931506849317</v>
          </cell>
          <cell r="CN99">
            <v>0</v>
          </cell>
          <cell r="CO99">
            <v>0</v>
          </cell>
          <cell r="CP99">
            <v>44.958505596778991</v>
          </cell>
          <cell r="CQ99">
            <v>0</v>
          </cell>
          <cell r="CR99">
            <v>30</v>
          </cell>
          <cell r="CS99">
            <v>0</v>
          </cell>
          <cell r="CU99">
            <v>39848</v>
          </cell>
          <cell r="CV99">
            <v>2.6960612887375652</v>
          </cell>
          <cell r="CW99">
            <v>5</v>
          </cell>
          <cell r="CX99">
            <v>0</v>
          </cell>
          <cell r="CY99">
            <v>0</v>
          </cell>
          <cell r="CZ99">
            <v>0</v>
          </cell>
          <cell r="DA99">
            <v>0</v>
          </cell>
          <cell r="DB99">
            <v>0</v>
          </cell>
          <cell r="DC99">
            <v>59.228123995595361</v>
          </cell>
          <cell r="DD99">
            <v>67</v>
          </cell>
          <cell r="DE99">
            <v>11.835616438356164</v>
          </cell>
          <cell r="DF99">
            <v>24</v>
          </cell>
          <cell r="DG99">
            <v>40.680551978361464</v>
          </cell>
          <cell r="DH99">
            <v>0</v>
          </cell>
          <cell r="DI99">
            <v>0</v>
          </cell>
          <cell r="DJ99">
            <v>0</v>
          </cell>
          <cell r="DK99">
            <v>27.3224043715847</v>
          </cell>
          <cell r="DL99">
            <v>23.362527135264617</v>
          </cell>
          <cell r="DM99">
            <v>0</v>
          </cell>
          <cell r="DN99">
            <v>0</v>
          </cell>
          <cell r="DO99">
            <v>0</v>
          </cell>
          <cell r="DP99">
            <v>0</v>
          </cell>
          <cell r="DR99">
            <v>50.684931506849317</v>
          </cell>
          <cell r="DS99">
            <v>0</v>
          </cell>
          <cell r="DT99">
            <v>0</v>
          </cell>
          <cell r="DV99">
            <v>39848</v>
          </cell>
          <cell r="DW99">
            <v>6.5456713483083808</v>
          </cell>
          <cell r="DY99">
            <v>49.7</v>
          </cell>
          <cell r="DZ99">
            <v>44.7</v>
          </cell>
          <cell r="EA99">
            <v>30</v>
          </cell>
          <cell r="EB99">
            <v>30</v>
          </cell>
          <cell r="ED99">
            <v>60</v>
          </cell>
          <cell r="EE99">
            <v>20</v>
          </cell>
          <cell r="EF99">
            <v>44.958505596778991</v>
          </cell>
          <cell r="EG99">
            <v>0</v>
          </cell>
          <cell r="EH99">
            <v>44.958505596778991</v>
          </cell>
          <cell r="EJ99">
            <v>30</v>
          </cell>
          <cell r="EK99">
            <v>90</v>
          </cell>
          <cell r="EL99">
            <v>110</v>
          </cell>
          <cell r="EN99">
            <v>0</v>
          </cell>
          <cell r="EO99">
            <v>60</v>
          </cell>
          <cell r="EP99">
            <v>80</v>
          </cell>
          <cell r="ER99">
            <v>200</v>
          </cell>
          <cell r="ET99">
            <v>15</v>
          </cell>
          <cell r="EU99">
            <v>0</v>
          </cell>
          <cell r="EV99">
            <v>0</v>
          </cell>
          <cell r="EW99">
            <v>50.433218111575755</v>
          </cell>
          <cell r="EX99">
            <v>0.25171339527356196</v>
          </cell>
          <cell r="EZ99">
            <v>50.433218111575755</v>
          </cell>
          <cell r="FA99">
            <v>65.433218111575755</v>
          </cell>
          <cell r="FB99">
            <v>59</v>
          </cell>
          <cell r="FC99">
            <v>68.350684931506848</v>
          </cell>
          <cell r="FE99">
            <v>38271.593237962959</v>
          </cell>
        </row>
        <row r="100">
          <cell r="A100">
            <v>39849</v>
          </cell>
          <cell r="B100">
            <v>5</v>
          </cell>
          <cell r="C100">
            <v>4</v>
          </cell>
          <cell r="D100">
            <v>2</v>
          </cell>
          <cell r="E100">
            <v>2009</v>
          </cell>
          <cell r="G100">
            <v>0</v>
          </cell>
          <cell r="H100">
            <v>0.67480251870503105</v>
          </cell>
          <cell r="I100">
            <v>10.812247491009646</v>
          </cell>
          <cell r="J100">
            <v>50.684931506849317</v>
          </cell>
          <cell r="K100">
            <v>11.607142857142858</v>
          </cell>
          <cell r="L100">
            <v>0.12875591608886705</v>
          </cell>
          <cell r="M100">
            <v>6.8344123870588298</v>
          </cell>
          <cell r="N100">
            <v>0</v>
          </cell>
          <cell r="O100">
            <v>8.4901045887082578</v>
          </cell>
          <cell r="P100">
            <v>13.851155913150077</v>
          </cell>
          <cell r="Q100">
            <v>29.794893815628559</v>
          </cell>
          <cell r="R100">
            <v>16.257122205705755</v>
          </cell>
          <cell r="S100">
            <v>33.052050415125898</v>
          </cell>
          <cell r="T100">
            <v>23.227030095662197</v>
          </cell>
          <cell r="U100">
            <v>22.526688025307159</v>
          </cell>
          <cell r="W100">
            <v>0</v>
          </cell>
          <cell r="X100">
            <v>11.487050009714677</v>
          </cell>
          <cell r="Y100">
            <v>11.607142857142858</v>
          </cell>
          <cell r="Z100">
            <v>0</v>
          </cell>
          <cell r="AA100">
            <v>0</v>
          </cell>
          <cell r="AB100">
            <v>0</v>
          </cell>
          <cell r="AC100">
            <v>5</v>
          </cell>
          <cell r="AD100">
            <v>0</v>
          </cell>
          <cell r="AE100">
            <v>0.22847358121330608</v>
          </cell>
          <cell r="AF100">
            <v>1.7346947219343907</v>
          </cell>
          <cell r="AG100">
            <v>0</v>
          </cell>
          <cell r="AH100">
            <v>4.2071859262860176</v>
          </cell>
          <cell r="AI100">
            <v>0</v>
          </cell>
          <cell r="AJ100">
            <v>0</v>
          </cell>
          <cell r="AK100">
            <v>0</v>
          </cell>
          <cell r="AL100">
            <v>0</v>
          </cell>
          <cell r="AM100">
            <v>0</v>
          </cell>
          <cell r="AN100">
            <v>0</v>
          </cell>
          <cell r="AO100">
            <v>30.70099241286912</v>
          </cell>
          <cell r="AP100">
            <v>0</v>
          </cell>
          <cell r="AQ100">
            <v>22.265305278065611</v>
          </cell>
          <cell r="AR100">
            <v>7.7346947219343889</v>
          </cell>
          <cell r="AS100">
            <v>3.4850981840375113</v>
          </cell>
          <cell r="AT100">
            <v>0</v>
          </cell>
          <cell r="AU100">
            <v>0</v>
          </cell>
          <cell r="AV100">
            <v>0</v>
          </cell>
          <cell r="AW100">
            <v>67</v>
          </cell>
          <cell r="AX100">
            <v>0</v>
          </cell>
          <cell r="AY100">
            <v>0</v>
          </cell>
          <cell r="AZ100">
            <v>11.805768536095258</v>
          </cell>
          <cell r="BA100">
            <v>0</v>
          </cell>
          <cell r="BB100">
            <v>0</v>
          </cell>
          <cell r="BC100">
            <v>0</v>
          </cell>
          <cell r="BD100">
            <v>0</v>
          </cell>
          <cell r="BE100">
            <v>27.3224043715847</v>
          </cell>
          <cell r="BF100">
            <v>23.362527135264617</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CA100">
            <v>0</v>
          </cell>
          <cell r="CB100">
            <v>0</v>
          </cell>
          <cell r="CC100">
            <v>0</v>
          </cell>
          <cell r="CD100">
            <v>0</v>
          </cell>
          <cell r="CE100">
            <v>0</v>
          </cell>
          <cell r="CF100">
            <v>0</v>
          </cell>
          <cell r="CH100">
            <v>0</v>
          </cell>
          <cell r="CJ100">
            <v>39849</v>
          </cell>
          <cell r="CK100">
            <v>11.487050009714677</v>
          </cell>
          <cell r="CL100">
            <v>1.9631683031476967</v>
          </cell>
          <cell r="CM100">
            <v>50.684931506849317</v>
          </cell>
          <cell r="CN100">
            <v>0</v>
          </cell>
          <cell r="CO100">
            <v>0</v>
          </cell>
          <cell r="CP100">
            <v>38.393276523192647</v>
          </cell>
          <cell r="CQ100">
            <v>0</v>
          </cell>
          <cell r="CR100">
            <v>30</v>
          </cell>
          <cell r="CS100">
            <v>0</v>
          </cell>
          <cell r="CU100">
            <v>39849</v>
          </cell>
          <cell r="CV100">
            <v>0</v>
          </cell>
          <cell r="CW100">
            <v>5</v>
          </cell>
          <cell r="CX100">
            <v>0</v>
          </cell>
          <cell r="CY100">
            <v>0</v>
          </cell>
          <cell r="CZ100">
            <v>0</v>
          </cell>
          <cell r="DA100">
            <v>0</v>
          </cell>
          <cell r="DB100">
            <v>0</v>
          </cell>
          <cell r="DC100">
            <v>49.880326532907326</v>
          </cell>
          <cell r="DD100">
            <v>67</v>
          </cell>
          <cell r="DE100">
            <v>11.835616438356164</v>
          </cell>
          <cell r="DF100">
            <v>24</v>
          </cell>
          <cell r="DG100">
            <v>19.540463258029646</v>
          </cell>
          <cell r="DH100">
            <v>0</v>
          </cell>
          <cell r="DI100">
            <v>0</v>
          </cell>
          <cell r="DJ100">
            <v>0</v>
          </cell>
          <cell r="DK100">
            <v>27.3224043715847</v>
          </cell>
          <cell r="DL100">
            <v>23.362527135264617</v>
          </cell>
          <cell r="DM100">
            <v>0</v>
          </cell>
          <cell r="DN100">
            <v>0</v>
          </cell>
          <cell r="DO100">
            <v>0</v>
          </cell>
          <cell r="DP100">
            <v>0</v>
          </cell>
          <cell r="DR100">
            <v>50.684931506849317</v>
          </cell>
          <cell r="DS100">
            <v>0</v>
          </cell>
          <cell r="DT100">
            <v>0</v>
          </cell>
          <cell r="DV100">
            <v>39849</v>
          </cell>
          <cell r="DW100">
            <v>1.3087788687651312</v>
          </cell>
          <cell r="DY100">
            <v>49.7</v>
          </cell>
          <cell r="DZ100">
            <v>44.7</v>
          </cell>
          <cell r="EA100">
            <v>30</v>
          </cell>
          <cell r="EB100">
            <v>30</v>
          </cell>
          <cell r="ED100">
            <v>60</v>
          </cell>
          <cell r="EE100">
            <v>20</v>
          </cell>
          <cell r="EF100">
            <v>38.393276523192647</v>
          </cell>
          <cell r="EG100">
            <v>0</v>
          </cell>
          <cell r="EH100">
            <v>38.393276523192647</v>
          </cell>
          <cell r="EJ100">
            <v>30</v>
          </cell>
          <cell r="EK100">
            <v>90</v>
          </cell>
          <cell r="EL100">
            <v>110</v>
          </cell>
          <cell r="EN100">
            <v>0</v>
          </cell>
          <cell r="EO100">
            <v>60</v>
          </cell>
          <cell r="EP100">
            <v>80</v>
          </cell>
          <cell r="ER100">
            <v>200</v>
          </cell>
          <cell r="ET100">
            <v>15</v>
          </cell>
          <cell r="EU100">
            <v>0</v>
          </cell>
          <cell r="EV100">
            <v>0</v>
          </cell>
          <cell r="EW100">
            <v>41.087649520680628</v>
          </cell>
          <cell r="EX100">
            <v>9.5972819861686887</v>
          </cell>
          <cell r="EZ100">
            <v>41.087649520680628</v>
          </cell>
          <cell r="FA100">
            <v>56.087649520680628</v>
          </cell>
          <cell r="FB100">
            <v>59</v>
          </cell>
          <cell r="FC100">
            <v>68.350684931506848</v>
          </cell>
          <cell r="FE100">
            <v>38271.593238194444</v>
          </cell>
        </row>
        <row r="101">
          <cell r="A101">
            <v>39850</v>
          </cell>
          <cell r="B101">
            <v>6</v>
          </cell>
          <cell r="C101">
            <v>5</v>
          </cell>
          <cell r="D101">
            <v>2</v>
          </cell>
          <cell r="E101">
            <v>2009</v>
          </cell>
          <cell r="G101">
            <v>0</v>
          </cell>
          <cell r="H101">
            <v>0.60196394179794444</v>
          </cell>
          <cell r="I101">
            <v>10.857961964516576</v>
          </cell>
          <cell r="J101">
            <v>50.684931506849317</v>
          </cell>
          <cell r="K101">
            <v>11.607142857142858</v>
          </cell>
          <cell r="L101">
            <v>0.11485792751247763</v>
          </cell>
          <cell r="M101">
            <v>6.8633084666448205</v>
          </cell>
          <cell r="N101">
            <v>0</v>
          </cell>
          <cell r="O101">
            <v>7.5736777543499922</v>
          </cell>
          <cell r="P101">
            <v>13.909718973287072</v>
          </cell>
          <cell r="Q101">
            <v>29.492266995489494</v>
          </cell>
          <cell r="R101">
            <v>16.257122205705755</v>
          </cell>
          <cell r="S101">
            <v>39.025929122813508</v>
          </cell>
          <cell r="T101">
            <v>23.398822502952093</v>
          </cell>
          <cell r="U101">
            <v>25.512794554962994</v>
          </cell>
          <cell r="W101">
            <v>0</v>
          </cell>
          <cell r="X101">
            <v>11.45992590631452</v>
          </cell>
          <cell r="Y101">
            <v>11.607142857142858</v>
          </cell>
          <cell r="Z101">
            <v>0</v>
          </cell>
          <cell r="AA101">
            <v>0</v>
          </cell>
          <cell r="AB101">
            <v>0</v>
          </cell>
          <cell r="AC101">
            <v>5</v>
          </cell>
          <cell r="AD101">
            <v>0</v>
          </cell>
          <cell r="AE101">
            <v>0.22847358121330608</v>
          </cell>
          <cell r="AF101">
            <v>1.7496928129439917</v>
          </cell>
          <cell r="AG101">
            <v>0</v>
          </cell>
          <cell r="AH101">
            <v>4.2065428535994958</v>
          </cell>
          <cell r="AI101">
            <v>0</v>
          </cell>
          <cell r="AJ101">
            <v>0</v>
          </cell>
          <cell r="AK101">
            <v>0</v>
          </cell>
          <cell r="AL101">
            <v>0</v>
          </cell>
          <cell r="AM101">
            <v>0</v>
          </cell>
          <cell r="AN101">
            <v>0</v>
          </cell>
          <cell r="AO101">
            <v>30.748556491276197</v>
          </cell>
          <cell r="AP101">
            <v>0</v>
          </cell>
          <cell r="AQ101">
            <v>22.250307187056009</v>
          </cell>
          <cell r="AR101">
            <v>7.7496928129439908</v>
          </cell>
          <cell r="AS101">
            <v>2.2776865839566227</v>
          </cell>
          <cell r="AT101">
            <v>0</v>
          </cell>
          <cell r="AU101">
            <v>0</v>
          </cell>
          <cell r="AV101">
            <v>0</v>
          </cell>
          <cell r="AW101">
            <v>67</v>
          </cell>
          <cell r="AX101">
            <v>0</v>
          </cell>
          <cell r="AY101">
            <v>0</v>
          </cell>
          <cell r="AZ101">
            <v>20.937546180728589</v>
          </cell>
          <cell r="BA101">
            <v>0</v>
          </cell>
          <cell r="BB101">
            <v>0</v>
          </cell>
          <cell r="BC101">
            <v>0</v>
          </cell>
          <cell r="BD101">
            <v>0</v>
          </cell>
          <cell r="BE101">
            <v>27.3224043715847</v>
          </cell>
          <cell r="BF101">
            <v>23.362527135264617</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CA101">
            <v>0</v>
          </cell>
          <cell r="CB101">
            <v>0</v>
          </cell>
          <cell r="CC101">
            <v>0</v>
          </cell>
          <cell r="CD101">
            <v>0</v>
          </cell>
          <cell r="CE101">
            <v>0</v>
          </cell>
          <cell r="CF101">
            <v>0</v>
          </cell>
          <cell r="CH101">
            <v>0</v>
          </cell>
          <cell r="CJ101">
            <v>39850</v>
          </cell>
          <cell r="CK101">
            <v>11.45992590631452</v>
          </cell>
          <cell r="CL101">
            <v>1.9781663941572978</v>
          </cell>
          <cell r="CM101">
            <v>50.684931506849317</v>
          </cell>
          <cell r="CN101">
            <v>0</v>
          </cell>
          <cell r="CO101">
            <v>0</v>
          </cell>
          <cell r="CP101">
            <v>37.232785928832314</v>
          </cell>
          <cell r="CQ101">
            <v>0</v>
          </cell>
          <cell r="CR101">
            <v>30</v>
          </cell>
          <cell r="CS101">
            <v>0</v>
          </cell>
          <cell r="CU101">
            <v>39850</v>
          </cell>
          <cell r="CV101">
            <v>0</v>
          </cell>
          <cell r="CW101">
            <v>5</v>
          </cell>
          <cell r="CX101">
            <v>0</v>
          </cell>
          <cell r="CY101">
            <v>0</v>
          </cell>
          <cell r="CZ101">
            <v>0</v>
          </cell>
          <cell r="DA101">
            <v>0</v>
          </cell>
          <cell r="DB101">
            <v>0</v>
          </cell>
          <cell r="DC101">
            <v>48.692711835146838</v>
          </cell>
          <cell r="DD101">
            <v>67</v>
          </cell>
          <cell r="DE101">
            <v>11.835616438356164</v>
          </cell>
          <cell r="DF101">
            <v>24</v>
          </cell>
          <cell r="DG101">
            <v>28.68723899367258</v>
          </cell>
          <cell r="DH101">
            <v>0</v>
          </cell>
          <cell r="DI101">
            <v>0</v>
          </cell>
          <cell r="DJ101">
            <v>0</v>
          </cell>
          <cell r="DK101">
            <v>27.3224043715847</v>
          </cell>
          <cell r="DL101">
            <v>23.362527135264617</v>
          </cell>
          <cell r="DM101">
            <v>0</v>
          </cell>
          <cell r="DN101">
            <v>0</v>
          </cell>
          <cell r="DO101">
            <v>0</v>
          </cell>
          <cell r="DP101">
            <v>0</v>
          </cell>
          <cell r="DR101">
            <v>50.684931506849317</v>
          </cell>
          <cell r="DS101">
            <v>0</v>
          </cell>
          <cell r="DT101">
            <v>0</v>
          </cell>
          <cell r="DV101">
            <v>39850</v>
          </cell>
          <cell r="DW101">
            <v>1.3187775961048651</v>
          </cell>
          <cell r="DY101">
            <v>49.7</v>
          </cell>
          <cell r="DZ101">
            <v>44.7</v>
          </cell>
          <cell r="EA101">
            <v>30</v>
          </cell>
          <cell r="EB101">
            <v>30</v>
          </cell>
          <cell r="ED101">
            <v>60</v>
          </cell>
          <cell r="EE101">
            <v>20</v>
          </cell>
          <cell r="EF101">
            <v>37.232785928832314</v>
          </cell>
          <cell r="EG101">
            <v>0</v>
          </cell>
          <cell r="EH101">
            <v>37.232785928832314</v>
          </cell>
          <cell r="EJ101">
            <v>30</v>
          </cell>
          <cell r="EK101">
            <v>90</v>
          </cell>
          <cell r="EL101">
            <v>110</v>
          </cell>
          <cell r="EN101">
            <v>0</v>
          </cell>
          <cell r="EO101">
            <v>60</v>
          </cell>
          <cell r="EP101">
            <v>80</v>
          </cell>
          <cell r="ER101">
            <v>200</v>
          </cell>
          <cell r="ET101">
            <v>15</v>
          </cell>
          <cell r="EU101">
            <v>0</v>
          </cell>
          <cell r="EV101">
            <v>0</v>
          </cell>
          <cell r="EW101">
            <v>41.261369209120701</v>
          </cell>
          <cell r="EX101">
            <v>9.4235622977286155</v>
          </cell>
          <cell r="EZ101">
            <v>41.261369209120701</v>
          </cell>
          <cell r="FA101">
            <v>56.261369209120701</v>
          </cell>
          <cell r="FB101">
            <v>59</v>
          </cell>
          <cell r="FC101">
            <v>68.350684931506848</v>
          </cell>
          <cell r="FE101">
            <v>38271.593238541667</v>
          </cell>
        </row>
        <row r="102">
          <cell r="A102">
            <v>39851</v>
          </cell>
          <cell r="B102">
            <v>7</v>
          </cell>
          <cell r="C102">
            <v>6</v>
          </cell>
          <cell r="D102">
            <v>2</v>
          </cell>
          <cell r="E102">
            <v>2009</v>
          </cell>
          <cell r="G102">
            <v>0</v>
          </cell>
          <cell r="H102">
            <v>0.98336938783304073</v>
          </cell>
          <cell r="I102">
            <v>13.810147928252238</v>
          </cell>
          <cell r="J102">
            <v>50.684931506849317</v>
          </cell>
          <cell r="K102">
            <v>11.607142857142858</v>
          </cell>
          <cell r="L102">
            <v>0.18763211884147873</v>
          </cell>
          <cell r="M102">
            <v>8.7293826881452876</v>
          </cell>
          <cell r="N102">
            <v>8.9352</v>
          </cell>
          <cell r="O102">
            <v>12.37237372506903</v>
          </cell>
          <cell r="P102">
            <v>17.691651277585205</v>
          </cell>
          <cell r="Q102">
            <v>29.426072220474808</v>
          </cell>
          <cell r="R102">
            <v>16.257122205705755</v>
          </cell>
          <cell r="S102">
            <v>41.431061620534756</v>
          </cell>
          <cell r="T102">
            <v>23.569362579356572</v>
          </cell>
          <cell r="U102">
            <v>36.849729215333475</v>
          </cell>
          <cell r="W102">
            <v>0</v>
          </cell>
          <cell r="X102">
            <v>14.793517316085278</v>
          </cell>
          <cell r="Y102">
            <v>11.607142857142858</v>
          </cell>
          <cell r="Z102">
            <v>0</v>
          </cell>
          <cell r="AA102">
            <v>0</v>
          </cell>
          <cell r="AB102">
            <v>2.6946937214171909</v>
          </cell>
          <cell r="AC102">
            <v>5</v>
          </cell>
          <cell r="AD102">
            <v>0</v>
          </cell>
          <cell r="AE102">
            <v>0.22847358121330608</v>
          </cell>
          <cell r="AF102">
            <v>9.9290475043562694</v>
          </cell>
          <cell r="AG102">
            <v>0</v>
          </cell>
          <cell r="AH102">
            <v>3.333053779855959</v>
          </cell>
          <cell r="AI102">
            <v>0</v>
          </cell>
          <cell r="AJ102">
            <v>0</v>
          </cell>
          <cell r="AK102">
            <v>0</v>
          </cell>
          <cell r="AL102">
            <v>0</v>
          </cell>
          <cell r="AM102">
            <v>0</v>
          </cell>
          <cell r="AN102">
            <v>0</v>
          </cell>
          <cell r="AO102">
            <v>28.305200417182668</v>
          </cell>
          <cell r="AP102">
            <v>0</v>
          </cell>
          <cell r="AQ102">
            <v>14.070952495643731</v>
          </cell>
          <cell r="AR102">
            <v>15.929047504356269</v>
          </cell>
          <cell r="AS102">
            <v>14.108965231796169</v>
          </cell>
          <cell r="AT102">
            <v>0</v>
          </cell>
          <cell r="AU102">
            <v>0</v>
          </cell>
          <cell r="AV102">
            <v>0</v>
          </cell>
          <cell r="AW102">
            <v>67</v>
          </cell>
          <cell r="AX102">
            <v>0</v>
          </cell>
          <cell r="AY102">
            <v>0</v>
          </cell>
          <cell r="AZ102">
            <v>34.85015341522481</v>
          </cell>
          <cell r="BA102">
            <v>0</v>
          </cell>
          <cell r="BB102">
            <v>0</v>
          </cell>
          <cell r="BC102">
            <v>0</v>
          </cell>
          <cell r="BD102">
            <v>0</v>
          </cell>
          <cell r="BE102">
            <v>27.3224043715847</v>
          </cell>
          <cell r="BF102">
            <v>23.362527135264617</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CA102">
            <v>0</v>
          </cell>
          <cell r="CB102">
            <v>0</v>
          </cell>
          <cell r="CC102">
            <v>0</v>
          </cell>
          <cell r="CD102">
            <v>0</v>
          </cell>
          <cell r="CE102">
            <v>0</v>
          </cell>
          <cell r="CF102">
            <v>0</v>
          </cell>
          <cell r="CH102">
            <v>0</v>
          </cell>
          <cell r="CJ102">
            <v>39851</v>
          </cell>
          <cell r="CK102">
            <v>14.793517316085278</v>
          </cell>
          <cell r="CL102">
            <v>10.157521085569575</v>
          </cell>
          <cell r="CM102">
            <v>50.684931506849317</v>
          </cell>
          <cell r="CN102">
            <v>0</v>
          </cell>
          <cell r="CO102">
            <v>0</v>
          </cell>
          <cell r="CP102">
            <v>45.747219428834796</v>
          </cell>
          <cell r="CQ102">
            <v>0</v>
          </cell>
          <cell r="CR102">
            <v>30</v>
          </cell>
          <cell r="CS102">
            <v>0</v>
          </cell>
          <cell r="CU102">
            <v>39851</v>
          </cell>
          <cell r="CV102">
            <v>2.6946937214171909</v>
          </cell>
          <cell r="CW102">
            <v>5</v>
          </cell>
          <cell r="CX102">
            <v>0</v>
          </cell>
          <cell r="CY102">
            <v>0</v>
          </cell>
          <cell r="CZ102">
            <v>0</v>
          </cell>
          <cell r="DA102">
            <v>0</v>
          </cell>
          <cell r="DB102">
            <v>0</v>
          </cell>
          <cell r="DC102">
            <v>60.540736744920075</v>
          </cell>
          <cell r="DD102">
            <v>67</v>
          </cell>
          <cell r="DE102">
            <v>11.835616438356164</v>
          </cell>
          <cell r="DF102">
            <v>24</v>
          </cell>
          <cell r="DG102">
            <v>50.779200919581079</v>
          </cell>
          <cell r="DH102">
            <v>0</v>
          </cell>
          <cell r="DI102">
            <v>0</v>
          </cell>
          <cell r="DJ102">
            <v>0</v>
          </cell>
          <cell r="DK102">
            <v>27.3224043715847</v>
          </cell>
          <cell r="DL102">
            <v>23.362527135264617</v>
          </cell>
          <cell r="DM102">
            <v>0</v>
          </cell>
          <cell r="DN102">
            <v>0</v>
          </cell>
          <cell r="DO102">
            <v>0</v>
          </cell>
          <cell r="DP102">
            <v>0</v>
          </cell>
          <cell r="DR102">
            <v>50.684931506849317</v>
          </cell>
          <cell r="DS102">
            <v>0</v>
          </cell>
          <cell r="DT102">
            <v>0</v>
          </cell>
          <cell r="DV102">
            <v>39851</v>
          </cell>
          <cell r="DW102">
            <v>6.7716807237130503</v>
          </cell>
          <cell r="DY102">
            <v>49.7</v>
          </cell>
          <cell r="DZ102">
            <v>44.7</v>
          </cell>
          <cell r="EA102">
            <v>30</v>
          </cell>
          <cell r="EB102">
            <v>30</v>
          </cell>
          <cell r="ED102">
            <v>60</v>
          </cell>
          <cell r="EE102">
            <v>20</v>
          </cell>
          <cell r="EF102">
            <v>45.747219428834796</v>
          </cell>
          <cell r="EG102">
            <v>0</v>
          </cell>
          <cell r="EH102">
            <v>45.747219428834796</v>
          </cell>
          <cell r="EJ102">
            <v>30</v>
          </cell>
          <cell r="EK102">
            <v>90</v>
          </cell>
          <cell r="EL102">
            <v>110</v>
          </cell>
          <cell r="EN102">
            <v>0</v>
          </cell>
          <cell r="EO102">
            <v>60</v>
          </cell>
          <cell r="EP102">
            <v>80</v>
          </cell>
          <cell r="ER102">
            <v>200</v>
          </cell>
          <cell r="ET102">
            <v>15</v>
          </cell>
          <cell r="EU102">
            <v>0</v>
          </cell>
          <cell r="EV102">
            <v>0</v>
          </cell>
          <cell r="EW102">
            <v>50.684931506849317</v>
          </cell>
          <cell r="EX102">
            <v>0</v>
          </cell>
          <cell r="EZ102">
            <v>52.479978688667195</v>
          </cell>
          <cell r="FA102">
            <v>67.479978688667188</v>
          </cell>
          <cell r="FB102">
            <v>59</v>
          </cell>
          <cell r="FC102">
            <v>68.350684931506848</v>
          </cell>
          <cell r="FE102">
            <v>38271.593238773145</v>
          </cell>
        </row>
        <row r="103">
          <cell r="A103">
            <v>39852</v>
          </cell>
          <cell r="B103">
            <v>8</v>
          </cell>
          <cell r="C103">
            <v>7</v>
          </cell>
          <cell r="D103">
            <v>2</v>
          </cell>
          <cell r="E103">
            <v>2009</v>
          </cell>
          <cell r="G103">
            <v>0</v>
          </cell>
          <cell r="H103">
            <v>0.98336938783304073</v>
          </cell>
          <cell r="I103">
            <v>13.810147928252238</v>
          </cell>
          <cell r="J103">
            <v>50.684931506849317</v>
          </cell>
          <cell r="K103">
            <v>11.607142857142858</v>
          </cell>
          <cell r="L103">
            <v>0.18763211884147873</v>
          </cell>
          <cell r="M103">
            <v>8.7293826881452876</v>
          </cell>
          <cell r="N103">
            <v>8.9352</v>
          </cell>
          <cell r="O103">
            <v>12.37237372506903</v>
          </cell>
          <cell r="P103">
            <v>17.691651277585205</v>
          </cell>
          <cell r="Q103">
            <v>29.426072220474808</v>
          </cell>
          <cell r="R103">
            <v>16.257122205705755</v>
          </cell>
          <cell r="S103">
            <v>41.431061620534756</v>
          </cell>
          <cell r="T103">
            <v>23.569362579356572</v>
          </cell>
          <cell r="U103">
            <v>36.849729215333475</v>
          </cell>
          <cell r="W103">
            <v>0</v>
          </cell>
          <cell r="X103">
            <v>14.793517316085278</v>
          </cell>
          <cell r="Y103">
            <v>11.607142857142858</v>
          </cell>
          <cell r="Z103">
            <v>0</v>
          </cell>
          <cell r="AA103">
            <v>0</v>
          </cell>
          <cell r="AB103">
            <v>2.6933268477903862</v>
          </cell>
          <cell r="AC103">
            <v>5</v>
          </cell>
          <cell r="AD103">
            <v>0</v>
          </cell>
          <cell r="AE103">
            <v>0.22847358121330608</v>
          </cell>
          <cell r="AF103">
            <v>9.9304143779830731</v>
          </cell>
          <cell r="AG103">
            <v>0</v>
          </cell>
          <cell r="AH103">
            <v>3.333053779855959</v>
          </cell>
          <cell r="AI103">
            <v>0</v>
          </cell>
          <cell r="AJ103">
            <v>0</v>
          </cell>
          <cell r="AK103">
            <v>0</v>
          </cell>
          <cell r="AL103">
            <v>0</v>
          </cell>
          <cell r="AM103">
            <v>0</v>
          </cell>
          <cell r="AN103">
            <v>0</v>
          </cell>
          <cell r="AO103">
            <v>28.299081708060918</v>
          </cell>
          <cell r="AP103">
            <v>0</v>
          </cell>
          <cell r="AQ103">
            <v>14.069585622016927</v>
          </cell>
          <cell r="AR103">
            <v>15.930414377983073</v>
          </cell>
          <cell r="AS103">
            <v>14.115083940917927</v>
          </cell>
          <cell r="AT103">
            <v>0</v>
          </cell>
          <cell r="AU103">
            <v>0</v>
          </cell>
          <cell r="AV103">
            <v>0</v>
          </cell>
          <cell r="AW103">
            <v>67</v>
          </cell>
          <cell r="AX103">
            <v>0</v>
          </cell>
          <cell r="AY103">
            <v>0</v>
          </cell>
          <cell r="AZ103">
            <v>34.85015341522481</v>
          </cell>
          <cell r="BA103">
            <v>0</v>
          </cell>
          <cell r="BB103">
            <v>0</v>
          </cell>
          <cell r="BC103">
            <v>0</v>
          </cell>
          <cell r="BD103">
            <v>0</v>
          </cell>
          <cell r="BE103">
            <v>27.3224043715847</v>
          </cell>
          <cell r="BF103">
            <v>23.362527135264617</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CA103">
            <v>0</v>
          </cell>
          <cell r="CB103">
            <v>0</v>
          </cell>
          <cell r="CC103">
            <v>0</v>
          </cell>
          <cell r="CD103">
            <v>0</v>
          </cell>
          <cell r="CE103">
            <v>0</v>
          </cell>
          <cell r="CF103">
            <v>0</v>
          </cell>
          <cell r="CH103">
            <v>0</v>
          </cell>
          <cell r="CJ103">
            <v>39852</v>
          </cell>
          <cell r="CK103">
            <v>14.793517316085278</v>
          </cell>
          <cell r="CL103">
            <v>10.158887959196379</v>
          </cell>
          <cell r="CM103">
            <v>50.684931506849317</v>
          </cell>
          <cell r="CN103">
            <v>0</v>
          </cell>
          <cell r="CO103">
            <v>0</v>
          </cell>
          <cell r="CP103">
            <v>45.747219428834804</v>
          </cell>
          <cell r="CQ103">
            <v>0</v>
          </cell>
          <cell r="CR103">
            <v>30</v>
          </cell>
          <cell r="CS103">
            <v>0</v>
          </cell>
          <cell r="CU103">
            <v>39852</v>
          </cell>
          <cell r="CV103">
            <v>2.6933268477903862</v>
          </cell>
          <cell r="CW103">
            <v>5</v>
          </cell>
          <cell r="CX103">
            <v>0</v>
          </cell>
          <cell r="CY103">
            <v>0</v>
          </cell>
          <cell r="CZ103">
            <v>0</v>
          </cell>
          <cell r="DA103">
            <v>0</v>
          </cell>
          <cell r="DB103">
            <v>0</v>
          </cell>
          <cell r="DC103">
            <v>60.540736744920082</v>
          </cell>
          <cell r="DD103">
            <v>67</v>
          </cell>
          <cell r="DE103">
            <v>11.835616438356164</v>
          </cell>
          <cell r="DF103">
            <v>24</v>
          </cell>
          <cell r="DG103">
            <v>50.780567793207879</v>
          </cell>
          <cell r="DH103">
            <v>0</v>
          </cell>
          <cell r="DI103">
            <v>0</v>
          </cell>
          <cell r="DJ103">
            <v>0</v>
          </cell>
          <cell r="DK103">
            <v>27.3224043715847</v>
          </cell>
          <cell r="DL103">
            <v>23.362527135264617</v>
          </cell>
          <cell r="DM103">
            <v>0</v>
          </cell>
          <cell r="DN103">
            <v>0</v>
          </cell>
          <cell r="DO103">
            <v>0</v>
          </cell>
          <cell r="DP103">
            <v>0</v>
          </cell>
          <cell r="DR103">
            <v>50.684931506849317</v>
          </cell>
          <cell r="DS103">
            <v>0</v>
          </cell>
          <cell r="DT103">
            <v>0</v>
          </cell>
          <cell r="DV103">
            <v>39852</v>
          </cell>
          <cell r="DW103">
            <v>6.7725919727975858</v>
          </cell>
          <cell r="DY103">
            <v>49.7</v>
          </cell>
          <cell r="DZ103">
            <v>44.7</v>
          </cell>
          <cell r="EA103">
            <v>30</v>
          </cell>
          <cell r="EB103">
            <v>30</v>
          </cell>
          <cell r="ED103">
            <v>60</v>
          </cell>
          <cell r="EE103">
            <v>20</v>
          </cell>
          <cell r="EF103">
            <v>45.747219428834804</v>
          </cell>
          <cell r="EG103">
            <v>0</v>
          </cell>
          <cell r="EH103">
            <v>45.747219428834804</v>
          </cell>
          <cell r="EJ103">
            <v>30</v>
          </cell>
          <cell r="EK103">
            <v>90</v>
          </cell>
          <cell r="EL103">
            <v>110</v>
          </cell>
          <cell r="EN103">
            <v>0</v>
          </cell>
          <cell r="EO103">
            <v>60</v>
          </cell>
          <cell r="EP103">
            <v>80</v>
          </cell>
          <cell r="ER103">
            <v>200</v>
          </cell>
          <cell r="ET103">
            <v>15</v>
          </cell>
          <cell r="EU103">
            <v>0</v>
          </cell>
          <cell r="EV103">
            <v>0</v>
          </cell>
          <cell r="EW103">
            <v>50.684931506849317</v>
          </cell>
          <cell r="EX103">
            <v>0</v>
          </cell>
          <cell r="EZ103">
            <v>52.479978688667195</v>
          </cell>
          <cell r="FA103">
            <v>67.479978688667188</v>
          </cell>
          <cell r="FB103">
            <v>59</v>
          </cell>
          <cell r="FC103">
            <v>68.350684931506848</v>
          </cell>
          <cell r="FE103">
            <v>38271.59323888889</v>
          </cell>
        </row>
        <row r="104">
          <cell r="A104">
            <v>39853</v>
          </cell>
          <cell r="B104">
            <v>9</v>
          </cell>
          <cell r="C104">
            <v>1</v>
          </cell>
          <cell r="D104">
            <v>2</v>
          </cell>
          <cell r="E104">
            <v>2009</v>
          </cell>
          <cell r="G104">
            <v>0</v>
          </cell>
          <cell r="H104">
            <v>0.98336938783304073</v>
          </cell>
          <cell r="I104">
            <v>13.810147928252238</v>
          </cell>
          <cell r="J104">
            <v>50.684931506849317</v>
          </cell>
          <cell r="K104">
            <v>11.607142857142858</v>
          </cell>
          <cell r="L104">
            <v>0.18763211884147873</v>
          </cell>
          <cell r="M104">
            <v>8.7293826881452876</v>
          </cell>
          <cell r="N104">
            <v>8.9352</v>
          </cell>
          <cell r="O104">
            <v>12.37237372506903</v>
          </cell>
          <cell r="P104">
            <v>17.691651277585205</v>
          </cell>
          <cell r="Q104">
            <v>29.426072220474808</v>
          </cell>
          <cell r="R104">
            <v>16.257122205705755</v>
          </cell>
          <cell r="S104">
            <v>41.431061620534756</v>
          </cell>
          <cell r="T104">
            <v>23.569362579356572</v>
          </cell>
          <cell r="U104">
            <v>36.849729215333475</v>
          </cell>
          <cell r="W104">
            <v>0</v>
          </cell>
          <cell r="X104">
            <v>14.793517316085278</v>
          </cell>
          <cell r="Y104">
            <v>11.607142857142858</v>
          </cell>
          <cell r="Z104">
            <v>0</v>
          </cell>
          <cell r="AA104">
            <v>0</v>
          </cell>
          <cell r="AB104">
            <v>2.6919606675052745</v>
          </cell>
          <cell r="AC104">
            <v>5</v>
          </cell>
          <cell r="AD104">
            <v>0</v>
          </cell>
          <cell r="AE104">
            <v>0.22847358121330608</v>
          </cell>
          <cell r="AF104">
            <v>9.9317805582681853</v>
          </cell>
          <cell r="AG104">
            <v>0</v>
          </cell>
          <cell r="AH104">
            <v>3.333053779855959</v>
          </cell>
          <cell r="AI104">
            <v>0</v>
          </cell>
          <cell r="AJ104">
            <v>0</v>
          </cell>
          <cell r="AK104">
            <v>0</v>
          </cell>
          <cell r="AL104">
            <v>0</v>
          </cell>
          <cell r="AM104">
            <v>0</v>
          </cell>
          <cell r="AN104">
            <v>0</v>
          </cell>
          <cell r="AO104">
            <v>28.292925460846398</v>
          </cell>
          <cell r="AP104">
            <v>0</v>
          </cell>
          <cell r="AQ104">
            <v>14.068219441731815</v>
          </cell>
          <cell r="AR104">
            <v>15.931780558268185</v>
          </cell>
          <cell r="AS104">
            <v>14.12124018813244</v>
          </cell>
          <cell r="AT104">
            <v>0</v>
          </cell>
          <cell r="AU104">
            <v>0</v>
          </cell>
          <cell r="AV104">
            <v>0</v>
          </cell>
          <cell r="AW104">
            <v>67</v>
          </cell>
          <cell r="AX104">
            <v>0</v>
          </cell>
          <cell r="AY104">
            <v>0</v>
          </cell>
          <cell r="AZ104">
            <v>34.85015341522481</v>
          </cell>
          <cell r="BA104">
            <v>0</v>
          </cell>
          <cell r="BB104">
            <v>0</v>
          </cell>
          <cell r="BC104">
            <v>0</v>
          </cell>
          <cell r="BD104">
            <v>0</v>
          </cell>
          <cell r="BE104">
            <v>27.3224043715847</v>
          </cell>
          <cell r="BF104">
            <v>23.362527135264617</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CA104">
            <v>0</v>
          </cell>
          <cell r="CB104">
            <v>0</v>
          </cell>
          <cell r="CC104">
            <v>0</v>
          </cell>
          <cell r="CD104">
            <v>0</v>
          </cell>
          <cell r="CE104">
            <v>0</v>
          </cell>
          <cell r="CF104">
            <v>0</v>
          </cell>
          <cell r="CH104">
            <v>0</v>
          </cell>
          <cell r="CJ104">
            <v>39853</v>
          </cell>
          <cell r="CK104">
            <v>14.793517316085278</v>
          </cell>
          <cell r="CL104">
            <v>10.160254139481491</v>
          </cell>
          <cell r="CM104">
            <v>50.684931506849317</v>
          </cell>
          <cell r="CN104">
            <v>0</v>
          </cell>
          <cell r="CO104">
            <v>0</v>
          </cell>
          <cell r="CP104">
            <v>45.747219428834796</v>
          </cell>
          <cell r="CQ104">
            <v>0</v>
          </cell>
          <cell r="CR104">
            <v>30</v>
          </cell>
          <cell r="CS104">
            <v>0</v>
          </cell>
          <cell r="CU104">
            <v>39853</v>
          </cell>
          <cell r="CV104">
            <v>2.6919606675052745</v>
          </cell>
          <cell r="CW104">
            <v>5</v>
          </cell>
          <cell r="CX104">
            <v>0</v>
          </cell>
          <cell r="CY104">
            <v>0</v>
          </cell>
          <cell r="CZ104">
            <v>0</v>
          </cell>
          <cell r="DA104">
            <v>0</v>
          </cell>
          <cell r="DB104">
            <v>0</v>
          </cell>
          <cell r="DC104">
            <v>60.540736744920075</v>
          </cell>
          <cell r="DD104">
            <v>67</v>
          </cell>
          <cell r="DE104">
            <v>11.835616438356164</v>
          </cell>
          <cell r="DF104">
            <v>24</v>
          </cell>
          <cell r="DG104">
            <v>50.781933973492997</v>
          </cell>
          <cell r="DH104">
            <v>0</v>
          </cell>
          <cell r="DI104">
            <v>0</v>
          </cell>
          <cell r="DJ104">
            <v>0</v>
          </cell>
          <cell r="DK104">
            <v>27.3224043715847</v>
          </cell>
          <cell r="DL104">
            <v>23.362527135264617</v>
          </cell>
          <cell r="DM104">
            <v>0</v>
          </cell>
          <cell r="DN104">
            <v>0</v>
          </cell>
          <cell r="DO104">
            <v>0</v>
          </cell>
          <cell r="DP104">
            <v>0</v>
          </cell>
          <cell r="DR104">
            <v>50.684931506849317</v>
          </cell>
          <cell r="DS104">
            <v>0</v>
          </cell>
          <cell r="DT104">
            <v>0</v>
          </cell>
          <cell r="DV104">
            <v>39853</v>
          </cell>
          <cell r="DW104">
            <v>6.7735027596543276</v>
          </cell>
          <cell r="DY104">
            <v>49.7</v>
          </cell>
          <cell r="DZ104">
            <v>44.7</v>
          </cell>
          <cell r="EA104">
            <v>30</v>
          </cell>
          <cell r="EB104">
            <v>30</v>
          </cell>
          <cell r="ED104">
            <v>60</v>
          </cell>
          <cell r="EE104">
            <v>20</v>
          </cell>
          <cell r="EF104">
            <v>45.747219428834796</v>
          </cell>
          <cell r="EG104">
            <v>0</v>
          </cell>
          <cell r="EH104">
            <v>45.747219428834796</v>
          </cell>
          <cell r="EJ104">
            <v>30</v>
          </cell>
          <cell r="EK104">
            <v>90</v>
          </cell>
          <cell r="EL104">
            <v>110</v>
          </cell>
          <cell r="EN104">
            <v>0</v>
          </cell>
          <cell r="EO104">
            <v>60</v>
          </cell>
          <cell r="EP104">
            <v>80</v>
          </cell>
          <cell r="ER104">
            <v>200</v>
          </cell>
          <cell r="ET104">
            <v>15</v>
          </cell>
          <cell r="EU104">
            <v>0</v>
          </cell>
          <cell r="EV104">
            <v>0</v>
          </cell>
          <cell r="EW104">
            <v>50.684931506849317</v>
          </cell>
          <cell r="EX104">
            <v>0</v>
          </cell>
          <cell r="EZ104">
            <v>52.479978688667195</v>
          </cell>
          <cell r="FA104">
            <v>67.479978688667188</v>
          </cell>
          <cell r="FB104">
            <v>59</v>
          </cell>
          <cell r="FC104">
            <v>68.350684931506848</v>
          </cell>
          <cell r="FE104">
            <v>38271.593239120368</v>
          </cell>
        </row>
        <row r="105">
          <cell r="A105">
            <v>39854</v>
          </cell>
          <cell r="B105">
            <v>10</v>
          </cell>
          <cell r="C105">
            <v>2</v>
          </cell>
          <cell r="D105">
            <v>2</v>
          </cell>
          <cell r="E105">
            <v>2009</v>
          </cell>
          <cell r="G105">
            <v>0</v>
          </cell>
          <cell r="H105">
            <v>0.98336938783304073</v>
          </cell>
          <cell r="I105">
            <v>13.810147928252238</v>
          </cell>
          <cell r="J105">
            <v>50.684931506849317</v>
          </cell>
          <cell r="K105">
            <v>11.607142857142858</v>
          </cell>
          <cell r="L105">
            <v>0.18763211884147873</v>
          </cell>
          <cell r="M105">
            <v>8.7293826881452876</v>
          </cell>
          <cell r="N105">
            <v>8.9352</v>
          </cell>
          <cell r="O105">
            <v>12.37237372506903</v>
          </cell>
          <cell r="P105">
            <v>17.691651277585205</v>
          </cell>
          <cell r="Q105">
            <v>29.426072220474808</v>
          </cell>
          <cell r="R105">
            <v>16.257122205705755</v>
          </cell>
          <cell r="S105">
            <v>41.431061620534756</v>
          </cell>
          <cell r="T105">
            <v>23.569362579356572</v>
          </cell>
          <cell r="U105">
            <v>36.849729215333475</v>
          </cell>
          <cell r="W105">
            <v>0</v>
          </cell>
          <cell r="X105">
            <v>14.793517316085278</v>
          </cell>
          <cell r="Y105">
            <v>11.607142857142858</v>
          </cell>
          <cell r="Z105">
            <v>0</v>
          </cell>
          <cell r="AA105">
            <v>0</v>
          </cell>
          <cell r="AB105">
            <v>2.6905951802101642</v>
          </cell>
          <cell r="AC105">
            <v>5</v>
          </cell>
          <cell r="AD105">
            <v>0</v>
          </cell>
          <cell r="AE105">
            <v>0.22847358121330608</v>
          </cell>
          <cell r="AF105">
            <v>9.9331460455632943</v>
          </cell>
          <cell r="AG105">
            <v>0</v>
          </cell>
          <cell r="AH105">
            <v>3.333053779855959</v>
          </cell>
          <cell r="AI105">
            <v>0</v>
          </cell>
          <cell r="AJ105">
            <v>0</v>
          </cell>
          <cell r="AK105">
            <v>0</v>
          </cell>
          <cell r="AL105">
            <v>0</v>
          </cell>
          <cell r="AM105">
            <v>0</v>
          </cell>
          <cell r="AN105">
            <v>0</v>
          </cell>
          <cell r="AO105">
            <v>28.286731329033628</v>
          </cell>
          <cell r="AP105">
            <v>0</v>
          </cell>
          <cell r="AQ105">
            <v>14.066853954436706</v>
          </cell>
          <cell r="AR105">
            <v>15.933146045563294</v>
          </cell>
          <cell r="AS105">
            <v>14.127434319945209</v>
          </cell>
          <cell r="AT105">
            <v>0</v>
          </cell>
          <cell r="AU105">
            <v>0</v>
          </cell>
          <cell r="AV105">
            <v>0</v>
          </cell>
          <cell r="AW105">
            <v>67</v>
          </cell>
          <cell r="AX105">
            <v>0</v>
          </cell>
          <cell r="AY105">
            <v>0</v>
          </cell>
          <cell r="AZ105">
            <v>34.85015341522481</v>
          </cell>
          <cell r="BA105">
            <v>0</v>
          </cell>
          <cell r="BB105">
            <v>0</v>
          </cell>
          <cell r="BC105">
            <v>0</v>
          </cell>
          <cell r="BD105">
            <v>0</v>
          </cell>
          <cell r="BE105">
            <v>27.3224043715847</v>
          </cell>
          <cell r="BF105">
            <v>23.362527135264617</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CA105">
            <v>0</v>
          </cell>
          <cell r="CB105">
            <v>0</v>
          </cell>
          <cell r="CC105">
            <v>0</v>
          </cell>
          <cell r="CD105">
            <v>0</v>
          </cell>
          <cell r="CE105">
            <v>0</v>
          </cell>
          <cell r="CF105">
            <v>0</v>
          </cell>
          <cell r="CH105">
            <v>0</v>
          </cell>
          <cell r="CJ105">
            <v>39854</v>
          </cell>
          <cell r="CK105">
            <v>14.793517316085278</v>
          </cell>
          <cell r="CL105">
            <v>10.1616196267766</v>
          </cell>
          <cell r="CM105">
            <v>50.684931506849317</v>
          </cell>
          <cell r="CN105">
            <v>0</v>
          </cell>
          <cell r="CO105">
            <v>0</v>
          </cell>
          <cell r="CP105">
            <v>45.747219428834796</v>
          </cell>
          <cell r="CQ105">
            <v>0</v>
          </cell>
          <cell r="CR105">
            <v>30</v>
          </cell>
          <cell r="CS105">
            <v>0</v>
          </cell>
          <cell r="CU105">
            <v>39854</v>
          </cell>
          <cell r="CV105">
            <v>2.6905951802101642</v>
          </cell>
          <cell r="CW105">
            <v>5</v>
          </cell>
          <cell r="CX105">
            <v>0</v>
          </cell>
          <cell r="CY105">
            <v>0</v>
          </cell>
          <cell r="CZ105">
            <v>0</v>
          </cell>
          <cell r="DA105">
            <v>0</v>
          </cell>
          <cell r="DB105">
            <v>0</v>
          </cell>
          <cell r="DC105">
            <v>60.540736744920075</v>
          </cell>
          <cell r="DD105">
            <v>67</v>
          </cell>
          <cell r="DE105">
            <v>11.835616438356164</v>
          </cell>
          <cell r="DF105">
            <v>24</v>
          </cell>
          <cell r="DG105">
            <v>50.783299460788101</v>
          </cell>
          <cell r="DH105">
            <v>0</v>
          </cell>
          <cell r="DI105">
            <v>0</v>
          </cell>
          <cell r="DJ105">
            <v>0</v>
          </cell>
          <cell r="DK105">
            <v>27.3224043715847</v>
          </cell>
          <cell r="DL105">
            <v>23.362527135264617</v>
          </cell>
          <cell r="DM105">
            <v>0</v>
          </cell>
          <cell r="DN105">
            <v>0</v>
          </cell>
          <cell r="DO105">
            <v>0</v>
          </cell>
          <cell r="DP105">
            <v>0</v>
          </cell>
          <cell r="DR105">
            <v>50.684931506849317</v>
          </cell>
          <cell r="DS105">
            <v>0</v>
          </cell>
          <cell r="DT105">
            <v>0</v>
          </cell>
          <cell r="DV105">
            <v>39854</v>
          </cell>
          <cell r="DW105">
            <v>6.7744130845177333</v>
          </cell>
          <cell r="DY105">
            <v>49.7</v>
          </cell>
          <cell r="DZ105">
            <v>44.7</v>
          </cell>
          <cell r="EA105">
            <v>30</v>
          </cell>
          <cell r="EB105">
            <v>30</v>
          </cell>
          <cell r="ED105">
            <v>60</v>
          </cell>
          <cell r="EE105">
            <v>20</v>
          </cell>
          <cell r="EF105">
            <v>45.747219428834796</v>
          </cell>
          <cell r="EG105">
            <v>0</v>
          </cell>
          <cell r="EH105">
            <v>45.747219428834796</v>
          </cell>
          <cell r="EJ105">
            <v>30</v>
          </cell>
          <cell r="EK105">
            <v>90</v>
          </cell>
          <cell r="EL105">
            <v>110</v>
          </cell>
          <cell r="EN105">
            <v>0</v>
          </cell>
          <cell r="EO105">
            <v>60</v>
          </cell>
          <cell r="EP105">
            <v>80</v>
          </cell>
          <cell r="ER105">
            <v>200</v>
          </cell>
          <cell r="ET105">
            <v>15</v>
          </cell>
          <cell r="EU105">
            <v>0</v>
          </cell>
          <cell r="EV105">
            <v>0</v>
          </cell>
          <cell r="EW105">
            <v>50.684931506849317</v>
          </cell>
          <cell r="EX105">
            <v>0</v>
          </cell>
          <cell r="EZ105">
            <v>52.479978688667195</v>
          </cell>
          <cell r="FA105">
            <v>67.479978688667188</v>
          </cell>
          <cell r="FB105">
            <v>59</v>
          </cell>
          <cell r="FC105">
            <v>68.350684931506848</v>
          </cell>
          <cell r="FE105">
            <v>38271.593239467591</v>
          </cell>
        </row>
        <row r="106">
          <cell r="A106">
            <v>39855</v>
          </cell>
          <cell r="B106">
            <v>11</v>
          </cell>
          <cell r="C106">
            <v>3</v>
          </cell>
          <cell r="D106">
            <v>2</v>
          </cell>
          <cell r="E106">
            <v>2009</v>
          </cell>
          <cell r="G106">
            <v>0</v>
          </cell>
          <cell r="H106">
            <v>0.91885330384580655</v>
          </cell>
          <cell r="I106">
            <v>13.221527914223294</v>
          </cell>
          <cell r="J106">
            <v>50.684931506849317</v>
          </cell>
          <cell r="K106">
            <v>11.607142857142858</v>
          </cell>
          <cell r="L106">
            <v>0.17532210625856232</v>
          </cell>
          <cell r="M106">
            <v>8.3573164809580067</v>
          </cell>
          <cell r="N106">
            <v>8.9352</v>
          </cell>
          <cell r="O106">
            <v>11.560657281335754</v>
          </cell>
          <cell r="P106">
            <v>16.937592734743422</v>
          </cell>
          <cell r="Q106">
            <v>29.166961698262231</v>
          </cell>
          <cell r="R106">
            <v>16.257122205705755</v>
          </cell>
          <cell r="S106">
            <v>35.66191505796526</v>
          </cell>
          <cell r="T106">
            <v>23.785631031681977</v>
          </cell>
          <cell r="U106">
            <v>32.64297244746497</v>
          </cell>
          <cell r="W106">
            <v>0</v>
          </cell>
          <cell r="X106">
            <v>14.1403812180691</v>
          </cell>
          <cell r="Y106">
            <v>11.607142857142858</v>
          </cell>
          <cell r="Z106">
            <v>0</v>
          </cell>
          <cell r="AA106">
            <v>0</v>
          </cell>
          <cell r="AB106">
            <v>2.6892303855535347</v>
          </cell>
          <cell r="AC106">
            <v>5</v>
          </cell>
          <cell r="AD106">
            <v>0</v>
          </cell>
          <cell r="AE106">
            <v>0.22847358121330608</v>
          </cell>
          <cell r="AF106">
            <v>9.5501346204497288</v>
          </cell>
          <cell r="AG106">
            <v>0</v>
          </cell>
          <cell r="AH106">
            <v>3.5777498468392519</v>
          </cell>
          <cell r="AI106">
            <v>0</v>
          </cell>
          <cell r="AJ106">
            <v>0</v>
          </cell>
          <cell r="AK106">
            <v>0</v>
          </cell>
          <cell r="AL106">
            <v>0</v>
          </cell>
          <cell r="AM106">
            <v>0</v>
          </cell>
          <cell r="AN106">
            <v>0</v>
          </cell>
          <cell r="AO106">
            <v>28.689947486775981</v>
          </cell>
          <cell r="AP106">
            <v>0</v>
          </cell>
          <cell r="AQ106">
            <v>14.449865379550271</v>
          </cell>
          <cell r="AR106">
            <v>15.550134620449729</v>
          </cell>
          <cell r="AS106">
            <v>11.654636586431934</v>
          </cell>
          <cell r="AT106">
            <v>0</v>
          </cell>
          <cell r="AU106">
            <v>0</v>
          </cell>
          <cell r="AV106">
            <v>0</v>
          </cell>
          <cell r="AW106">
            <v>67</v>
          </cell>
          <cell r="AX106">
            <v>0</v>
          </cell>
          <cell r="AY106">
            <v>0</v>
          </cell>
          <cell r="AZ106">
            <v>25.090518537112203</v>
          </cell>
          <cell r="BA106">
            <v>0</v>
          </cell>
          <cell r="BB106">
            <v>0</v>
          </cell>
          <cell r="BC106">
            <v>0</v>
          </cell>
          <cell r="BD106">
            <v>0</v>
          </cell>
          <cell r="BE106">
            <v>27.3224043715847</v>
          </cell>
          <cell r="BF106">
            <v>23.362527135264617</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CA106">
            <v>0</v>
          </cell>
          <cell r="CB106">
            <v>0</v>
          </cell>
          <cell r="CC106">
            <v>0</v>
          </cell>
          <cell r="CD106">
            <v>0</v>
          </cell>
          <cell r="CE106">
            <v>0</v>
          </cell>
          <cell r="CF106">
            <v>0</v>
          </cell>
          <cell r="CH106">
            <v>0</v>
          </cell>
          <cell r="CJ106">
            <v>39855</v>
          </cell>
          <cell r="CK106">
            <v>14.1403812180691</v>
          </cell>
          <cell r="CL106">
            <v>9.7786082016630349</v>
          </cell>
          <cell r="CM106">
            <v>50.684931506849317</v>
          </cell>
          <cell r="CN106">
            <v>0</v>
          </cell>
          <cell r="CO106">
            <v>0</v>
          </cell>
          <cell r="CP106">
            <v>43.922333920047166</v>
          </cell>
          <cell r="CQ106">
            <v>0</v>
          </cell>
          <cell r="CR106">
            <v>30</v>
          </cell>
          <cell r="CS106">
            <v>0</v>
          </cell>
          <cell r="CU106">
            <v>39855</v>
          </cell>
          <cell r="CV106">
            <v>2.6892303855535347</v>
          </cell>
          <cell r="CW106">
            <v>5</v>
          </cell>
          <cell r="CX106">
            <v>0</v>
          </cell>
          <cell r="CY106">
            <v>0</v>
          </cell>
          <cell r="CZ106">
            <v>0</v>
          </cell>
          <cell r="DA106">
            <v>0</v>
          </cell>
          <cell r="DB106">
            <v>0</v>
          </cell>
          <cell r="DC106">
            <v>58.062715138116268</v>
          </cell>
          <cell r="DD106">
            <v>67</v>
          </cell>
          <cell r="DE106">
            <v>11.835616438356164</v>
          </cell>
          <cell r="DF106">
            <v>24</v>
          </cell>
          <cell r="DG106">
            <v>40.640653157561928</v>
          </cell>
          <cell r="DH106">
            <v>0</v>
          </cell>
          <cell r="DI106">
            <v>0</v>
          </cell>
          <cell r="DJ106">
            <v>0</v>
          </cell>
          <cell r="DK106">
            <v>27.3224043715847</v>
          </cell>
          <cell r="DL106">
            <v>23.362527135264617</v>
          </cell>
          <cell r="DM106">
            <v>0</v>
          </cell>
          <cell r="DN106">
            <v>0</v>
          </cell>
          <cell r="DO106">
            <v>0</v>
          </cell>
          <cell r="DP106">
            <v>0</v>
          </cell>
          <cell r="DR106">
            <v>50.684931506849317</v>
          </cell>
          <cell r="DS106">
            <v>0</v>
          </cell>
          <cell r="DT106">
            <v>0</v>
          </cell>
          <cell r="DV106">
            <v>39855</v>
          </cell>
          <cell r="DW106">
            <v>6.5190721344420233</v>
          </cell>
          <cell r="DY106">
            <v>49.7</v>
          </cell>
          <cell r="DZ106">
            <v>44.7</v>
          </cell>
          <cell r="EA106">
            <v>30</v>
          </cell>
          <cell r="EB106">
            <v>30</v>
          </cell>
          <cell r="ED106">
            <v>60</v>
          </cell>
          <cell r="EE106">
            <v>20</v>
          </cell>
          <cell r="EF106">
            <v>43.922333920047166</v>
          </cell>
          <cell r="EG106">
            <v>0</v>
          </cell>
          <cell r="EH106">
            <v>43.922333920047166</v>
          </cell>
          <cell r="EJ106">
            <v>30</v>
          </cell>
          <cell r="EK106">
            <v>90</v>
          </cell>
          <cell r="EL106">
            <v>110</v>
          </cell>
          <cell r="EN106">
            <v>0</v>
          </cell>
          <cell r="EO106">
            <v>60</v>
          </cell>
          <cell r="EP106">
            <v>80</v>
          </cell>
          <cell r="ER106">
            <v>200</v>
          </cell>
          <cell r="ET106">
            <v>15</v>
          </cell>
          <cell r="EU106">
            <v>0</v>
          </cell>
          <cell r="EV106">
            <v>0</v>
          </cell>
          <cell r="EW106">
            <v>50.243162258282204</v>
          </cell>
          <cell r="EX106">
            <v>0.44176924856711253</v>
          </cell>
          <cell r="EZ106">
            <v>50.243162258282204</v>
          </cell>
          <cell r="FA106">
            <v>65.243162258282211</v>
          </cell>
          <cell r="FB106">
            <v>59</v>
          </cell>
          <cell r="FC106">
            <v>68.350684931506848</v>
          </cell>
          <cell r="FE106">
            <v>38271.59323958333</v>
          </cell>
        </row>
        <row r="107">
          <cell r="A107">
            <v>39856</v>
          </cell>
          <cell r="B107">
            <v>12</v>
          </cell>
          <cell r="C107">
            <v>4</v>
          </cell>
          <cell r="D107">
            <v>2</v>
          </cell>
          <cell r="E107">
            <v>2009</v>
          </cell>
          <cell r="G107">
            <v>0</v>
          </cell>
          <cell r="H107">
            <v>0.5955786861754685</v>
          </cell>
          <cell r="I107">
            <v>10.762234142791943</v>
          </cell>
          <cell r="J107">
            <v>50.684931506849317</v>
          </cell>
          <cell r="K107">
            <v>11.607142857142858</v>
          </cell>
          <cell r="L107">
            <v>0.11363958671743854</v>
          </cell>
          <cell r="M107">
            <v>6.8027989924466947</v>
          </cell>
          <cell r="N107">
            <v>0</v>
          </cell>
          <cell r="O107">
            <v>7.4933409349728333</v>
          </cell>
          <cell r="P107">
            <v>13.78708572936284</v>
          </cell>
          <cell r="Q107">
            <v>29.819555976419409</v>
          </cell>
          <cell r="R107">
            <v>16.257122205705755</v>
          </cell>
          <cell r="S107">
            <v>33.052050415125898</v>
          </cell>
          <cell r="T107">
            <v>23.227030095662197</v>
          </cell>
          <cell r="U107">
            <v>22.526688025307159</v>
          </cell>
          <cell r="W107">
            <v>0</v>
          </cell>
          <cell r="X107">
            <v>11.357812828967411</v>
          </cell>
          <cell r="Y107">
            <v>11.607142857142858</v>
          </cell>
          <cell r="Z107">
            <v>0</v>
          </cell>
          <cell r="AA107">
            <v>0</v>
          </cell>
          <cell r="AB107">
            <v>0</v>
          </cell>
          <cell r="AC107">
            <v>5</v>
          </cell>
          <cell r="AD107">
            <v>0</v>
          </cell>
          <cell r="AE107">
            <v>0.22847358121330608</v>
          </cell>
          <cell r="AF107">
            <v>1.6879649979508269</v>
          </cell>
          <cell r="AG107">
            <v>0</v>
          </cell>
          <cell r="AH107">
            <v>4.309902604336262</v>
          </cell>
          <cell r="AI107">
            <v>0</v>
          </cell>
          <cell r="AJ107">
            <v>0</v>
          </cell>
          <cell r="AK107">
            <v>0</v>
          </cell>
          <cell r="AL107">
            <v>0</v>
          </cell>
          <cell r="AM107">
            <v>0</v>
          </cell>
          <cell r="AN107">
            <v>0</v>
          </cell>
          <cell r="AO107">
            <v>30.745311226574078</v>
          </cell>
          <cell r="AP107">
            <v>0</v>
          </cell>
          <cell r="AQ107">
            <v>22.312035002049171</v>
          </cell>
          <cell r="AR107">
            <v>7.6879649979508287</v>
          </cell>
          <cell r="AS107">
            <v>2.3018910155504955</v>
          </cell>
          <cell r="AT107">
            <v>0</v>
          </cell>
          <cell r="AU107">
            <v>0</v>
          </cell>
          <cell r="AV107">
            <v>0</v>
          </cell>
          <cell r="AW107">
            <v>67</v>
          </cell>
          <cell r="AX107">
            <v>0</v>
          </cell>
          <cell r="AY107">
            <v>0</v>
          </cell>
          <cell r="AZ107">
            <v>11.805768536095258</v>
          </cell>
          <cell r="BA107">
            <v>0</v>
          </cell>
          <cell r="BB107">
            <v>0</v>
          </cell>
          <cell r="BC107">
            <v>0</v>
          </cell>
          <cell r="BD107">
            <v>0</v>
          </cell>
          <cell r="BE107">
            <v>27.3224043715847</v>
          </cell>
          <cell r="BF107">
            <v>23.362527135264617</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CA107">
            <v>0</v>
          </cell>
          <cell r="CB107">
            <v>0</v>
          </cell>
          <cell r="CC107">
            <v>0</v>
          </cell>
          <cell r="CD107">
            <v>0</v>
          </cell>
          <cell r="CE107">
            <v>0</v>
          </cell>
          <cell r="CF107">
            <v>0</v>
          </cell>
          <cell r="CH107">
            <v>0</v>
          </cell>
          <cell r="CJ107">
            <v>39856</v>
          </cell>
          <cell r="CK107">
            <v>11.357812828967411</v>
          </cell>
          <cell r="CL107">
            <v>1.916438579164133</v>
          </cell>
          <cell r="CM107">
            <v>50.684931506849317</v>
          </cell>
          <cell r="CN107">
            <v>0</v>
          </cell>
          <cell r="CO107">
            <v>0</v>
          </cell>
          <cell r="CP107">
            <v>37.357104846460835</v>
          </cell>
          <cell r="CQ107">
            <v>0</v>
          </cell>
          <cell r="CR107">
            <v>30</v>
          </cell>
          <cell r="CS107">
            <v>0</v>
          </cell>
          <cell r="CU107">
            <v>39856</v>
          </cell>
          <cell r="CV107">
            <v>0</v>
          </cell>
          <cell r="CW107">
            <v>5</v>
          </cell>
          <cell r="CX107">
            <v>0</v>
          </cell>
          <cell r="CY107">
            <v>0</v>
          </cell>
          <cell r="CZ107">
            <v>0</v>
          </cell>
          <cell r="DA107">
            <v>0</v>
          </cell>
          <cell r="DB107">
            <v>0</v>
          </cell>
          <cell r="DC107">
            <v>48.714917675428246</v>
          </cell>
          <cell r="DD107">
            <v>67</v>
          </cell>
          <cell r="DE107">
            <v>11.835616438356164</v>
          </cell>
          <cell r="DF107">
            <v>24</v>
          </cell>
          <cell r="DG107">
            <v>19.493733534046086</v>
          </cell>
          <cell r="DH107">
            <v>0</v>
          </cell>
          <cell r="DI107">
            <v>0</v>
          </cell>
          <cell r="DJ107">
            <v>0</v>
          </cell>
          <cell r="DK107">
            <v>27.3224043715847</v>
          </cell>
          <cell r="DL107">
            <v>23.362527135264617</v>
          </cell>
          <cell r="DM107">
            <v>0</v>
          </cell>
          <cell r="DN107">
            <v>0</v>
          </cell>
          <cell r="DO107">
            <v>0</v>
          </cell>
          <cell r="DP107">
            <v>0</v>
          </cell>
          <cell r="DR107">
            <v>50.684931506849317</v>
          </cell>
          <cell r="DS107">
            <v>0</v>
          </cell>
          <cell r="DT107">
            <v>0</v>
          </cell>
          <cell r="DV107">
            <v>39856</v>
          </cell>
          <cell r="DW107">
            <v>1.2776257194427554</v>
          </cell>
          <cell r="DY107">
            <v>49.7</v>
          </cell>
          <cell r="DZ107">
            <v>44.7</v>
          </cell>
          <cell r="EA107">
            <v>30</v>
          </cell>
          <cell r="EB107">
            <v>30</v>
          </cell>
          <cell r="ED107">
            <v>60</v>
          </cell>
          <cell r="EE107">
            <v>20</v>
          </cell>
          <cell r="EF107">
            <v>37.357104846460835</v>
          </cell>
          <cell r="EG107">
            <v>0</v>
          </cell>
          <cell r="EH107">
            <v>37.357104846460835</v>
          </cell>
          <cell r="EJ107">
            <v>30</v>
          </cell>
          <cell r="EK107">
            <v>90</v>
          </cell>
          <cell r="EL107">
            <v>110</v>
          </cell>
          <cell r="EN107">
            <v>0</v>
          </cell>
          <cell r="EO107">
            <v>60</v>
          </cell>
          <cell r="EP107">
            <v>80</v>
          </cell>
          <cell r="ER107">
            <v>200</v>
          </cell>
          <cell r="ET107">
            <v>15</v>
          </cell>
          <cell r="EU107">
            <v>0</v>
          </cell>
          <cell r="EV107">
            <v>0</v>
          </cell>
          <cell r="EW107">
            <v>40.897593667387092</v>
          </cell>
          <cell r="EX107">
            <v>9.787337839462225</v>
          </cell>
          <cell r="EZ107">
            <v>40.897593667387092</v>
          </cell>
          <cell r="FA107">
            <v>55.897593667387092</v>
          </cell>
          <cell r="FB107">
            <v>59</v>
          </cell>
          <cell r="FC107">
            <v>68.350684931506848</v>
          </cell>
          <cell r="FE107">
            <v>38271.593239814814</v>
          </cell>
        </row>
        <row r="108">
          <cell r="A108">
            <v>39857</v>
          </cell>
          <cell r="B108">
            <v>13</v>
          </cell>
          <cell r="C108">
            <v>5</v>
          </cell>
          <cell r="D108">
            <v>2</v>
          </cell>
          <cell r="E108">
            <v>2009</v>
          </cell>
          <cell r="G108">
            <v>0</v>
          </cell>
          <cell r="H108">
            <v>0.60196394179794444</v>
          </cell>
          <cell r="I108">
            <v>10.857961964516576</v>
          </cell>
          <cell r="J108">
            <v>50.684931506849317</v>
          </cell>
          <cell r="K108">
            <v>11.607142857142858</v>
          </cell>
          <cell r="L108">
            <v>0.11485792751247763</v>
          </cell>
          <cell r="M108">
            <v>6.8633084666448205</v>
          </cell>
          <cell r="N108">
            <v>0</v>
          </cell>
          <cell r="O108">
            <v>7.5736777543499922</v>
          </cell>
          <cell r="P108">
            <v>13.909718973287072</v>
          </cell>
          <cell r="Q108">
            <v>29.492266995489494</v>
          </cell>
          <cell r="R108">
            <v>16.257122205705755</v>
          </cell>
          <cell r="S108">
            <v>39.025929122813508</v>
          </cell>
          <cell r="T108">
            <v>23.398822502952093</v>
          </cell>
          <cell r="U108">
            <v>25.512794554962994</v>
          </cell>
          <cell r="W108">
            <v>0</v>
          </cell>
          <cell r="X108">
            <v>11.45992590631452</v>
          </cell>
          <cell r="Y108">
            <v>11.607142857142858</v>
          </cell>
          <cell r="Z108">
            <v>0</v>
          </cell>
          <cell r="AA108">
            <v>0</v>
          </cell>
          <cell r="AB108">
            <v>0</v>
          </cell>
          <cell r="AC108">
            <v>5</v>
          </cell>
          <cell r="AD108">
            <v>0</v>
          </cell>
          <cell r="AE108">
            <v>0.22847358121330608</v>
          </cell>
          <cell r="AF108">
            <v>1.7496928129439917</v>
          </cell>
          <cell r="AG108">
            <v>0</v>
          </cell>
          <cell r="AH108">
            <v>4.2065428535994958</v>
          </cell>
          <cell r="AI108">
            <v>0</v>
          </cell>
          <cell r="AJ108">
            <v>0</v>
          </cell>
          <cell r="AK108">
            <v>0</v>
          </cell>
          <cell r="AL108">
            <v>0</v>
          </cell>
          <cell r="AM108">
            <v>0</v>
          </cell>
          <cell r="AN108">
            <v>0</v>
          </cell>
          <cell r="AO108">
            <v>30.769669980268844</v>
          </cell>
          <cell r="AP108">
            <v>0</v>
          </cell>
          <cell r="AQ108">
            <v>22.250307187056009</v>
          </cell>
          <cell r="AR108">
            <v>7.7496928129439908</v>
          </cell>
          <cell r="AS108">
            <v>2.2565730949639686</v>
          </cell>
          <cell r="AT108">
            <v>0</v>
          </cell>
          <cell r="AU108">
            <v>0</v>
          </cell>
          <cell r="AV108">
            <v>0</v>
          </cell>
          <cell r="AW108">
            <v>67</v>
          </cell>
          <cell r="AX108">
            <v>0</v>
          </cell>
          <cell r="AY108">
            <v>0</v>
          </cell>
          <cell r="AZ108">
            <v>20.937546180728589</v>
          </cell>
          <cell r="BA108">
            <v>0</v>
          </cell>
          <cell r="BB108">
            <v>0</v>
          </cell>
          <cell r="BC108">
            <v>0</v>
          </cell>
          <cell r="BD108">
            <v>0</v>
          </cell>
          <cell r="BE108">
            <v>27.3224043715847</v>
          </cell>
          <cell r="BF108">
            <v>23.362527135264617</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CA108">
            <v>0</v>
          </cell>
          <cell r="CB108">
            <v>0</v>
          </cell>
          <cell r="CC108">
            <v>0</v>
          </cell>
          <cell r="CD108">
            <v>0</v>
          </cell>
          <cell r="CE108">
            <v>0</v>
          </cell>
          <cell r="CF108">
            <v>0</v>
          </cell>
          <cell r="CH108">
            <v>0</v>
          </cell>
          <cell r="CJ108">
            <v>39857</v>
          </cell>
          <cell r="CK108">
            <v>11.45992590631452</v>
          </cell>
          <cell r="CL108">
            <v>1.9781663941572978</v>
          </cell>
          <cell r="CM108">
            <v>50.684931506849317</v>
          </cell>
          <cell r="CN108">
            <v>0</v>
          </cell>
          <cell r="CO108">
            <v>0</v>
          </cell>
          <cell r="CP108">
            <v>37.232785928832307</v>
          </cell>
          <cell r="CQ108">
            <v>0</v>
          </cell>
          <cell r="CR108">
            <v>30</v>
          </cell>
          <cell r="CS108">
            <v>0</v>
          </cell>
          <cell r="CU108">
            <v>39857</v>
          </cell>
          <cell r="CV108">
            <v>0</v>
          </cell>
          <cell r="CW108">
            <v>5</v>
          </cell>
          <cell r="CX108">
            <v>0</v>
          </cell>
          <cell r="CY108">
            <v>0</v>
          </cell>
          <cell r="CZ108">
            <v>0</v>
          </cell>
          <cell r="DA108">
            <v>0</v>
          </cell>
          <cell r="DB108">
            <v>0</v>
          </cell>
          <cell r="DC108">
            <v>48.692711835146831</v>
          </cell>
          <cell r="DD108">
            <v>67</v>
          </cell>
          <cell r="DE108">
            <v>11.835616438356164</v>
          </cell>
          <cell r="DF108">
            <v>24</v>
          </cell>
          <cell r="DG108">
            <v>28.68723899367258</v>
          </cell>
          <cell r="DH108">
            <v>0</v>
          </cell>
          <cell r="DI108">
            <v>0</v>
          </cell>
          <cell r="DJ108">
            <v>0</v>
          </cell>
          <cell r="DK108">
            <v>27.3224043715847</v>
          </cell>
          <cell r="DL108">
            <v>23.362527135264617</v>
          </cell>
          <cell r="DM108">
            <v>0</v>
          </cell>
          <cell r="DN108">
            <v>0</v>
          </cell>
          <cell r="DO108">
            <v>0</v>
          </cell>
          <cell r="DP108">
            <v>0</v>
          </cell>
          <cell r="DR108">
            <v>50.684931506849317</v>
          </cell>
          <cell r="DS108">
            <v>0</v>
          </cell>
          <cell r="DT108">
            <v>0</v>
          </cell>
          <cell r="DV108">
            <v>39857</v>
          </cell>
          <cell r="DW108">
            <v>1.3187775961048651</v>
          </cell>
          <cell r="DY108">
            <v>49.7</v>
          </cell>
          <cell r="DZ108">
            <v>44.7</v>
          </cell>
          <cell r="EA108">
            <v>30</v>
          </cell>
          <cell r="EB108">
            <v>30</v>
          </cell>
          <cell r="ED108">
            <v>60</v>
          </cell>
          <cell r="EE108">
            <v>20</v>
          </cell>
          <cell r="EF108">
            <v>37.232785928832307</v>
          </cell>
          <cell r="EG108">
            <v>0</v>
          </cell>
          <cell r="EH108">
            <v>37.232785928832307</v>
          </cell>
          <cell r="EJ108">
            <v>30</v>
          </cell>
          <cell r="EK108">
            <v>90</v>
          </cell>
          <cell r="EL108">
            <v>110</v>
          </cell>
          <cell r="EN108">
            <v>0</v>
          </cell>
          <cell r="EO108">
            <v>60</v>
          </cell>
          <cell r="EP108">
            <v>80</v>
          </cell>
          <cell r="ER108">
            <v>200</v>
          </cell>
          <cell r="ET108">
            <v>15</v>
          </cell>
          <cell r="EU108">
            <v>0</v>
          </cell>
          <cell r="EV108">
            <v>0</v>
          </cell>
          <cell r="EW108">
            <v>41.261369209120701</v>
          </cell>
          <cell r="EX108">
            <v>9.4235622977286155</v>
          </cell>
          <cell r="EZ108">
            <v>41.261369209120701</v>
          </cell>
          <cell r="FA108">
            <v>56.261369209120701</v>
          </cell>
          <cell r="FB108">
            <v>59</v>
          </cell>
          <cell r="FC108">
            <v>68.350684931506848</v>
          </cell>
          <cell r="FE108">
            <v>38271.593240046299</v>
          </cell>
        </row>
        <row r="109">
          <cell r="A109">
            <v>39858</v>
          </cell>
          <cell r="B109">
            <v>14</v>
          </cell>
          <cell r="C109">
            <v>6</v>
          </cell>
          <cell r="D109">
            <v>2</v>
          </cell>
          <cell r="E109">
            <v>2009</v>
          </cell>
          <cell r="G109">
            <v>0</v>
          </cell>
          <cell r="H109">
            <v>0.98336938783304073</v>
          </cell>
          <cell r="I109">
            <v>13.810147928252238</v>
          </cell>
          <cell r="J109">
            <v>50.684931506849317</v>
          </cell>
          <cell r="K109">
            <v>11.607142857142858</v>
          </cell>
          <cell r="L109">
            <v>0.18763211884147873</v>
          </cell>
          <cell r="M109">
            <v>8.7293826881452876</v>
          </cell>
          <cell r="N109">
            <v>8.9352</v>
          </cell>
          <cell r="O109">
            <v>12.37237372506903</v>
          </cell>
          <cell r="P109">
            <v>17.691651277585205</v>
          </cell>
          <cell r="Q109">
            <v>29.426072220474808</v>
          </cell>
          <cell r="R109">
            <v>16.257122205705755</v>
          </cell>
          <cell r="S109">
            <v>41.431061620534756</v>
          </cell>
          <cell r="T109">
            <v>23.569362579356572</v>
          </cell>
          <cell r="U109">
            <v>36.849729215333475</v>
          </cell>
          <cell r="W109">
            <v>0</v>
          </cell>
          <cell r="X109">
            <v>14.793517316085278</v>
          </cell>
          <cell r="Y109">
            <v>11.607142857142858</v>
          </cell>
          <cell r="Z109">
            <v>0</v>
          </cell>
          <cell r="AA109">
            <v>0</v>
          </cell>
          <cell r="AB109">
            <v>2.6878662831840519</v>
          </cell>
          <cell r="AC109">
            <v>5</v>
          </cell>
          <cell r="AD109">
            <v>0</v>
          </cell>
          <cell r="AE109">
            <v>0.22847358121330608</v>
          </cell>
          <cell r="AF109">
            <v>9.9358749425894075</v>
          </cell>
          <cell r="AG109">
            <v>0</v>
          </cell>
          <cell r="AH109">
            <v>3.333053779855959</v>
          </cell>
          <cell r="AI109">
            <v>0</v>
          </cell>
          <cell r="AJ109">
            <v>0</v>
          </cell>
          <cell r="AK109">
            <v>0</v>
          </cell>
          <cell r="AL109">
            <v>0</v>
          </cell>
          <cell r="AM109">
            <v>0</v>
          </cell>
          <cell r="AN109">
            <v>0</v>
          </cell>
          <cell r="AO109">
            <v>28.326744863566375</v>
          </cell>
          <cell r="AP109">
            <v>0</v>
          </cell>
          <cell r="AQ109">
            <v>14.064125057410592</v>
          </cell>
          <cell r="AR109">
            <v>15.935874942589408</v>
          </cell>
          <cell r="AS109">
            <v>14.087420785412462</v>
          </cell>
          <cell r="AT109">
            <v>0</v>
          </cell>
          <cell r="AU109">
            <v>0</v>
          </cell>
          <cell r="AV109">
            <v>0</v>
          </cell>
          <cell r="AW109">
            <v>67</v>
          </cell>
          <cell r="AX109">
            <v>0</v>
          </cell>
          <cell r="AY109">
            <v>0</v>
          </cell>
          <cell r="AZ109">
            <v>34.85015341522481</v>
          </cell>
          <cell r="BA109">
            <v>0</v>
          </cell>
          <cell r="BB109">
            <v>0</v>
          </cell>
          <cell r="BC109">
            <v>0</v>
          </cell>
          <cell r="BD109">
            <v>0</v>
          </cell>
          <cell r="BE109">
            <v>27.3224043715847</v>
          </cell>
          <cell r="BF109">
            <v>23.362527135264617</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CA109">
            <v>0</v>
          </cell>
          <cell r="CB109">
            <v>0</v>
          </cell>
          <cell r="CC109">
            <v>0</v>
          </cell>
          <cell r="CD109">
            <v>0</v>
          </cell>
          <cell r="CE109">
            <v>0</v>
          </cell>
          <cell r="CF109">
            <v>0</v>
          </cell>
          <cell r="CH109">
            <v>0</v>
          </cell>
          <cell r="CJ109">
            <v>39858</v>
          </cell>
          <cell r="CK109">
            <v>14.793517316085278</v>
          </cell>
          <cell r="CL109">
            <v>10.164348523802714</v>
          </cell>
          <cell r="CM109">
            <v>50.684931506849317</v>
          </cell>
          <cell r="CN109">
            <v>0</v>
          </cell>
          <cell r="CO109">
            <v>0</v>
          </cell>
          <cell r="CP109">
            <v>45.747219428834796</v>
          </cell>
          <cell r="CQ109">
            <v>0</v>
          </cell>
          <cell r="CR109">
            <v>30</v>
          </cell>
          <cell r="CS109">
            <v>0</v>
          </cell>
          <cell r="CU109">
            <v>39858</v>
          </cell>
          <cell r="CV109">
            <v>2.6878662831840519</v>
          </cell>
          <cell r="CW109">
            <v>5</v>
          </cell>
          <cell r="CX109">
            <v>0</v>
          </cell>
          <cell r="CY109">
            <v>0</v>
          </cell>
          <cell r="CZ109">
            <v>0</v>
          </cell>
          <cell r="DA109">
            <v>0</v>
          </cell>
          <cell r="DB109">
            <v>0</v>
          </cell>
          <cell r="DC109">
            <v>60.540736744920075</v>
          </cell>
          <cell r="DD109">
            <v>67</v>
          </cell>
          <cell r="DE109">
            <v>11.835616438356164</v>
          </cell>
          <cell r="DF109">
            <v>24</v>
          </cell>
          <cell r="DG109">
            <v>50.786028357814217</v>
          </cell>
          <cell r="DH109">
            <v>0</v>
          </cell>
          <cell r="DI109">
            <v>0</v>
          </cell>
          <cell r="DJ109">
            <v>0</v>
          </cell>
          <cell r="DK109">
            <v>27.3224043715847</v>
          </cell>
          <cell r="DL109">
            <v>23.362527135264617</v>
          </cell>
          <cell r="DM109">
            <v>0</v>
          </cell>
          <cell r="DN109">
            <v>0</v>
          </cell>
          <cell r="DO109">
            <v>0</v>
          </cell>
          <cell r="DP109">
            <v>0</v>
          </cell>
          <cell r="DR109">
            <v>50.684931506849317</v>
          </cell>
          <cell r="DS109">
            <v>0</v>
          </cell>
          <cell r="DT109">
            <v>0</v>
          </cell>
          <cell r="DV109">
            <v>39858</v>
          </cell>
          <cell r="DW109">
            <v>6.7762323492018091</v>
          </cell>
          <cell r="DY109">
            <v>49.7</v>
          </cell>
          <cell r="DZ109">
            <v>44.7</v>
          </cell>
          <cell r="EA109">
            <v>30</v>
          </cell>
          <cell r="EB109">
            <v>30</v>
          </cell>
          <cell r="ED109">
            <v>60</v>
          </cell>
          <cell r="EE109">
            <v>20</v>
          </cell>
          <cell r="EF109">
            <v>45.747219428834796</v>
          </cell>
          <cell r="EG109">
            <v>0</v>
          </cell>
          <cell r="EH109">
            <v>45.747219428834796</v>
          </cell>
          <cell r="EJ109">
            <v>30</v>
          </cell>
          <cell r="EK109">
            <v>90</v>
          </cell>
          <cell r="EL109">
            <v>110</v>
          </cell>
          <cell r="EN109">
            <v>0</v>
          </cell>
          <cell r="EO109">
            <v>60</v>
          </cell>
          <cell r="EP109">
            <v>80</v>
          </cell>
          <cell r="ER109">
            <v>200</v>
          </cell>
          <cell r="ET109">
            <v>15</v>
          </cell>
          <cell r="EU109">
            <v>0</v>
          </cell>
          <cell r="EV109">
            <v>0</v>
          </cell>
          <cell r="EW109">
            <v>50.684931506849317</v>
          </cell>
          <cell r="EX109">
            <v>0</v>
          </cell>
          <cell r="EZ109">
            <v>52.479978688667195</v>
          </cell>
          <cell r="FA109">
            <v>67.479978688667188</v>
          </cell>
          <cell r="FB109">
            <v>59</v>
          </cell>
          <cell r="FC109">
            <v>68.350684931506848</v>
          </cell>
          <cell r="FE109">
            <v>38271.593240162038</v>
          </cell>
        </row>
        <row r="110">
          <cell r="A110">
            <v>39859</v>
          </cell>
          <cell r="B110">
            <v>15</v>
          </cell>
          <cell r="C110">
            <v>7</v>
          </cell>
          <cell r="D110">
            <v>2</v>
          </cell>
          <cell r="E110">
            <v>2009</v>
          </cell>
          <cell r="G110">
            <v>0</v>
          </cell>
          <cell r="H110">
            <v>0.98336938783304073</v>
          </cell>
          <cell r="I110">
            <v>13.810147928252238</v>
          </cell>
          <cell r="J110">
            <v>50.684931506849317</v>
          </cell>
          <cell r="K110">
            <v>11.607142857142858</v>
          </cell>
          <cell r="L110">
            <v>0.18763211884147873</v>
          </cell>
          <cell r="M110">
            <v>8.7293826881452876</v>
          </cell>
          <cell r="N110">
            <v>8.9352</v>
          </cell>
          <cell r="O110">
            <v>12.37237372506903</v>
          </cell>
          <cell r="P110">
            <v>17.691651277585205</v>
          </cell>
          <cell r="Q110">
            <v>29.426072220474808</v>
          </cell>
          <cell r="R110">
            <v>16.257122205705755</v>
          </cell>
          <cell r="S110">
            <v>41.431061620534756</v>
          </cell>
          <cell r="T110">
            <v>23.569362579356572</v>
          </cell>
          <cell r="U110">
            <v>36.849729215333475</v>
          </cell>
          <cell r="W110">
            <v>0</v>
          </cell>
          <cell r="X110">
            <v>14.793517316085278</v>
          </cell>
          <cell r="Y110">
            <v>11.607142857142858</v>
          </cell>
          <cell r="Z110">
            <v>0</v>
          </cell>
          <cell r="AA110">
            <v>0</v>
          </cell>
          <cell r="AB110">
            <v>2.6865028727505527</v>
          </cell>
          <cell r="AC110">
            <v>5</v>
          </cell>
          <cell r="AD110">
            <v>0</v>
          </cell>
          <cell r="AE110">
            <v>0.22847358121330608</v>
          </cell>
          <cell r="AF110">
            <v>9.9372383530229058</v>
          </cell>
          <cell r="AG110">
            <v>0</v>
          </cell>
          <cell r="AH110">
            <v>3.333053779855959</v>
          </cell>
          <cell r="AI110">
            <v>0</v>
          </cell>
          <cell r="AJ110">
            <v>0</v>
          </cell>
          <cell r="AK110">
            <v>0</v>
          </cell>
          <cell r="AL110">
            <v>0</v>
          </cell>
          <cell r="AM110">
            <v>0</v>
          </cell>
          <cell r="AN110">
            <v>0</v>
          </cell>
          <cell r="AO110">
            <v>28.32055963407754</v>
          </cell>
          <cell r="AP110">
            <v>0</v>
          </cell>
          <cell r="AQ110">
            <v>14.062761646977094</v>
          </cell>
          <cell r="AR110">
            <v>15.937238353022906</v>
          </cell>
          <cell r="AS110">
            <v>14.093606014901297</v>
          </cell>
          <cell r="AT110">
            <v>0</v>
          </cell>
          <cell r="AU110">
            <v>0</v>
          </cell>
          <cell r="AV110">
            <v>0</v>
          </cell>
          <cell r="AW110">
            <v>67</v>
          </cell>
          <cell r="AX110">
            <v>0</v>
          </cell>
          <cell r="AY110">
            <v>0</v>
          </cell>
          <cell r="AZ110">
            <v>34.85015341522481</v>
          </cell>
          <cell r="BA110">
            <v>0</v>
          </cell>
          <cell r="BB110">
            <v>0</v>
          </cell>
          <cell r="BC110">
            <v>0</v>
          </cell>
          <cell r="BD110">
            <v>0</v>
          </cell>
          <cell r="BE110">
            <v>27.3224043715847</v>
          </cell>
          <cell r="BF110">
            <v>23.362527135264617</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CA110">
            <v>0</v>
          </cell>
          <cell r="CB110">
            <v>0</v>
          </cell>
          <cell r="CC110">
            <v>0</v>
          </cell>
          <cell r="CD110">
            <v>0</v>
          </cell>
          <cell r="CE110">
            <v>0</v>
          </cell>
          <cell r="CF110">
            <v>0</v>
          </cell>
          <cell r="CH110">
            <v>0</v>
          </cell>
          <cell r="CJ110">
            <v>39859</v>
          </cell>
          <cell r="CK110">
            <v>14.793517316085278</v>
          </cell>
          <cell r="CL110">
            <v>10.165711934236212</v>
          </cell>
          <cell r="CM110">
            <v>50.684931506849317</v>
          </cell>
          <cell r="CN110">
            <v>0</v>
          </cell>
          <cell r="CO110">
            <v>0</v>
          </cell>
          <cell r="CP110">
            <v>45.747219428834796</v>
          </cell>
          <cell r="CQ110">
            <v>0</v>
          </cell>
          <cell r="CR110">
            <v>30</v>
          </cell>
          <cell r="CS110">
            <v>0</v>
          </cell>
          <cell r="CU110">
            <v>39859</v>
          </cell>
          <cell r="CV110">
            <v>2.6865028727505527</v>
          </cell>
          <cell r="CW110">
            <v>5</v>
          </cell>
          <cell r="CX110">
            <v>0</v>
          </cell>
          <cell r="CY110">
            <v>0</v>
          </cell>
          <cell r="CZ110">
            <v>0</v>
          </cell>
          <cell r="DA110">
            <v>0</v>
          </cell>
          <cell r="DB110">
            <v>0</v>
          </cell>
          <cell r="DC110">
            <v>60.540736744920075</v>
          </cell>
          <cell r="DD110">
            <v>67</v>
          </cell>
          <cell r="DE110">
            <v>11.835616438356164</v>
          </cell>
          <cell r="DF110">
            <v>24</v>
          </cell>
          <cell r="DG110">
            <v>50.787391768247716</v>
          </cell>
          <cell r="DH110">
            <v>0</v>
          </cell>
          <cell r="DI110">
            <v>0</v>
          </cell>
          <cell r="DJ110">
            <v>0</v>
          </cell>
          <cell r="DK110">
            <v>27.3224043715847</v>
          </cell>
          <cell r="DL110">
            <v>23.362527135264617</v>
          </cell>
          <cell r="DM110">
            <v>0</v>
          </cell>
          <cell r="DN110">
            <v>0</v>
          </cell>
          <cell r="DO110">
            <v>0</v>
          </cell>
          <cell r="DP110">
            <v>0</v>
          </cell>
          <cell r="DR110">
            <v>50.684931506849317</v>
          </cell>
          <cell r="DS110">
            <v>0</v>
          </cell>
          <cell r="DT110">
            <v>0</v>
          </cell>
          <cell r="DV110">
            <v>39859</v>
          </cell>
          <cell r="DW110">
            <v>6.7771412894908076</v>
          </cell>
          <cell r="DY110">
            <v>49.7</v>
          </cell>
          <cell r="DZ110">
            <v>44.7</v>
          </cell>
          <cell r="EA110">
            <v>30</v>
          </cell>
          <cell r="EB110">
            <v>30</v>
          </cell>
          <cell r="ED110">
            <v>60</v>
          </cell>
          <cell r="EE110">
            <v>20</v>
          </cell>
          <cell r="EF110">
            <v>45.747219428834796</v>
          </cell>
          <cell r="EG110">
            <v>0</v>
          </cell>
          <cell r="EH110">
            <v>45.747219428834796</v>
          </cell>
          <cell r="EJ110">
            <v>30</v>
          </cell>
          <cell r="EK110">
            <v>90</v>
          </cell>
          <cell r="EL110">
            <v>110</v>
          </cell>
          <cell r="EN110">
            <v>0</v>
          </cell>
          <cell r="EO110">
            <v>60</v>
          </cell>
          <cell r="EP110">
            <v>80</v>
          </cell>
          <cell r="ER110">
            <v>200</v>
          </cell>
          <cell r="ET110">
            <v>15</v>
          </cell>
          <cell r="EU110">
            <v>0</v>
          </cell>
          <cell r="EV110">
            <v>0</v>
          </cell>
          <cell r="EW110">
            <v>50.684931506849317</v>
          </cell>
          <cell r="EX110">
            <v>0</v>
          </cell>
          <cell r="EZ110">
            <v>52.479978688667195</v>
          </cell>
          <cell r="FA110">
            <v>67.479978688667188</v>
          </cell>
          <cell r="FB110">
            <v>59</v>
          </cell>
          <cell r="FC110">
            <v>68.350684931506848</v>
          </cell>
          <cell r="FE110">
            <v>38271.593240509261</v>
          </cell>
        </row>
        <row r="111">
          <cell r="A111">
            <v>39860</v>
          </cell>
          <cell r="B111">
            <v>16</v>
          </cell>
          <cell r="C111">
            <v>1</v>
          </cell>
          <cell r="D111">
            <v>2</v>
          </cell>
          <cell r="E111">
            <v>2009</v>
          </cell>
          <cell r="G111">
            <v>0</v>
          </cell>
          <cell r="H111">
            <v>0.98336938783304073</v>
          </cell>
          <cell r="I111">
            <v>13.810147928252238</v>
          </cell>
          <cell r="J111">
            <v>50.684931506849317</v>
          </cell>
          <cell r="K111">
            <v>11.607142857142858</v>
          </cell>
          <cell r="L111">
            <v>0.18763211884147873</v>
          </cell>
          <cell r="M111">
            <v>8.7293826881452876</v>
          </cell>
          <cell r="N111">
            <v>8.9352</v>
          </cell>
          <cell r="O111">
            <v>12.37237372506903</v>
          </cell>
          <cell r="P111">
            <v>17.691651277585205</v>
          </cell>
          <cell r="Q111">
            <v>29.426072220474808</v>
          </cell>
          <cell r="R111">
            <v>16.257122205705755</v>
          </cell>
          <cell r="S111">
            <v>41.431061620534756</v>
          </cell>
          <cell r="T111">
            <v>23.569362579356572</v>
          </cell>
          <cell r="U111">
            <v>36.849729215333475</v>
          </cell>
          <cell r="W111">
            <v>0</v>
          </cell>
          <cell r="X111">
            <v>14.793517316085278</v>
          </cell>
          <cell r="Y111">
            <v>11.607142857142858</v>
          </cell>
          <cell r="Z111">
            <v>0</v>
          </cell>
          <cell r="AA111">
            <v>0</v>
          </cell>
          <cell r="AB111">
            <v>2.6851401539020552</v>
          </cell>
          <cell r="AC111">
            <v>5</v>
          </cell>
          <cell r="AD111">
            <v>0</v>
          </cell>
          <cell r="AE111">
            <v>0.22847358121330608</v>
          </cell>
          <cell r="AF111">
            <v>9.9386010718714033</v>
          </cell>
          <cell r="AG111">
            <v>0</v>
          </cell>
          <cell r="AH111">
            <v>3.333053779855959</v>
          </cell>
          <cell r="AI111">
            <v>0</v>
          </cell>
          <cell r="AJ111">
            <v>0</v>
          </cell>
          <cell r="AK111">
            <v>0</v>
          </cell>
          <cell r="AL111">
            <v>0</v>
          </cell>
          <cell r="AM111">
            <v>0</v>
          </cell>
          <cell r="AN111">
            <v>0</v>
          </cell>
          <cell r="AO111">
            <v>28.314335625720432</v>
          </cell>
          <cell r="AP111">
            <v>0</v>
          </cell>
          <cell r="AQ111">
            <v>14.061398928128597</v>
          </cell>
          <cell r="AR111">
            <v>15.938601071871403</v>
          </cell>
          <cell r="AS111">
            <v>14.099830023258406</v>
          </cell>
          <cell r="AT111">
            <v>0</v>
          </cell>
          <cell r="AU111">
            <v>0</v>
          </cell>
          <cell r="AV111">
            <v>0</v>
          </cell>
          <cell r="AW111">
            <v>67</v>
          </cell>
          <cell r="AX111">
            <v>0</v>
          </cell>
          <cell r="AY111">
            <v>0</v>
          </cell>
          <cell r="AZ111">
            <v>34.85015341522481</v>
          </cell>
          <cell r="BA111">
            <v>0</v>
          </cell>
          <cell r="BB111">
            <v>0</v>
          </cell>
          <cell r="BC111">
            <v>0</v>
          </cell>
          <cell r="BD111">
            <v>0</v>
          </cell>
          <cell r="BE111">
            <v>27.3224043715847</v>
          </cell>
          <cell r="BF111">
            <v>23.362527135264617</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CA111">
            <v>0</v>
          </cell>
          <cell r="CB111">
            <v>0</v>
          </cell>
          <cell r="CC111">
            <v>0</v>
          </cell>
          <cell r="CD111">
            <v>0</v>
          </cell>
          <cell r="CE111">
            <v>0</v>
          </cell>
          <cell r="CF111">
            <v>0</v>
          </cell>
          <cell r="CH111">
            <v>0</v>
          </cell>
          <cell r="CJ111">
            <v>39860</v>
          </cell>
          <cell r="CK111">
            <v>14.793517316085278</v>
          </cell>
          <cell r="CL111">
            <v>10.167074653084709</v>
          </cell>
          <cell r="CM111">
            <v>50.684931506849317</v>
          </cell>
          <cell r="CN111">
            <v>0</v>
          </cell>
          <cell r="CO111">
            <v>0</v>
          </cell>
          <cell r="CP111">
            <v>45.747219428834796</v>
          </cell>
          <cell r="CQ111">
            <v>0</v>
          </cell>
          <cell r="CR111">
            <v>30</v>
          </cell>
          <cell r="CS111">
            <v>0</v>
          </cell>
          <cell r="CU111">
            <v>39860</v>
          </cell>
          <cell r="CV111">
            <v>2.6851401539020552</v>
          </cell>
          <cell r="CW111">
            <v>5</v>
          </cell>
          <cell r="CX111">
            <v>0</v>
          </cell>
          <cell r="CY111">
            <v>0</v>
          </cell>
          <cell r="CZ111">
            <v>0</v>
          </cell>
          <cell r="DA111">
            <v>0</v>
          </cell>
          <cell r="DB111">
            <v>0</v>
          </cell>
          <cell r="DC111">
            <v>60.540736744920075</v>
          </cell>
          <cell r="DD111">
            <v>67</v>
          </cell>
          <cell r="DE111">
            <v>11.835616438356164</v>
          </cell>
          <cell r="DF111">
            <v>24</v>
          </cell>
          <cell r="DG111">
            <v>50.788754487096213</v>
          </cell>
          <cell r="DH111">
            <v>0</v>
          </cell>
          <cell r="DI111">
            <v>0</v>
          </cell>
          <cell r="DJ111">
            <v>0</v>
          </cell>
          <cell r="DK111">
            <v>27.3224043715847</v>
          </cell>
          <cell r="DL111">
            <v>23.362527135264617</v>
          </cell>
          <cell r="DM111">
            <v>0</v>
          </cell>
          <cell r="DN111">
            <v>0</v>
          </cell>
          <cell r="DO111">
            <v>0</v>
          </cell>
          <cell r="DP111">
            <v>0</v>
          </cell>
          <cell r="DR111">
            <v>50.684931506849317</v>
          </cell>
          <cell r="DS111">
            <v>0</v>
          </cell>
          <cell r="DT111">
            <v>0</v>
          </cell>
          <cell r="DV111">
            <v>39860</v>
          </cell>
          <cell r="DW111">
            <v>6.7780497687231396</v>
          </cell>
          <cell r="DY111">
            <v>49.7</v>
          </cell>
          <cell r="DZ111">
            <v>44.7</v>
          </cell>
          <cell r="EA111">
            <v>30</v>
          </cell>
          <cell r="EB111">
            <v>30</v>
          </cell>
          <cell r="ED111">
            <v>60</v>
          </cell>
          <cell r="EE111">
            <v>20</v>
          </cell>
          <cell r="EF111">
            <v>45.747219428834796</v>
          </cell>
          <cell r="EG111">
            <v>0</v>
          </cell>
          <cell r="EH111">
            <v>45.747219428834796</v>
          </cell>
          <cell r="EJ111">
            <v>30</v>
          </cell>
          <cell r="EK111">
            <v>90</v>
          </cell>
          <cell r="EL111">
            <v>110</v>
          </cell>
          <cell r="EN111">
            <v>0</v>
          </cell>
          <cell r="EO111">
            <v>60</v>
          </cell>
          <cell r="EP111">
            <v>80</v>
          </cell>
          <cell r="ER111">
            <v>200</v>
          </cell>
          <cell r="ET111">
            <v>15</v>
          </cell>
          <cell r="EU111">
            <v>0</v>
          </cell>
          <cell r="EV111">
            <v>0</v>
          </cell>
          <cell r="EW111">
            <v>50.684931506849317</v>
          </cell>
          <cell r="EX111">
            <v>0</v>
          </cell>
          <cell r="EZ111">
            <v>52.479978688667195</v>
          </cell>
          <cell r="FA111">
            <v>67.479978688667188</v>
          </cell>
          <cell r="FB111">
            <v>59</v>
          </cell>
          <cell r="FC111">
            <v>68.350684931506848</v>
          </cell>
          <cell r="FE111">
            <v>38271.593240740738</v>
          </cell>
        </row>
        <row r="112">
          <cell r="A112">
            <v>39861</v>
          </cell>
          <cell r="B112">
            <v>17</v>
          </cell>
          <cell r="C112">
            <v>2</v>
          </cell>
          <cell r="D112">
            <v>2</v>
          </cell>
          <cell r="E112">
            <v>2009</v>
          </cell>
          <cell r="G112">
            <v>0</v>
          </cell>
          <cell r="H112">
            <v>0.98336938783304073</v>
          </cell>
          <cell r="I112">
            <v>13.810147928252238</v>
          </cell>
          <cell r="J112">
            <v>50.684931506849317</v>
          </cell>
          <cell r="K112">
            <v>11.607142857142858</v>
          </cell>
          <cell r="L112">
            <v>0.18763211884147873</v>
          </cell>
          <cell r="M112">
            <v>8.7293826881452876</v>
          </cell>
          <cell r="N112">
            <v>8.9352</v>
          </cell>
          <cell r="O112">
            <v>12.37237372506903</v>
          </cell>
          <cell r="P112">
            <v>17.691651277585205</v>
          </cell>
          <cell r="Q112">
            <v>29.426072220474808</v>
          </cell>
          <cell r="R112">
            <v>16.257122205705755</v>
          </cell>
          <cell r="S112">
            <v>41.431061620534756</v>
          </cell>
          <cell r="T112">
            <v>23.569362579356572</v>
          </cell>
          <cell r="U112">
            <v>36.849729215333475</v>
          </cell>
          <cell r="W112">
            <v>0</v>
          </cell>
          <cell r="X112">
            <v>14.793517316085278</v>
          </cell>
          <cell r="Y112">
            <v>11.607142857142858</v>
          </cell>
          <cell r="Z112">
            <v>0</v>
          </cell>
          <cell r="AA112">
            <v>0</v>
          </cell>
          <cell r="AB112">
            <v>2.6837781262877578</v>
          </cell>
          <cell r="AC112">
            <v>5</v>
          </cell>
          <cell r="AD112">
            <v>0</v>
          </cell>
          <cell r="AE112">
            <v>0.22847358121330608</v>
          </cell>
          <cell r="AF112">
            <v>9.939963099485702</v>
          </cell>
          <cell r="AG112">
            <v>0</v>
          </cell>
          <cell r="AH112">
            <v>3.333053779855959</v>
          </cell>
          <cell r="AI112">
            <v>0</v>
          </cell>
          <cell r="AJ112">
            <v>0</v>
          </cell>
          <cell r="AK112">
            <v>0</v>
          </cell>
          <cell r="AL112">
            <v>0</v>
          </cell>
          <cell r="AM112">
            <v>0</v>
          </cell>
          <cell r="AN112">
            <v>0</v>
          </cell>
          <cell r="AO112">
            <v>28.308072472656669</v>
          </cell>
          <cell r="AP112">
            <v>0</v>
          </cell>
          <cell r="AQ112">
            <v>14.060036900514298</v>
          </cell>
          <cell r="AR112">
            <v>15.939963099485702</v>
          </cell>
          <cell r="AS112">
            <v>14.106093176322169</v>
          </cell>
          <cell r="AT112">
            <v>0</v>
          </cell>
          <cell r="AU112">
            <v>0</v>
          </cell>
          <cell r="AV112">
            <v>0</v>
          </cell>
          <cell r="AW112">
            <v>67</v>
          </cell>
          <cell r="AX112">
            <v>0</v>
          </cell>
          <cell r="AY112">
            <v>0</v>
          </cell>
          <cell r="AZ112">
            <v>34.85015341522481</v>
          </cell>
          <cell r="BA112">
            <v>0</v>
          </cell>
          <cell r="BB112">
            <v>0</v>
          </cell>
          <cell r="BC112">
            <v>0</v>
          </cell>
          <cell r="BD112">
            <v>0</v>
          </cell>
          <cell r="BE112">
            <v>27.3224043715847</v>
          </cell>
          <cell r="BF112">
            <v>23.362527135264617</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CA112">
            <v>0</v>
          </cell>
          <cell r="CB112">
            <v>0</v>
          </cell>
          <cell r="CC112">
            <v>0</v>
          </cell>
          <cell r="CD112">
            <v>0</v>
          </cell>
          <cell r="CE112">
            <v>0</v>
          </cell>
          <cell r="CF112">
            <v>0</v>
          </cell>
          <cell r="CH112">
            <v>0</v>
          </cell>
          <cell r="CJ112">
            <v>39861</v>
          </cell>
          <cell r="CK112">
            <v>14.793517316085278</v>
          </cell>
          <cell r="CL112">
            <v>10.168436680699008</v>
          </cell>
          <cell r="CM112">
            <v>50.684931506849317</v>
          </cell>
          <cell r="CN112">
            <v>0</v>
          </cell>
          <cell r="CO112">
            <v>0</v>
          </cell>
          <cell r="CP112">
            <v>45.747219428834796</v>
          </cell>
          <cell r="CQ112">
            <v>0</v>
          </cell>
          <cell r="CR112">
            <v>30</v>
          </cell>
          <cell r="CS112">
            <v>0</v>
          </cell>
          <cell r="CU112">
            <v>39861</v>
          </cell>
          <cell r="CV112">
            <v>2.6837781262877578</v>
          </cell>
          <cell r="CW112">
            <v>5</v>
          </cell>
          <cell r="CX112">
            <v>0</v>
          </cell>
          <cell r="CY112">
            <v>0</v>
          </cell>
          <cell r="CZ112">
            <v>0</v>
          </cell>
          <cell r="DA112">
            <v>0</v>
          </cell>
          <cell r="DB112">
            <v>0</v>
          </cell>
          <cell r="DC112">
            <v>60.540736744920075</v>
          </cell>
          <cell r="DD112">
            <v>67</v>
          </cell>
          <cell r="DE112">
            <v>11.835616438356164</v>
          </cell>
          <cell r="DF112">
            <v>24</v>
          </cell>
          <cell r="DG112">
            <v>50.790116514710512</v>
          </cell>
          <cell r="DH112">
            <v>0</v>
          </cell>
          <cell r="DI112">
            <v>0</v>
          </cell>
          <cell r="DJ112">
            <v>0</v>
          </cell>
          <cell r="DK112">
            <v>27.3224043715847</v>
          </cell>
          <cell r="DL112">
            <v>23.362527135264617</v>
          </cell>
          <cell r="DM112">
            <v>0</v>
          </cell>
          <cell r="DN112">
            <v>0</v>
          </cell>
          <cell r="DO112">
            <v>0</v>
          </cell>
          <cell r="DP112">
            <v>0</v>
          </cell>
          <cell r="DR112">
            <v>50.684931506849317</v>
          </cell>
          <cell r="DS112">
            <v>0</v>
          </cell>
          <cell r="DT112">
            <v>0</v>
          </cell>
          <cell r="DV112">
            <v>39861</v>
          </cell>
          <cell r="DW112">
            <v>6.7789577871326721</v>
          </cell>
          <cell r="DY112">
            <v>49.7</v>
          </cell>
          <cell r="DZ112">
            <v>44.7</v>
          </cell>
          <cell r="EA112">
            <v>30</v>
          </cell>
          <cell r="EB112">
            <v>30</v>
          </cell>
          <cell r="ED112">
            <v>60</v>
          </cell>
          <cell r="EE112">
            <v>20</v>
          </cell>
          <cell r="EF112">
            <v>45.747219428834796</v>
          </cell>
          <cell r="EG112">
            <v>0</v>
          </cell>
          <cell r="EH112">
            <v>45.747219428834796</v>
          </cell>
          <cell r="EJ112">
            <v>30</v>
          </cell>
          <cell r="EK112">
            <v>90</v>
          </cell>
          <cell r="EL112">
            <v>110</v>
          </cell>
          <cell r="EN112">
            <v>0</v>
          </cell>
          <cell r="EO112">
            <v>60</v>
          </cell>
          <cell r="EP112">
            <v>80</v>
          </cell>
          <cell r="ER112">
            <v>200</v>
          </cell>
          <cell r="ET112">
            <v>15</v>
          </cell>
          <cell r="EU112">
            <v>0</v>
          </cell>
          <cell r="EV112">
            <v>0</v>
          </cell>
          <cell r="EW112">
            <v>50.684931506849317</v>
          </cell>
          <cell r="EX112">
            <v>0</v>
          </cell>
          <cell r="EZ112">
            <v>52.479978688667195</v>
          </cell>
          <cell r="FA112">
            <v>67.479978688667188</v>
          </cell>
          <cell r="FB112">
            <v>59</v>
          </cell>
          <cell r="FC112">
            <v>68.350684931506848</v>
          </cell>
          <cell r="FE112">
            <v>38271.593240856484</v>
          </cell>
        </row>
        <row r="113">
          <cell r="A113">
            <v>39862</v>
          </cell>
          <cell r="B113">
            <v>18</v>
          </cell>
          <cell r="C113">
            <v>3</v>
          </cell>
          <cell r="D113">
            <v>2</v>
          </cell>
          <cell r="E113">
            <v>2009</v>
          </cell>
          <cell r="G113">
            <v>0</v>
          </cell>
          <cell r="H113">
            <v>0.91885330384580655</v>
          </cell>
          <cell r="I113">
            <v>13.221527914223294</v>
          </cell>
          <cell r="J113">
            <v>50.684931506849317</v>
          </cell>
          <cell r="K113">
            <v>11.607142857142858</v>
          </cell>
          <cell r="L113">
            <v>0.17532210625856232</v>
          </cell>
          <cell r="M113">
            <v>8.3573164809580067</v>
          </cell>
          <cell r="N113">
            <v>8.9352</v>
          </cell>
          <cell r="O113">
            <v>11.560657281335754</v>
          </cell>
          <cell r="P113">
            <v>16.937592734743422</v>
          </cell>
          <cell r="Q113">
            <v>29.166961698262231</v>
          </cell>
          <cell r="R113">
            <v>16.257122205705755</v>
          </cell>
          <cell r="S113">
            <v>35.66191505796526</v>
          </cell>
          <cell r="T113">
            <v>23.785631031681977</v>
          </cell>
          <cell r="U113">
            <v>32.64297244746497</v>
          </cell>
          <cell r="W113">
            <v>0</v>
          </cell>
          <cell r="X113">
            <v>14.1403812180691</v>
          </cell>
          <cell r="Y113">
            <v>11.607142857142858</v>
          </cell>
          <cell r="Z113">
            <v>0</v>
          </cell>
          <cell r="AA113">
            <v>0</v>
          </cell>
          <cell r="AB113">
            <v>2.6824167895570312</v>
          </cell>
          <cell r="AC113">
            <v>5</v>
          </cell>
          <cell r="AD113">
            <v>0</v>
          </cell>
          <cell r="AE113">
            <v>0.22847358121330608</v>
          </cell>
          <cell r="AF113">
            <v>9.5569482164462318</v>
          </cell>
          <cell r="AG113">
            <v>0</v>
          </cell>
          <cell r="AH113">
            <v>3.5777498468392519</v>
          </cell>
          <cell r="AI113">
            <v>0</v>
          </cell>
          <cell r="AJ113">
            <v>0</v>
          </cell>
          <cell r="AK113">
            <v>0</v>
          </cell>
          <cell r="AL113">
            <v>0</v>
          </cell>
          <cell r="AM113">
            <v>0</v>
          </cell>
          <cell r="AN113">
            <v>0</v>
          </cell>
          <cell r="AO113">
            <v>28.711240598949775</v>
          </cell>
          <cell r="AP113">
            <v>0</v>
          </cell>
          <cell r="AQ113">
            <v>14.443051783553768</v>
          </cell>
          <cell r="AR113">
            <v>15.556948216446232</v>
          </cell>
          <cell r="AS113">
            <v>11.63334347425814</v>
          </cell>
          <cell r="AT113">
            <v>0</v>
          </cell>
          <cell r="AU113">
            <v>0</v>
          </cell>
          <cell r="AV113">
            <v>0</v>
          </cell>
          <cell r="AW113">
            <v>67</v>
          </cell>
          <cell r="AX113">
            <v>0</v>
          </cell>
          <cell r="AY113">
            <v>0</v>
          </cell>
          <cell r="AZ113">
            <v>25.090518537112203</v>
          </cell>
          <cell r="BA113">
            <v>0</v>
          </cell>
          <cell r="BB113">
            <v>0</v>
          </cell>
          <cell r="BC113">
            <v>0</v>
          </cell>
          <cell r="BD113">
            <v>0</v>
          </cell>
          <cell r="BE113">
            <v>27.3224043715847</v>
          </cell>
          <cell r="BF113">
            <v>23.362527135264617</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CA113">
            <v>0</v>
          </cell>
          <cell r="CB113">
            <v>0</v>
          </cell>
          <cell r="CC113">
            <v>0</v>
          </cell>
          <cell r="CD113">
            <v>0</v>
          </cell>
          <cell r="CE113">
            <v>0</v>
          </cell>
          <cell r="CF113">
            <v>0</v>
          </cell>
          <cell r="CH113">
            <v>0</v>
          </cell>
          <cell r="CJ113">
            <v>39862</v>
          </cell>
          <cell r="CK113">
            <v>14.1403812180691</v>
          </cell>
          <cell r="CL113">
            <v>9.7854217976595379</v>
          </cell>
          <cell r="CM113">
            <v>50.684931506849317</v>
          </cell>
          <cell r="CN113">
            <v>0</v>
          </cell>
          <cell r="CO113">
            <v>0</v>
          </cell>
          <cell r="CP113">
            <v>43.922333920047166</v>
          </cell>
          <cell r="CQ113">
            <v>0</v>
          </cell>
          <cell r="CR113">
            <v>30</v>
          </cell>
          <cell r="CS113">
            <v>0</v>
          </cell>
          <cell r="CU113">
            <v>39862</v>
          </cell>
          <cell r="CV113">
            <v>2.6824167895570312</v>
          </cell>
          <cell r="CW113">
            <v>5</v>
          </cell>
          <cell r="CX113">
            <v>0</v>
          </cell>
          <cell r="CY113">
            <v>0</v>
          </cell>
          <cell r="CZ113">
            <v>0</v>
          </cell>
          <cell r="DA113">
            <v>0</v>
          </cell>
          <cell r="DB113">
            <v>0</v>
          </cell>
          <cell r="DC113">
            <v>58.062715138116268</v>
          </cell>
          <cell r="DD113">
            <v>67</v>
          </cell>
          <cell r="DE113">
            <v>11.835616438356164</v>
          </cell>
          <cell r="DF113">
            <v>24</v>
          </cell>
          <cell r="DG113">
            <v>40.647466753558433</v>
          </cell>
          <cell r="DH113">
            <v>0</v>
          </cell>
          <cell r="DI113">
            <v>0</v>
          </cell>
          <cell r="DJ113">
            <v>0</v>
          </cell>
          <cell r="DK113">
            <v>27.3224043715847</v>
          </cell>
          <cell r="DL113">
            <v>23.362527135264617</v>
          </cell>
          <cell r="DM113">
            <v>0</v>
          </cell>
          <cell r="DN113">
            <v>0</v>
          </cell>
          <cell r="DO113">
            <v>0</v>
          </cell>
          <cell r="DP113">
            <v>0</v>
          </cell>
          <cell r="DR113">
            <v>50.684931506849317</v>
          </cell>
          <cell r="DS113">
            <v>0</v>
          </cell>
          <cell r="DT113">
            <v>0</v>
          </cell>
          <cell r="DV113">
            <v>39862</v>
          </cell>
          <cell r="DW113">
            <v>6.523614531773025</v>
          </cell>
          <cell r="DY113">
            <v>49.7</v>
          </cell>
          <cell r="DZ113">
            <v>44.7</v>
          </cell>
          <cell r="EA113">
            <v>30</v>
          </cell>
          <cell r="EB113">
            <v>30</v>
          </cell>
          <cell r="ED113">
            <v>60</v>
          </cell>
          <cell r="EE113">
            <v>20</v>
          </cell>
          <cell r="EF113">
            <v>43.922333920047166</v>
          </cell>
          <cell r="EG113">
            <v>0</v>
          </cell>
          <cell r="EH113">
            <v>43.922333920047166</v>
          </cell>
          <cell r="EJ113">
            <v>30</v>
          </cell>
          <cell r="EK113">
            <v>90</v>
          </cell>
          <cell r="EL113">
            <v>110</v>
          </cell>
          <cell r="EN113">
            <v>0</v>
          </cell>
          <cell r="EO113">
            <v>60</v>
          </cell>
          <cell r="EP113">
            <v>80</v>
          </cell>
          <cell r="ER113">
            <v>200</v>
          </cell>
          <cell r="ET113">
            <v>15</v>
          </cell>
          <cell r="EU113">
            <v>0</v>
          </cell>
          <cell r="EV113">
            <v>0</v>
          </cell>
          <cell r="EW113">
            <v>50.243162258282204</v>
          </cell>
          <cell r="EX113">
            <v>0.44176924856711253</v>
          </cell>
          <cell r="EZ113">
            <v>50.243162258282204</v>
          </cell>
          <cell r="FA113">
            <v>65.243162258282211</v>
          </cell>
          <cell r="FB113">
            <v>59</v>
          </cell>
          <cell r="FC113">
            <v>68.350684931506848</v>
          </cell>
          <cell r="FE113">
            <v>38271.593241087961</v>
          </cell>
        </row>
        <row r="114">
          <cell r="A114">
            <v>39863</v>
          </cell>
          <cell r="B114">
            <v>19</v>
          </cell>
          <cell r="C114">
            <v>4</v>
          </cell>
          <cell r="D114">
            <v>2</v>
          </cell>
          <cell r="E114">
            <v>2009</v>
          </cell>
          <cell r="G114">
            <v>0</v>
          </cell>
          <cell r="H114">
            <v>0.5955786861754685</v>
          </cell>
          <cell r="I114">
            <v>10.762234142791943</v>
          </cell>
          <cell r="J114">
            <v>50.684931506849317</v>
          </cell>
          <cell r="K114">
            <v>11.607142857142858</v>
          </cell>
          <cell r="L114">
            <v>0.11363958671743854</v>
          </cell>
          <cell r="M114">
            <v>6.8027989924466947</v>
          </cell>
          <cell r="N114">
            <v>0</v>
          </cell>
          <cell r="O114">
            <v>7.4933409349728333</v>
          </cell>
          <cell r="P114">
            <v>13.78708572936284</v>
          </cell>
          <cell r="Q114">
            <v>29.819555976419409</v>
          </cell>
          <cell r="R114">
            <v>16.257122205705755</v>
          </cell>
          <cell r="S114">
            <v>33.052050415125898</v>
          </cell>
          <cell r="T114">
            <v>23.227030095662197</v>
          </cell>
          <cell r="U114">
            <v>22.526688025307159</v>
          </cell>
          <cell r="W114">
            <v>0</v>
          </cell>
          <cell r="X114">
            <v>11.357812828967411</v>
          </cell>
          <cell r="Y114">
            <v>11.607142857142858</v>
          </cell>
          <cell r="Z114">
            <v>0</v>
          </cell>
          <cell r="AA114">
            <v>0</v>
          </cell>
          <cell r="AB114">
            <v>0</v>
          </cell>
          <cell r="AC114">
            <v>5</v>
          </cell>
          <cell r="AD114">
            <v>0</v>
          </cell>
          <cell r="AE114">
            <v>0.22847358121330608</v>
          </cell>
          <cell r="AF114">
            <v>1.6879649979508269</v>
          </cell>
          <cell r="AG114">
            <v>0</v>
          </cell>
          <cell r="AH114">
            <v>4.309902604336262</v>
          </cell>
          <cell r="AI114">
            <v>0</v>
          </cell>
          <cell r="AJ114">
            <v>0</v>
          </cell>
          <cell r="AK114">
            <v>0</v>
          </cell>
          <cell r="AL114">
            <v>0</v>
          </cell>
          <cell r="AM114">
            <v>0</v>
          </cell>
          <cell r="AN114">
            <v>0</v>
          </cell>
          <cell r="AO114">
            <v>30.766781332005873</v>
          </cell>
          <cell r="AP114">
            <v>0</v>
          </cell>
          <cell r="AQ114">
            <v>22.312035002049171</v>
          </cell>
          <cell r="AR114">
            <v>7.6879649979508287</v>
          </cell>
          <cell r="AS114">
            <v>2.2804209101186927</v>
          </cell>
          <cell r="AT114">
            <v>0</v>
          </cell>
          <cell r="AU114">
            <v>0</v>
          </cell>
          <cell r="AV114">
            <v>0</v>
          </cell>
          <cell r="AW114">
            <v>67</v>
          </cell>
          <cell r="AX114">
            <v>0</v>
          </cell>
          <cell r="AY114">
            <v>0</v>
          </cell>
          <cell r="AZ114">
            <v>11.805768536095258</v>
          </cell>
          <cell r="BA114">
            <v>0</v>
          </cell>
          <cell r="BB114">
            <v>0</v>
          </cell>
          <cell r="BC114">
            <v>0</v>
          </cell>
          <cell r="BD114">
            <v>0</v>
          </cell>
          <cell r="BE114">
            <v>27.3224043715847</v>
          </cell>
          <cell r="BF114">
            <v>23.362527135264617</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CA114">
            <v>0</v>
          </cell>
          <cell r="CB114">
            <v>0</v>
          </cell>
          <cell r="CC114">
            <v>0</v>
          </cell>
          <cell r="CD114">
            <v>0</v>
          </cell>
          <cell r="CE114">
            <v>0</v>
          </cell>
          <cell r="CF114">
            <v>0</v>
          </cell>
          <cell r="CH114">
            <v>0</v>
          </cell>
          <cell r="CJ114">
            <v>39863</v>
          </cell>
          <cell r="CK114">
            <v>11.357812828967411</v>
          </cell>
          <cell r="CL114">
            <v>1.916438579164133</v>
          </cell>
          <cell r="CM114">
            <v>50.684931506849317</v>
          </cell>
          <cell r="CN114">
            <v>0</v>
          </cell>
          <cell r="CO114">
            <v>0</v>
          </cell>
          <cell r="CP114">
            <v>37.357104846460828</v>
          </cell>
          <cell r="CQ114">
            <v>0</v>
          </cell>
          <cell r="CR114">
            <v>30</v>
          </cell>
          <cell r="CS114">
            <v>0</v>
          </cell>
          <cell r="CU114">
            <v>39863</v>
          </cell>
          <cell r="CV114">
            <v>0</v>
          </cell>
          <cell r="CW114">
            <v>5</v>
          </cell>
          <cell r="CX114">
            <v>0</v>
          </cell>
          <cell r="CY114">
            <v>0</v>
          </cell>
          <cell r="CZ114">
            <v>0</v>
          </cell>
          <cell r="DA114">
            <v>0</v>
          </cell>
          <cell r="DB114">
            <v>0</v>
          </cell>
          <cell r="DC114">
            <v>48.714917675428239</v>
          </cell>
          <cell r="DD114">
            <v>67</v>
          </cell>
          <cell r="DE114">
            <v>11.835616438356164</v>
          </cell>
          <cell r="DF114">
            <v>24</v>
          </cell>
          <cell r="DG114">
            <v>19.493733534046086</v>
          </cell>
          <cell r="DH114">
            <v>0</v>
          </cell>
          <cell r="DI114">
            <v>0</v>
          </cell>
          <cell r="DJ114">
            <v>0</v>
          </cell>
          <cell r="DK114">
            <v>27.3224043715847</v>
          </cell>
          <cell r="DL114">
            <v>23.362527135264617</v>
          </cell>
          <cell r="DM114">
            <v>0</v>
          </cell>
          <cell r="DN114">
            <v>0</v>
          </cell>
          <cell r="DO114">
            <v>0</v>
          </cell>
          <cell r="DP114">
            <v>0</v>
          </cell>
          <cell r="DR114">
            <v>50.684931506849317</v>
          </cell>
          <cell r="DS114">
            <v>0</v>
          </cell>
          <cell r="DT114">
            <v>0</v>
          </cell>
          <cell r="DV114">
            <v>39863</v>
          </cell>
          <cell r="DW114">
            <v>1.2776257194427554</v>
          </cell>
          <cell r="DY114">
            <v>49.7</v>
          </cell>
          <cell r="DZ114">
            <v>44.7</v>
          </cell>
          <cell r="EA114">
            <v>30</v>
          </cell>
          <cell r="EB114">
            <v>30</v>
          </cell>
          <cell r="ED114">
            <v>60</v>
          </cell>
          <cell r="EE114">
            <v>20</v>
          </cell>
          <cell r="EF114">
            <v>37.357104846460828</v>
          </cell>
          <cell r="EG114">
            <v>0</v>
          </cell>
          <cell r="EH114">
            <v>37.357104846460828</v>
          </cell>
          <cell r="EJ114">
            <v>30</v>
          </cell>
          <cell r="EK114">
            <v>90</v>
          </cell>
          <cell r="EL114">
            <v>110</v>
          </cell>
          <cell r="EN114">
            <v>0</v>
          </cell>
          <cell r="EO114">
            <v>60</v>
          </cell>
          <cell r="EP114">
            <v>80</v>
          </cell>
          <cell r="ER114">
            <v>200</v>
          </cell>
          <cell r="ET114">
            <v>15</v>
          </cell>
          <cell r="EU114">
            <v>0</v>
          </cell>
          <cell r="EV114">
            <v>0</v>
          </cell>
          <cell r="EW114">
            <v>40.897593667387092</v>
          </cell>
          <cell r="EX114">
            <v>9.787337839462225</v>
          </cell>
          <cell r="EZ114">
            <v>40.897593667387092</v>
          </cell>
          <cell r="FA114">
            <v>55.897593667387092</v>
          </cell>
          <cell r="FB114">
            <v>59</v>
          </cell>
          <cell r="FC114">
            <v>68.350684931506848</v>
          </cell>
          <cell r="FE114">
            <v>38271.593241435185</v>
          </cell>
        </row>
        <row r="115">
          <cell r="A115">
            <v>39864</v>
          </cell>
          <cell r="B115">
            <v>20</v>
          </cell>
          <cell r="C115">
            <v>5</v>
          </cell>
          <cell r="D115">
            <v>2</v>
          </cell>
          <cell r="E115">
            <v>2009</v>
          </cell>
          <cell r="G115">
            <v>0</v>
          </cell>
          <cell r="H115">
            <v>0.64814336496952718</v>
          </cell>
          <cell r="I115">
            <v>10.887597102233343</v>
          </cell>
          <cell r="J115">
            <v>50.684931506849317</v>
          </cell>
          <cell r="K115">
            <v>11.607142857142858</v>
          </cell>
          <cell r="L115">
            <v>0.12366920750936164</v>
          </cell>
          <cell r="M115">
            <v>6.8820408118368883</v>
          </cell>
          <cell r="N115">
            <v>0</v>
          </cell>
          <cell r="O115">
            <v>8.1546894158437091</v>
          </cell>
          <cell r="P115">
            <v>13.947683412536534</v>
          </cell>
          <cell r="Q115">
            <v>29.498872652017052</v>
          </cell>
          <cell r="R115">
            <v>16.257122205705755</v>
          </cell>
          <cell r="S115">
            <v>39.025929122813508</v>
          </cell>
          <cell r="T115">
            <v>23.398822502952093</v>
          </cell>
          <cell r="U115">
            <v>25.512794554962994</v>
          </cell>
          <cell r="W115">
            <v>0</v>
          </cell>
          <cell r="X115">
            <v>11.535740467202871</v>
          </cell>
          <cell r="Y115">
            <v>11.607142857142858</v>
          </cell>
          <cell r="Z115">
            <v>0</v>
          </cell>
          <cell r="AA115">
            <v>0</v>
          </cell>
          <cell r="AB115">
            <v>0</v>
          </cell>
          <cell r="AC115">
            <v>5</v>
          </cell>
          <cell r="AD115">
            <v>0</v>
          </cell>
          <cell r="AE115">
            <v>0.22847358121330608</v>
          </cell>
          <cell r="AF115">
            <v>1.7772364381329435</v>
          </cell>
          <cell r="AG115">
            <v>0</v>
          </cell>
          <cell r="AH115">
            <v>4.1935522152382294</v>
          </cell>
          <cell r="AI115">
            <v>0</v>
          </cell>
          <cell r="AJ115">
            <v>0</v>
          </cell>
          <cell r="AK115">
            <v>0</v>
          </cell>
          <cell r="AL115">
            <v>0</v>
          </cell>
          <cell r="AM115">
            <v>0</v>
          </cell>
          <cell r="AN115">
            <v>0</v>
          </cell>
          <cell r="AO115">
            <v>30.728738371203868</v>
          </cell>
          <cell r="AP115">
            <v>0</v>
          </cell>
          <cell r="AQ115">
            <v>22.222763561867055</v>
          </cell>
          <cell r="AR115">
            <v>7.7772364381329453</v>
          </cell>
          <cell r="AS115">
            <v>2.9360770996609489</v>
          </cell>
          <cell r="AT115">
            <v>0</v>
          </cell>
          <cell r="AU115">
            <v>0</v>
          </cell>
          <cell r="AV115">
            <v>0</v>
          </cell>
          <cell r="AW115">
            <v>67</v>
          </cell>
          <cell r="AX115">
            <v>0</v>
          </cell>
          <cell r="AY115">
            <v>0</v>
          </cell>
          <cell r="AZ115">
            <v>20.937546180728589</v>
          </cell>
          <cell r="BA115">
            <v>0</v>
          </cell>
          <cell r="BB115">
            <v>0</v>
          </cell>
          <cell r="BC115">
            <v>0</v>
          </cell>
          <cell r="BD115">
            <v>0</v>
          </cell>
          <cell r="BE115">
            <v>27.3224043715847</v>
          </cell>
          <cell r="BF115">
            <v>23.362527135264617</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CA115">
            <v>0</v>
          </cell>
          <cell r="CB115">
            <v>0</v>
          </cell>
          <cell r="CC115">
            <v>0</v>
          </cell>
          <cell r="CD115">
            <v>0</v>
          </cell>
          <cell r="CE115">
            <v>0</v>
          </cell>
          <cell r="CF115">
            <v>0</v>
          </cell>
          <cell r="CH115">
            <v>0</v>
          </cell>
          <cell r="CJ115">
            <v>39864</v>
          </cell>
          <cell r="CK115">
            <v>11.535740467202871</v>
          </cell>
          <cell r="CL115">
            <v>2.0057100193462496</v>
          </cell>
          <cell r="CM115">
            <v>50.684931506849317</v>
          </cell>
          <cell r="CN115">
            <v>0</v>
          </cell>
          <cell r="CO115">
            <v>0</v>
          </cell>
          <cell r="CP115">
            <v>37.858367686103044</v>
          </cell>
          <cell r="CQ115">
            <v>0</v>
          </cell>
          <cell r="CR115">
            <v>30</v>
          </cell>
          <cell r="CS115">
            <v>0</v>
          </cell>
          <cell r="CU115">
            <v>39864</v>
          </cell>
          <cell r="CV115">
            <v>0</v>
          </cell>
          <cell r="CW115">
            <v>5</v>
          </cell>
          <cell r="CX115">
            <v>0</v>
          </cell>
          <cell r="CY115">
            <v>0</v>
          </cell>
          <cell r="CZ115">
            <v>0</v>
          </cell>
          <cell r="DA115">
            <v>0</v>
          </cell>
          <cell r="DB115">
            <v>0</v>
          </cell>
          <cell r="DC115">
            <v>49.394108153305915</v>
          </cell>
          <cell r="DD115">
            <v>67</v>
          </cell>
          <cell r="DE115">
            <v>11.835616438356164</v>
          </cell>
          <cell r="DF115">
            <v>24</v>
          </cell>
          <cell r="DG115">
            <v>28.714782618861534</v>
          </cell>
          <cell r="DH115">
            <v>0</v>
          </cell>
          <cell r="DI115">
            <v>0</v>
          </cell>
          <cell r="DJ115">
            <v>0</v>
          </cell>
          <cell r="DK115">
            <v>27.3224043715847</v>
          </cell>
          <cell r="DL115">
            <v>23.362527135264617</v>
          </cell>
          <cell r="DM115">
            <v>0</v>
          </cell>
          <cell r="DN115">
            <v>0</v>
          </cell>
          <cell r="DO115">
            <v>0</v>
          </cell>
          <cell r="DP115">
            <v>0</v>
          </cell>
          <cell r="DR115">
            <v>50.684931506849317</v>
          </cell>
          <cell r="DS115">
            <v>0</v>
          </cell>
          <cell r="DT115">
            <v>0</v>
          </cell>
          <cell r="DV115">
            <v>39864</v>
          </cell>
          <cell r="DW115">
            <v>1.3371400128974997</v>
          </cell>
          <cell r="DY115">
            <v>49.7</v>
          </cell>
          <cell r="DZ115">
            <v>44.7</v>
          </cell>
          <cell r="EA115">
            <v>30</v>
          </cell>
          <cell r="EB115">
            <v>30</v>
          </cell>
          <cell r="ED115">
            <v>60</v>
          </cell>
          <cell r="EE115">
            <v>20</v>
          </cell>
          <cell r="EF115">
            <v>37.858367686103044</v>
          </cell>
          <cell r="EG115">
            <v>0</v>
          </cell>
          <cell r="EH115">
            <v>37.858367686103044</v>
          </cell>
          <cell r="EJ115">
            <v>30</v>
          </cell>
          <cell r="EK115">
            <v>90</v>
          </cell>
          <cell r="EL115">
            <v>110</v>
          </cell>
          <cell r="EN115">
            <v>0</v>
          </cell>
          <cell r="EO115">
            <v>60</v>
          </cell>
          <cell r="EP115">
            <v>80</v>
          </cell>
          <cell r="ER115">
            <v>200</v>
          </cell>
          <cell r="ET115">
            <v>15</v>
          </cell>
          <cell r="EU115">
            <v>0</v>
          </cell>
          <cell r="EV115">
            <v>0</v>
          </cell>
          <cell r="EW115">
            <v>41.373985772237305</v>
          </cell>
          <cell r="EX115">
            <v>9.3109457346120124</v>
          </cell>
          <cell r="EZ115">
            <v>41.373985772237305</v>
          </cell>
          <cell r="FA115">
            <v>56.373985772237305</v>
          </cell>
          <cell r="FB115">
            <v>59</v>
          </cell>
          <cell r="FC115">
            <v>68.350684931506848</v>
          </cell>
          <cell r="FE115">
            <v>38271.593241666669</v>
          </cell>
        </row>
        <row r="116">
          <cell r="A116">
            <v>39865</v>
          </cell>
          <cell r="B116">
            <v>21</v>
          </cell>
          <cell r="C116">
            <v>6</v>
          </cell>
          <cell r="D116">
            <v>2</v>
          </cell>
          <cell r="E116">
            <v>2009</v>
          </cell>
          <cell r="G116">
            <v>0</v>
          </cell>
          <cell r="H116">
            <v>0.99808238530281679</v>
          </cell>
          <cell r="I116">
            <v>13.81943612149267</v>
          </cell>
          <cell r="J116">
            <v>50.684931506849317</v>
          </cell>
          <cell r="K116">
            <v>11.607142857142858</v>
          </cell>
          <cell r="L116">
            <v>0.19043943715331549</v>
          </cell>
          <cell r="M116">
            <v>8.7352537471446841</v>
          </cell>
          <cell r="N116">
            <v>8.9352</v>
          </cell>
          <cell r="O116">
            <v>12.557486975048466</v>
          </cell>
          <cell r="P116">
            <v>17.703550026002837</v>
          </cell>
          <cell r="Q116">
            <v>29.421492104899372</v>
          </cell>
          <cell r="R116">
            <v>16.257122205705755</v>
          </cell>
          <cell r="S116">
            <v>41.431061620534756</v>
          </cell>
          <cell r="T116">
            <v>23.569362579356572</v>
          </cell>
          <cell r="U116">
            <v>36.849729215333475</v>
          </cell>
          <cell r="W116">
            <v>0</v>
          </cell>
          <cell r="X116">
            <v>14.817518506795487</v>
          </cell>
          <cell r="Y116">
            <v>11.607142857142858</v>
          </cell>
          <cell r="Z116">
            <v>0</v>
          </cell>
          <cell r="AA116">
            <v>0</v>
          </cell>
          <cell r="AB116">
            <v>2.6810561433594313</v>
          </cell>
          <cell r="AC116">
            <v>5</v>
          </cell>
          <cell r="AD116">
            <v>0</v>
          </cell>
          <cell r="AE116">
            <v>0.22847358121330608</v>
          </cell>
          <cell r="AF116">
            <v>9.9513634597252629</v>
          </cell>
          <cell r="AG116">
            <v>0</v>
          </cell>
          <cell r="AH116">
            <v>3.3139778253609151</v>
          </cell>
          <cell r="AI116">
            <v>0</v>
          </cell>
          <cell r="AJ116">
            <v>0</v>
          </cell>
          <cell r="AK116">
            <v>0</v>
          </cell>
          <cell r="AL116">
            <v>0</v>
          </cell>
          <cell r="AM116">
            <v>0</v>
          </cell>
          <cell r="AN116">
            <v>0</v>
          </cell>
          <cell r="AO116">
            <v>28.342525108785466</v>
          </cell>
          <cell r="AP116">
            <v>0</v>
          </cell>
          <cell r="AQ116">
            <v>14.048636540274737</v>
          </cell>
          <cell r="AR116">
            <v>15.951363459725263</v>
          </cell>
          <cell r="AS116">
            <v>14.283148377510052</v>
          </cell>
          <cell r="AT116">
            <v>0</v>
          </cell>
          <cell r="AU116">
            <v>0</v>
          </cell>
          <cell r="AV116">
            <v>0</v>
          </cell>
          <cell r="AW116">
            <v>67</v>
          </cell>
          <cell r="AX116">
            <v>0</v>
          </cell>
          <cell r="AY116">
            <v>0</v>
          </cell>
          <cell r="AZ116">
            <v>34.85015341522481</v>
          </cell>
          <cell r="BA116">
            <v>0</v>
          </cell>
          <cell r="BB116">
            <v>0</v>
          </cell>
          <cell r="BC116">
            <v>0</v>
          </cell>
          <cell r="BD116">
            <v>0</v>
          </cell>
          <cell r="BE116">
            <v>27.3224043715847</v>
          </cell>
          <cell r="BF116">
            <v>23.362527135264617</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CA116">
            <v>0</v>
          </cell>
          <cell r="CB116">
            <v>0</v>
          </cell>
          <cell r="CC116">
            <v>0</v>
          </cell>
          <cell r="CD116">
            <v>0</v>
          </cell>
          <cell r="CE116">
            <v>0</v>
          </cell>
          <cell r="CF116">
            <v>0</v>
          </cell>
          <cell r="CH116">
            <v>0</v>
          </cell>
          <cell r="CJ116">
            <v>39865</v>
          </cell>
          <cell r="CK116">
            <v>14.817518506795487</v>
          </cell>
          <cell r="CL116">
            <v>10.179837040938569</v>
          </cell>
          <cell r="CM116">
            <v>50.684931506849317</v>
          </cell>
          <cell r="CN116">
            <v>0</v>
          </cell>
          <cell r="CO116">
            <v>0</v>
          </cell>
          <cell r="CP116">
            <v>45.939651311656434</v>
          </cell>
          <cell r="CQ116">
            <v>0</v>
          </cell>
          <cell r="CR116">
            <v>30</v>
          </cell>
          <cell r="CS116">
            <v>0</v>
          </cell>
          <cell r="CU116">
            <v>39865</v>
          </cell>
          <cell r="CV116">
            <v>2.6810561433594313</v>
          </cell>
          <cell r="CW116">
            <v>5</v>
          </cell>
          <cell r="CX116">
            <v>0</v>
          </cell>
          <cell r="CY116">
            <v>0</v>
          </cell>
          <cell r="CZ116">
            <v>0</v>
          </cell>
          <cell r="DA116">
            <v>0</v>
          </cell>
          <cell r="DB116">
            <v>0</v>
          </cell>
          <cell r="DC116">
            <v>60.757169818451921</v>
          </cell>
          <cell r="DD116">
            <v>67</v>
          </cell>
          <cell r="DE116">
            <v>11.835616438356164</v>
          </cell>
          <cell r="DF116">
            <v>24</v>
          </cell>
          <cell r="DG116">
            <v>50.801516874950075</v>
          </cell>
          <cell r="DH116">
            <v>0</v>
          </cell>
          <cell r="DI116">
            <v>0</v>
          </cell>
          <cell r="DJ116">
            <v>0</v>
          </cell>
          <cell r="DK116">
            <v>27.3224043715847</v>
          </cell>
          <cell r="DL116">
            <v>23.362527135264617</v>
          </cell>
          <cell r="DM116">
            <v>0</v>
          </cell>
          <cell r="DN116">
            <v>0</v>
          </cell>
          <cell r="DO116">
            <v>0</v>
          </cell>
          <cell r="DP116">
            <v>0</v>
          </cell>
          <cell r="DR116">
            <v>50.684931506849317</v>
          </cell>
          <cell r="DS116">
            <v>0</v>
          </cell>
          <cell r="DT116">
            <v>0</v>
          </cell>
          <cell r="DV116">
            <v>39865</v>
          </cell>
          <cell r="DW116">
            <v>6.7865580272923793</v>
          </cell>
          <cell r="DY116">
            <v>49.7</v>
          </cell>
          <cell r="DZ116">
            <v>44.7</v>
          </cell>
          <cell r="EA116">
            <v>30</v>
          </cell>
          <cell r="EB116">
            <v>30</v>
          </cell>
          <cell r="ED116">
            <v>60</v>
          </cell>
          <cell r="EE116">
            <v>20</v>
          </cell>
          <cell r="EF116">
            <v>45.939651311656434</v>
          </cell>
          <cell r="EG116">
            <v>0</v>
          </cell>
          <cell r="EH116">
            <v>45.939651311656434</v>
          </cell>
          <cell r="EJ116">
            <v>30</v>
          </cell>
          <cell r="EK116">
            <v>90</v>
          </cell>
          <cell r="EL116">
            <v>110</v>
          </cell>
          <cell r="EN116">
            <v>0</v>
          </cell>
          <cell r="EO116">
            <v>60</v>
          </cell>
          <cell r="EP116">
            <v>80</v>
          </cell>
          <cell r="ER116">
            <v>200</v>
          </cell>
          <cell r="ET116">
            <v>15</v>
          </cell>
          <cell r="EU116">
            <v>0</v>
          </cell>
          <cell r="EV116">
            <v>0</v>
          </cell>
          <cell r="EW116">
            <v>50.684931506849317</v>
          </cell>
          <cell r="EX116">
            <v>0</v>
          </cell>
          <cell r="EZ116">
            <v>52.515274775707432</v>
          </cell>
          <cell r="FA116">
            <v>67.515274775707439</v>
          </cell>
          <cell r="FB116">
            <v>59</v>
          </cell>
          <cell r="FC116">
            <v>68.350684931506848</v>
          </cell>
          <cell r="FE116">
            <v>38271.593241782408</v>
          </cell>
        </row>
        <row r="117">
          <cell r="A117">
            <v>39866</v>
          </cell>
          <cell r="B117">
            <v>22</v>
          </cell>
          <cell r="C117">
            <v>7</v>
          </cell>
          <cell r="D117">
            <v>2</v>
          </cell>
          <cell r="E117">
            <v>2009</v>
          </cell>
          <cell r="G117">
            <v>0</v>
          </cell>
          <cell r="H117">
            <v>0.99808238530281679</v>
          </cell>
          <cell r="I117">
            <v>13.81943612149267</v>
          </cell>
          <cell r="J117">
            <v>50.684931506849317</v>
          </cell>
          <cell r="K117">
            <v>11.607142857142858</v>
          </cell>
          <cell r="L117">
            <v>0.19043943715331549</v>
          </cell>
          <cell r="M117">
            <v>8.7352537471446841</v>
          </cell>
          <cell r="N117">
            <v>8.9352</v>
          </cell>
          <cell r="O117">
            <v>12.557486975048466</v>
          </cell>
          <cell r="P117">
            <v>17.703550026002837</v>
          </cell>
          <cell r="Q117">
            <v>29.421492104899372</v>
          </cell>
          <cell r="R117">
            <v>16.257122205705755</v>
          </cell>
          <cell r="S117">
            <v>41.431061620534756</v>
          </cell>
          <cell r="T117">
            <v>23.569362579356572</v>
          </cell>
          <cell r="U117">
            <v>36.849729215333475</v>
          </cell>
          <cell r="W117">
            <v>0</v>
          </cell>
          <cell r="X117">
            <v>14.817518506795487</v>
          </cell>
          <cell r="Y117">
            <v>11.607142857142858</v>
          </cell>
          <cell r="Z117">
            <v>0</v>
          </cell>
          <cell r="AA117">
            <v>0</v>
          </cell>
          <cell r="AB117">
            <v>2.6796961873446827</v>
          </cell>
          <cell r="AC117">
            <v>5</v>
          </cell>
          <cell r="AD117">
            <v>0</v>
          </cell>
          <cell r="AE117">
            <v>0.22847358121330608</v>
          </cell>
          <cell r="AF117">
            <v>9.9527234157400102</v>
          </cell>
          <cell r="AG117">
            <v>0</v>
          </cell>
          <cell r="AH117">
            <v>3.3139778253609151</v>
          </cell>
          <cell r="AI117">
            <v>0</v>
          </cell>
          <cell r="AJ117">
            <v>0</v>
          </cell>
          <cell r="AK117">
            <v>0</v>
          </cell>
          <cell r="AL117">
            <v>0</v>
          </cell>
          <cell r="AM117">
            <v>0</v>
          </cell>
          <cell r="AN117">
            <v>0</v>
          </cell>
          <cell r="AO117">
            <v>28.335714519603933</v>
          </cell>
          <cell r="AP117">
            <v>0</v>
          </cell>
          <cell r="AQ117">
            <v>14.04727658425999</v>
          </cell>
          <cell r="AR117">
            <v>15.95272341574001</v>
          </cell>
          <cell r="AS117">
            <v>14.289958966691586</v>
          </cell>
          <cell r="AT117">
            <v>0</v>
          </cell>
          <cell r="AU117">
            <v>0</v>
          </cell>
          <cell r="AV117">
            <v>0</v>
          </cell>
          <cell r="AW117">
            <v>67</v>
          </cell>
          <cell r="AX117">
            <v>0</v>
          </cell>
          <cell r="AY117">
            <v>0</v>
          </cell>
          <cell r="AZ117">
            <v>34.85015341522481</v>
          </cell>
          <cell r="BA117">
            <v>0</v>
          </cell>
          <cell r="BB117">
            <v>0</v>
          </cell>
          <cell r="BC117">
            <v>0</v>
          </cell>
          <cell r="BD117">
            <v>0</v>
          </cell>
          <cell r="BE117">
            <v>27.3224043715847</v>
          </cell>
          <cell r="BF117">
            <v>23.362527135264617</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CA117">
            <v>0</v>
          </cell>
          <cell r="CB117">
            <v>0</v>
          </cell>
          <cell r="CC117">
            <v>0</v>
          </cell>
          <cell r="CD117">
            <v>0</v>
          </cell>
          <cell r="CE117">
            <v>0</v>
          </cell>
          <cell r="CF117">
            <v>0</v>
          </cell>
          <cell r="CH117">
            <v>0</v>
          </cell>
          <cell r="CJ117">
            <v>39866</v>
          </cell>
          <cell r="CK117">
            <v>14.817518506795487</v>
          </cell>
          <cell r="CL117">
            <v>10.181196996953316</v>
          </cell>
          <cell r="CM117">
            <v>50.684931506849317</v>
          </cell>
          <cell r="CN117">
            <v>0</v>
          </cell>
          <cell r="CO117">
            <v>0</v>
          </cell>
          <cell r="CP117">
            <v>45.939651311656434</v>
          </cell>
          <cell r="CQ117">
            <v>0</v>
          </cell>
          <cell r="CR117">
            <v>30</v>
          </cell>
          <cell r="CS117">
            <v>0</v>
          </cell>
          <cell r="CU117">
            <v>39866</v>
          </cell>
          <cell r="CV117">
            <v>2.6796961873446827</v>
          </cell>
          <cell r="CW117">
            <v>5</v>
          </cell>
          <cell r="CX117">
            <v>0</v>
          </cell>
          <cell r="CY117">
            <v>0</v>
          </cell>
          <cell r="CZ117">
            <v>0</v>
          </cell>
          <cell r="DA117">
            <v>0</v>
          </cell>
          <cell r="DB117">
            <v>0</v>
          </cell>
          <cell r="DC117">
            <v>60.757169818451921</v>
          </cell>
          <cell r="DD117">
            <v>67</v>
          </cell>
          <cell r="DE117">
            <v>11.835616438356164</v>
          </cell>
          <cell r="DF117">
            <v>24</v>
          </cell>
          <cell r="DG117">
            <v>50.80287683096482</v>
          </cell>
          <cell r="DH117">
            <v>0</v>
          </cell>
          <cell r="DI117">
            <v>0</v>
          </cell>
          <cell r="DJ117">
            <v>0</v>
          </cell>
          <cell r="DK117">
            <v>27.3224043715847</v>
          </cell>
          <cell r="DL117">
            <v>23.362527135264617</v>
          </cell>
          <cell r="DM117">
            <v>0</v>
          </cell>
          <cell r="DN117">
            <v>0</v>
          </cell>
          <cell r="DO117">
            <v>0</v>
          </cell>
          <cell r="DP117">
            <v>0</v>
          </cell>
          <cell r="DR117">
            <v>50.684931506849317</v>
          </cell>
          <cell r="DS117">
            <v>0</v>
          </cell>
          <cell r="DT117">
            <v>0</v>
          </cell>
          <cell r="DV117">
            <v>39866</v>
          </cell>
          <cell r="DW117">
            <v>6.7874646646355439</v>
          </cell>
          <cell r="DY117">
            <v>49.7</v>
          </cell>
          <cell r="DZ117">
            <v>44.7</v>
          </cell>
          <cell r="EA117">
            <v>30</v>
          </cell>
          <cell r="EB117">
            <v>30</v>
          </cell>
          <cell r="ED117">
            <v>60</v>
          </cell>
          <cell r="EE117">
            <v>20</v>
          </cell>
          <cell r="EF117">
            <v>45.939651311656434</v>
          </cell>
          <cell r="EG117">
            <v>0</v>
          </cell>
          <cell r="EH117">
            <v>45.939651311656434</v>
          </cell>
          <cell r="EJ117">
            <v>30</v>
          </cell>
          <cell r="EK117">
            <v>90</v>
          </cell>
          <cell r="EL117">
            <v>110</v>
          </cell>
          <cell r="EN117">
            <v>0</v>
          </cell>
          <cell r="EO117">
            <v>60</v>
          </cell>
          <cell r="EP117">
            <v>80</v>
          </cell>
          <cell r="ER117">
            <v>200</v>
          </cell>
          <cell r="ET117">
            <v>15</v>
          </cell>
          <cell r="EU117">
            <v>0</v>
          </cell>
          <cell r="EV117">
            <v>0</v>
          </cell>
          <cell r="EW117">
            <v>50.684931506849317</v>
          </cell>
          <cell r="EX117">
            <v>0</v>
          </cell>
          <cell r="EZ117">
            <v>52.515274775707432</v>
          </cell>
          <cell r="FA117">
            <v>67.515274775707439</v>
          </cell>
          <cell r="FB117">
            <v>59</v>
          </cell>
          <cell r="FC117">
            <v>68.350684931506848</v>
          </cell>
          <cell r="FE117">
            <v>38271.593242013892</v>
          </cell>
        </row>
        <row r="118">
          <cell r="A118">
            <v>39867</v>
          </cell>
          <cell r="B118">
            <v>23</v>
          </cell>
          <cell r="C118">
            <v>1</v>
          </cell>
          <cell r="D118">
            <v>2</v>
          </cell>
          <cell r="E118">
            <v>2009</v>
          </cell>
          <cell r="G118">
            <v>0</v>
          </cell>
          <cell r="H118">
            <v>0.99808238530281679</v>
          </cell>
          <cell r="I118">
            <v>13.81943612149267</v>
          </cell>
          <cell r="J118">
            <v>50.684931506849317</v>
          </cell>
          <cell r="K118">
            <v>11.607142857142858</v>
          </cell>
          <cell r="L118">
            <v>0.19043943715331549</v>
          </cell>
          <cell r="M118">
            <v>8.7352537471446841</v>
          </cell>
          <cell r="N118">
            <v>8.9352</v>
          </cell>
          <cell r="O118">
            <v>12.557486975048466</v>
          </cell>
          <cell r="P118">
            <v>17.703550026002837</v>
          </cell>
          <cell r="Q118">
            <v>29.421492104899372</v>
          </cell>
          <cell r="R118">
            <v>16.257122205705755</v>
          </cell>
          <cell r="S118">
            <v>41.431061620534756</v>
          </cell>
          <cell r="T118">
            <v>23.569362579356572</v>
          </cell>
          <cell r="U118">
            <v>36.849729215333475</v>
          </cell>
          <cell r="W118">
            <v>0</v>
          </cell>
          <cell r="X118">
            <v>14.817518506795487</v>
          </cell>
          <cell r="Y118">
            <v>11.607142857142858</v>
          </cell>
          <cell r="Z118">
            <v>0</v>
          </cell>
          <cell r="AA118">
            <v>0</v>
          </cell>
          <cell r="AB118">
            <v>2.6783369211626962</v>
          </cell>
          <cell r="AC118">
            <v>5</v>
          </cell>
          <cell r="AD118">
            <v>0</v>
          </cell>
          <cell r="AE118">
            <v>0.22847358121330608</v>
          </cell>
          <cell r="AF118">
            <v>9.9540826819219976</v>
          </cell>
          <cell r="AG118">
            <v>0</v>
          </cell>
          <cell r="AH118">
            <v>3.3139778253609151</v>
          </cell>
          <cell r="AI118">
            <v>0</v>
          </cell>
          <cell r="AJ118">
            <v>0</v>
          </cell>
          <cell r="AK118">
            <v>0</v>
          </cell>
          <cell r="AL118">
            <v>0</v>
          </cell>
          <cell r="AM118">
            <v>0</v>
          </cell>
          <cell r="AN118">
            <v>0</v>
          </cell>
          <cell r="AO118">
            <v>28.328860272799446</v>
          </cell>
          <cell r="AP118">
            <v>0</v>
          </cell>
          <cell r="AQ118">
            <v>14.045917318078002</v>
          </cell>
          <cell r="AR118">
            <v>15.954082681921998</v>
          </cell>
          <cell r="AS118">
            <v>14.296813213496073</v>
          </cell>
          <cell r="AT118">
            <v>0</v>
          </cell>
          <cell r="AU118">
            <v>0</v>
          </cell>
          <cell r="AV118">
            <v>0</v>
          </cell>
          <cell r="AW118">
            <v>67</v>
          </cell>
          <cell r="AX118">
            <v>0</v>
          </cell>
          <cell r="AY118">
            <v>0</v>
          </cell>
          <cell r="AZ118">
            <v>34.85015341522481</v>
          </cell>
          <cell r="BA118">
            <v>0</v>
          </cell>
          <cell r="BB118">
            <v>0</v>
          </cell>
          <cell r="BC118">
            <v>0</v>
          </cell>
          <cell r="BD118">
            <v>0</v>
          </cell>
          <cell r="BE118">
            <v>27.3224043715847</v>
          </cell>
          <cell r="BF118">
            <v>23.362527135264617</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CA118">
            <v>0</v>
          </cell>
          <cell r="CB118">
            <v>0</v>
          </cell>
          <cell r="CC118">
            <v>0</v>
          </cell>
          <cell r="CD118">
            <v>0</v>
          </cell>
          <cell r="CE118">
            <v>0</v>
          </cell>
          <cell r="CF118">
            <v>0</v>
          </cell>
          <cell r="CH118">
            <v>0</v>
          </cell>
          <cell r="CJ118">
            <v>39867</v>
          </cell>
          <cell r="CK118">
            <v>14.817518506795487</v>
          </cell>
          <cell r="CL118">
            <v>10.182556263135304</v>
          </cell>
          <cell r="CM118">
            <v>50.684931506849317</v>
          </cell>
          <cell r="CN118">
            <v>0</v>
          </cell>
          <cell r="CO118">
            <v>0</v>
          </cell>
          <cell r="CP118">
            <v>45.939651311656434</v>
          </cell>
          <cell r="CQ118">
            <v>0</v>
          </cell>
          <cell r="CR118">
            <v>30</v>
          </cell>
          <cell r="CS118">
            <v>0</v>
          </cell>
          <cell r="CU118">
            <v>39867</v>
          </cell>
          <cell r="CV118">
            <v>2.6783369211626962</v>
          </cell>
          <cell r="CW118">
            <v>5</v>
          </cell>
          <cell r="CX118">
            <v>0</v>
          </cell>
          <cell r="CY118">
            <v>0</v>
          </cell>
          <cell r="CZ118">
            <v>0</v>
          </cell>
          <cell r="DA118">
            <v>0</v>
          </cell>
          <cell r="DB118">
            <v>0</v>
          </cell>
          <cell r="DC118">
            <v>60.757169818451921</v>
          </cell>
          <cell r="DD118">
            <v>67</v>
          </cell>
          <cell r="DE118">
            <v>11.835616438356164</v>
          </cell>
          <cell r="DF118">
            <v>24</v>
          </cell>
          <cell r="DG118">
            <v>50.804236097146806</v>
          </cell>
          <cell r="DH118">
            <v>0</v>
          </cell>
          <cell r="DI118">
            <v>0</v>
          </cell>
          <cell r="DJ118">
            <v>0</v>
          </cell>
          <cell r="DK118">
            <v>27.3224043715847</v>
          </cell>
          <cell r="DL118">
            <v>23.362527135264617</v>
          </cell>
          <cell r="DM118">
            <v>0</v>
          </cell>
          <cell r="DN118">
            <v>0</v>
          </cell>
          <cell r="DO118">
            <v>0</v>
          </cell>
          <cell r="DP118">
            <v>0</v>
          </cell>
          <cell r="DR118">
            <v>50.684931506849317</v>
          </cell>
          <cell r="DS118">
            <v>0</v>
          </cell>
          <cell r="DT118">
            <v>0</v>
          </cell>
          <cell r="DV118">
            <v>39867</v>
          </cell>
          <cell r="DW118">
            <v>6.7883708420902025</v>
          </cell>
          <cell r="DY118">
            <v>49.7</v>
          </cell>
          <cell r="DZ118">
            <v>44.7</v>
          </cell>
          <cell r="EA118">
            <v>30</v>
          </cell>
          <cell r="EB118">
            <v>30</v>
          </cell>
          <cell r="ED118">
            <v>60</v>
          </cell>
          <cell r="EE118">
            <v>20</v>
          </cell>
          <cell r="EF118">
            <v>45.939651311656434</v>
          </cell>
          <cell r="EG118">
            <v>0</v>
          </cell>
          <cell r="EH118">
            <v>45.939651311656434</v>
          </cell>
          <cell r="EJ118">
            <v>30</v>
          </cell>
          <cell r="EK118">
            <v>90</v>
          </cell>
          <cell r="EL118">
            <v>110</v>
          </cell>
          <cell r="EN118">
            <v>0</v>
          </cell>
          <cell r="EO118">
            <v>60</v>
          </cell>
          <cell r="EP118">
            <v>80</v>
          </cell>
          <cell r="ER118">
            <v>200</v>
          </cell>
          <cell r="ET118">
            <v>15</v>
          </cell>
          <cell r="EU118">
            <v>0</v>
          </cell>
          <cell r="EV118">
            <v>0</v>
          </cell>
          <cell r="EW118">
            <v>50.684931506849317</v>
          </cell>
          <cell r="EX118">
            <v>0</v>
          </cell>
          <cell r="EZ118">
            <v>52.515274775707432</v>
          </cell>
          <cell r="FA118">
            <v>67.515274775707439</v>
          </cell>
          <cell r="FB118">
            <v>59</v>
          </cell>
          <cell r="FC118">
            <v>68.350684931506848</v>
          </cell>
          <cell r="FE118">
            <v>38271.593242129631</v>
          </cell>
        </row>
        <row r="119">
          <cell r="A119">
            <v>39868</v>
          </cell>
          <cell r="B119">
            <v>24</v>
          </cell>
          <cell r="C119">
            <v>2</v>
          </cell>
          <cell r="D119">
            <v>2</v>
          </cell>
          <cell r="E119">
            <v>2009</v>
          </cell>
          <cell r="G119">
            <v>0</v>
          </cell>
          <cell r="H119">
            <v>0.98336938783304073</v>
          </cell>
          <cell r="I119">
            <v>13.810147928252238</v>
          </cell>
          <cell r="J119">
            <v>50.684931506849317</v>
          </cell>
          <cell r="K119">
            <v>11.607142857142858</v>
          </cell>
          <cell r="L119">
            <v>0.18763211884147873</v>
          </cell>
          <cell r="M119">
            <v>8.7293826881452876</v>
          </cell>
          <cell r="N119">
            <v>8.9352</v>
          </cell>
          <cell r="O119">
            <v>12.37237372506903</v>
          </cell>
          <cell r="P119">
            <v>17.691651277585205</v>
          </cell>
          <cell r="Q119">
            <v>29.426072220474808</v>
          </cell>
          <cell r="R119">
            <v>16.257122205705755</v>
          </cell>
          <cell r="S119">
            <v>41.431061620534756</v>
          </cell>
          <cell r="T119">
            <v>23.569362579356572</v>
          </cell>
          <cell r="U119">
            <v>36.849729215333475</v>
          </cell>
          <cell r="W119">
            <v>0</v>
          </cell>
          <cell r="X119">
            <v>14.793517316085278</v>
          </cell>
          <cell r="Y119">
            <v>11.607142857142858</v>
          </cell>
          <cell r="Z119">
            <v>0</v>
          </cell>
          <cell r="AA119">
            <v>0</v>
          </cell>
          <cell r="AB119">
            <v>2.676978344463556</v>
          </cell>
          <cell r="AC119">
            <v>5</v>
          </cell>
          <cell r="AD119">
            <v>0</v>
          </cell>
          <cell r="AE119">
            <v>0.22847358121330608</v>
          </cell>
          <cell r="AF119">
            <v>9.9467628813099029</v>
          </cell>
          <cell r="AG119">
            <v>0</v>
          </cell>
          <cell r="AH119">
            <v>3.333053779855959</v>
          </cell>
          <cell r="AI119">
            <v>0</v>
          </cell>
          <cell r="AJ119">
            <v>0</v>
          </cell>
          <cell r="AK119">
            <v>0</v>
          </cell>
          <cell r="AL119">
            <v>0</v>
          </cell>
          <cell r="AM119">
            <v>0</v>
          </cell>
          <cell r="AN119">
            <v>0</v>
          </cell>
          <cell r="AO119">
            <v>28.326899852870447</v>
          </cell>
          <cell r="AP119">
            <v>0</v>
          </cell>
          <cell r="AQ119">
            <v>14.053237118690097</v>
          </cell>
          <cell r="AR119">
            <v>15.946762881309903</v>
          </cell>
          <cell r="AS119">
            <v>14.08726579610839</v>
          </cell>
          <cell r="AT119">
            <v>0</v>
          </cell>
          <cell r="AU119">
            <v>0</v>
          </cell>
          <cell r="AV119">
            <v>0</v>
          </cell>
          <cell r="AW119">
            <v>67</v>
          </cell>
          <cell r="AX119">
            <v>0</v>
          </cell>
          <cell r="AY119">
            <v>0</v>
          </cell>
          <cell r="AZ119">
            <v>34.85015341522481</v>
          </cell>
          <cell r="BA119">
            <v>0</v>
          </cell>
          <cell r="BB119">
            <v>0</v>
          </cell>
          <cell r="BC119">
            <v>0</v>
          </cell>
          <cell r="BD119">
            <v>0</v>
          </cell>
          <cell r="BE119">
            <v>27.3224043715847</v>
          </cell>
          <cell r="BF119">
            <v>23.362527135264617</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CA119">
            <v>0</v>
          </cell>
          <cell r="CB119">
            <v>0</v>
          </cell>
          <cell r="CC119">
            <v>0</v>
          </cell>
          <cell r="CD119">
            <v>0</v>
          </cell>
          <cell r="CE119">
            <v>0</v>
          </cell>
          <cell r="CF119">
            <v>0</v>
          </cell>
          <cell r="CH119">
            <v>0</v>
          </cell>
          <cell r="CJ119">
            <v>39868</v>
          </cell>
          <cell r="CK119">
            <v>14.793517316085278</v>
          </cell>
          <cell r="CL119">
            <v>10.175236462523209</v>
          </cell>
          <cell r="CM119">
            <v>50.684931506849317</v>
          </cell>
          <cell r="CN119">
            <v>0</v>
          </cell>
          <cell r="CO119">
            <v>0</v>
          </cell>
          <cell r="CP119">
            <v>45.747219428834796</v>
          </cell>
          <cell r="CQ119">
            <v>0</v>
          </cell>
          <cell r="CR119">
            <v>30</v>
          </cell>
          <cell r="CS119">
            <v>0</v>
          </cell>
          <cell r="CU119">
            <v>39868</v>
          </cell>
          <cell r="CV119">
            <v>2.676978344463556</v>
          </cell>
          <cell r="CW119">
            <v>5</v>
          </cell>
          <cell r="CX119">
            <v>0</v>
          </cell>
          <cell r="CY119">
            <v>0</v>
          </cell>
          <cell r="CZ119">
            <v>0</v>
          </cell>
          <cell r="DA119">
            <v>0</v>
          </cell>
          <cell r="DB119">
            <v>0</v>
          </cell>
          <cell r="DC119">
            <v>60.540736744920075</v>
          </cell>
          <cell r="DD119">
            <v>67</v>
          </cell>
          <cell r="DE119">
            <v>11.835616438356164</v>
          </cell>
          <cell r="DF119">
            <v>24</v>
          </cell>
          <cell r="DG119">
            <v>50.796916296534711</v>
          </cell>
          <cell r="DH119">
            <v>0</v>
          </cell>
          <cell r="DI119">
            <v>0</v>
          </cell>
          <cell r="DJ119">
            <v>0</v>
          </cell>
          <cell r="DK119">
            <v>27.3224043715847</v>
          </cell>
          <cell r="DL119">
            <v>23.362527135264617</v>
          </cell>
          <cell r="DM119">
            <v>0</v>
          </cell>
          <cell r="DN119">
            <v>0</v>
          </cell>
          <cell r="DO119">
            <v>0</v>
          </cell>
          <cell r="DP119">
            <v>0</v>
          </cell>
          <cell r="DR119">
            <v>50.684931506849317</v>
          </cell>
          <cell r="DS119">
            <v>0</v>
          </cell>
          <cell r="DT119">
            <v>0</v>
          </cell>
          <cell r="DV119">
            <v>39868</v>
          </cell>
          <cell r="DW119">
            <v>6.7834909750154724</v>
          </cell>
          <cell r="DY119">
            <v>49.7</v>
          </cell>
          <cell r="DZ119">
            <v>44.7</v>
          </cell>
          <cell r="EA119">
            <v>30</v>
          </cell>
          <cell r="EB119">
            <v>30</v>
          </cell>
          <cell r="ED119">
            <v>60</v>
          </cell>
          <cell r="EE119">
            <v>20</v>
          </cell>
          <cell r="EF119">
            <v>45.747219428834796</v>
          </cell>
          <cell r="EG119">
            <v>0</v>
          </cell>
          <cell r="EH119">
            <v>45.747219428834796</v>
          </cell>
          <cell r="EJ119">
            <v>30</v>
          </cell>
          <cell r="EK119">
            <v>90</v>
          </cell>
          <cell r="EL119">
            <v>110</v>
          </cell>
          <cell r="EN119">
            <v>0</v>
          </cell>
          <cell r="EO119">
            <v>60</v>
          </cell>
          <cell r="EP119">
            <v>80</v>
          </cell>
          <cell r="ER119">
            <v>200</v>
          </cell>
          <cell r="ET119">
            <v>15</v>
          </cell>
          <cell r="EU119">
            <v>0</v>
          </cell>
          <cell r="EV119">
            <v>0</v>
          </cell>
          <cell r="EW119">
            <v>50.684931506849317</v>
          </cell>
          <cell r="EX119">
            <v>0</v>
          </cell>
          <cell r="EZ119">
            <v>52.479978688667195</v>
          </cell>
          <cell r="FA119">
            <v>67.479978688667188</v>
          </cell>
          <cell r="FB119">
            <v>59</v>
          </cell>
          <cell r="FC119">
            <v>68.350684931506848</v>
          </cell>
          <cell r="FE119">
            <v>38271.593242476854</v>
          </cell>
        </row>
        <row r="120">
          <cell r="A120">
            <v>39869</v>
          </cell>
          <cell r="B120">
            <v>25</v>
          </cell>
          <cell r="C120">
            <v>3</v>
          </cell>
          <cell r="D120">
            <v>2</v>
          </cell>
          <cell r="E120">
            <v>2009</v>
          </cell>
          <cell r="G120">
            <v>0</v>
          </cell>
          <cell r="H120">
            <v>0.91885330384580655</v>
          </cell>
          <cell r="I120">
            <v>13.221527914223294</v>
          </cell>
          <cell r="J120">
            <v>50.684931506849317</v>
          </cell>
          <cell r="K120">
            <v>11.607142857142858</v>
          </cell>
          <cell r="L120">
            <v>0.17532210625856232</v>
          </cell>
          <cell r="M120">
            <v>8.3573164809580067</v>
          </cell>
          <cell r="N120">
            <v>8.9352</v>
          </cell>
          <cell r="O120">
            <v>11.560657281335754</v>
          </cell>
          <cell r="P120">
            <v>16.937592734743422</v>
          </cell>
          <cell r="Q120">
            <v>29.166961698262231</v>
          </cell>
          <cell r="R120">
            <v>16.257122205705755</v>
          </cell>
          <cell r="S120">
            <v>35.66191505796526</v>
          </cell>
          <cell r="T120">
            <v>23.785631031681977</v>
          </cell>
          <cell r="U120">
            <v>32.64297244746497</v>
          </cell>
          <cell r="W120">
            <v>0</v>
          </cell>
          <cell r="X120">
            <v>14.1403812180691</v>
          </cell>
          <cell r="Y120">
            <v>11.607142857142858</v>
          </cell>
          <cell r="Z120">
            <v>0</v>
          </cell>
          <cell r="AA120">
            <v>0</v>
          </cell>
          <cell r="AB120">
            <v>2.6756204568975237</v>
          </cell>
          <cell r="AC120">
            <v>5</v>
          </cell>
          <cell r="AD120">
            <v>0</v>
          </cell>
          <cell r="AE120">
            <v>0.22847358121330608</v>
          </cell>
          <cell r="AF120">
            <v>9.5637445491057385</v>
          </cell>
          <cell r="AG120">
            <v>0</v>
          </cell>
          <cell r="AH120">
            <v>3.5777498468392519</v>
          </cell>
          <cell r="AI120">
            <v>0</v>
          </cell>
          <cell r="AJ120">
            <v>0</v>
          </cell>
          <cell r="AK120">
            <v>0</v>
          </cell>
          <cell r="AL120">
            <v>0</v>
          </cell>
          <cell r="AM120">
            <v>0</v>
          </cell>
          <cell r="AN120">
            <v>0</v>
          </cell>
          <cell r="AO120">
            <v>28.730009669637855</v>
          </cell>
          <cell r="AP120">
            <v>0</v>
          </cell>
          <cell r="AQ120">
            <v>14.436255450894262</v>
          </cell>
          <cell r="AR120">
            <v>15.563744549105738</v>
          </cell>
          <cell r="AS120">
            <v>11.61457440357006</v>
          </cell>
          <cell r="AT120">
            <v>0</v>
          </cell>
          <cell r="AU120">
            <v>0</v>
          </cell>
          <cell r="AV120">
            <v>0</v>
          </cell>
          <cell r="AW120">
            <v>67</v>
          </cell>
          <cell r="AX120">
            <v>0</v>
          </cell>
          <cell r="AY120">
            <v>0</v>
          </cell>
          <cell r="AZ120">
            <v>25.090518537112203</v>
          </cell>
          <cell r="BA120">
            <v>0</v>
          </cell>
          <cell r="BB120">
            <v>0</v>
          </cell>
          <cell r="BC120">
            <v>0</v>
          </cell>
          <cell r="BD120">
            <v>0</v>
          </cell>
          <cell r="BE120">
            <v>27.3224043715847</v>
          </cell>
          <cell r="BF120">
            <v>23.362527135264617</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CA120">
            <v>0</v>
          </cell>
          <cell r="CB120">
            <v>0</v>
          </cell>
          <cell r="CC120">
            <v>0</v>
          </cell>
          <cell r="CD120">
            <v>0</v>
          </cell>
          <cell r="CE120">
            <v>0</v>
          </cell>
          <cell r="CF120">
            <v>0</v>
          </cell>
          <cell r="CH120">
            <v>0</v>
          </cell>
          <cell r="CJ120">
            <v>39869</v>
          </cell>
          <cell r="CK120">
            <v>14.1403812180691</v>
          </cell>
          <cell r="CL120">
            <v>9.7922181303190445</v>
          </cell>
          <cell r="CM120">
            <v>50.684931506849317</v>
          </cell>
          <cell r="CN120">
            <v>0</v>
          </cell>
          <cell r="CO120">
            <v>0</v>
          </cell>
          <cell r="CP120">
            <v>43.922333920047166</v>
          </cell>
          <cell r="CQ120">
            <v>0</v>
          </cell>
          <cell r="CR120">
            <v>30</v>
          </cell>
          <cell r="CS120">
            <v>0</v>
          </cell>
          <cell r="CU120">
            <v>39869</v>
          </cell>
          <cell r="CV120">
            <v>2.6756204568975237</v>
          </cell>
          <cell r="CW120">
            <v>5</v>
          </cell>
          <cell r="CX120">
            <v>0</v>
          </cell>
          <cell r="CY120">
            <v>0</v>
          </cell>
          <cell r="CZ120">
            <v>0</v>
          </cell>
          <cell r="DA120">
            <v>0</v>
          </cell>
          <cell r="DB120">
            <v>0</v>
          </cell>
          <cell r="DC120">
            <v>58.062715138116268</v>
          </cell>
          <cell r="DD120">
            <v>67</v>
          </cell>
          <cell r="DE120">
            <v>11.835616438356164</v>
          </cell>
          <cell r="DF120">
            <v>24</v>
          </cell>
          <cell r="DG120">
            <v>40.654263086217938</v>
          </cell>
          <cell r="DH120">
            <v>0</v>
          </cell>
          <cell r="DI120">
            <v>0</v>
          </cell>
          <cell r="DJ120">
            <v>0</v>
          </cell>
          <cell r="DK120">
            <v>27.3224043715847</v>
          </cell>
          <cell r="DL120">
            <v>23.362527135264617</v>
          </cell>
          <cell r="DM120">
            <v>0</v>
          </cell>
          <cell r="DN120">
            <v>0</v>
          </cell>
          <cell r="DO120">
            <v>0</v>
          </cell>
          <cell r="DP120">
            <v>0</v>
          </cell>
          <cell r="DR120">
            <v>50.684931506849317</v>
          </cell>
          <cell r="DS120">
            <v>0</v>
          </cell>
          <cell r="DT120">
            <v>0</v>
          </cell>
          <cell r="DV120">
            <v>39869</v>
          </cell>
          <cell r="DW120">
            <v>6.5281454202126961</v>
          </cell>
          <cell r="DY120">
            <v>49.7</v>
          </cell>
          <cell r="DZ120">
            <v>44.7</v>
          </cell>
          <cell r="EA120">
            <v>30</v>
          </cell>
          <cell r="EB120">
            <v>30</v>
          </cell>
          <cell r="ED120">
            <v>60</v>
          </cell>
          <cell r="EE120">
            <v>20</v>
          </cell>
          <cell r="EF120">
            <v>43.922333920047166</v>
          </cell>
          <cell r="EG120">
            <v>0</v>
          </cell>
          <cell r="EH120">
            <v>43.922333920047166</v>
          </cell>
          <cell r="EJ120">
            <v>30</v>
          </cell>
          <cell r="EK120">
            <v>90</v>
          </cell>
          <cell r="EL120">
            <v>110</v>
          </cell>
          <cell r="EN120">
            <v>0</v>
          </cell>
          <cell r="EO120">
            <v>60</v>
          </cell>
          <cell r="EP120">
            <v>80</v>
          </cell>
          <cell r="ER120">
            <v>200</v>
          </cell>
          <cell r="ET120">
            <v>15</v>
          </cell>
          <cell r="EU120">
            <v>0</v>
          </cell>
          <cell r="EV120">
            <v>0</v>
          </cell>
          <cell r="EW120">
            <v>50.243162258282204</v>
          </cell>
          <cell r="EX120">
            <v>0.44176924856711253</v>
          </cell>
          <cell r="EZ120">
            <v>50.243162258282204</v>
          </cell>
          <cell r="FA120">
            <v>65.243162258282211</v>
          </cell>
          <cell r="FB120">
            <v>59</v>
          </cell>
          <cell r="FC120">
            <v>68.350684931506848</v>
          </cell>
          <cell r="FE120">
            <v>38271.593242708332</v>
          </cell>
        </row>
        <row r="121">
          <cell r="A121">
            <v>39870</v>
          </cell>
          <cell r="B121">
            <v>26</v>
          </cell>
          <cell r="C121">
            <v>4</v>
          </cell>
          <cell r="D121">
            <v>2</v>
          </cell>
          <cell r="E121">
            <v>2009</v>
          </cell>
          <cell r="G121">
            <v>0</v>
          </cell>
          <cell r="H121">
            <v>0.6168922661008146</v>
          </cell>
          <cell r="I121">
            <v>10.775911898661219</v>
          </cell>
          <cell r="J121">
            <v>50.684931506849317</v>
          </cell>
          <cell r="K121">
            <v>11.607142857142858</v>
          </cell>
          <cell r="L121">
            <v>0.11770633133138504</v>
          </cell>
          <cell r="M121">
            <v>6.8114446902276482</v>
          </cell>
          <cell r="N121">
            <v>0</v>
          </cell>
          <cell r="O121">
            <v>7.761500163354552</v>
          </cell>
          <cell r="P121">
            <v>13.804607778247208</v>
          </cell>
          <cell r="Q121">
            <v>29.822604740970583</v>
          </cell>
          <cell r="R121">
            <v>16.257122205705755</v>
          </cell>
          <cell r="S121">
            <v>33.052050415125898</v>
          </cell>
          <cell r="T121">
            <v>23.227030095662197</v>
          </cell>
          <cell r="U121">
            <v>22.526688025307159</v>
          </cell>
          <cell r="W121">
            <v>0</v>
          </cell>
          <cell r="X121">
            <v>11.392804164762033</v>
          </cell>
          <cell r="Y121">
            <v>11.607142857142858</v>
          </cell>
          <cell r="Z121">
            <v>0</v>
          </cell>
          <cell r="AA121">
            <v>0</v>
          </cell>
          <cell r="AB121">
            <v>0</v>
          </cell>
          <cell r="AC121">
            <v>5</v>
          </cell>
          <cell r="AD121">
            <v>0</v>
          </cell>
          <cell r="AE121">
            <v>0.22847358121330608</v>
          </cell>
          <cell r="AF121">
            <v>1.7006774403457268</v>
          </cell>
          <cell r="AG121">
            <v>0</v>
          </cell>
          <cell r="AH121">
            <v>4.3039069250926012</v>
          </cell>
          <cell r="AI121">
            <v>0</v>
          </cell>
          <cell r="AJ121">
            <v>0</v>
          </cell>
          <cell r="AK121">
            <v>0</v>
          </cell>
          <cell r="AL121">
            <v>0</v>
          </cell>
          <cell r="AM121">
            <v>0</v>
          </cell>
          <cell r="AN121">
            <v>0</v>
          </cell>
          <cell r="AO121">
            <v>30.75665652043298</v>
          </cell>
          <cell r="AP121">
            <v>0</v>
          </cell>
          <cell r="AQ121">
            <v>22.299322559654271</v>
          </cell>
          <cell r="AR121">
            <v>7.7006774403457285</v>
          </cell>
          <cell r="AS121">
            <v>2.5852714427525143</v>
          </cell>
          <cell r="AT121">
            <v>0</v>
          </cell>
          <cell r="AU121">
            <v>0</v>
          </cell>
          <cell r="AV121">
            <v>0</v>
          </cell>
          <cell r="AW121">
            <v>67</v>
          </cell>
          <cell r="AX121">
            <v>0</v>
          </cell>
          <cell r="AY121">
            <v>0</v>
          </cell>
          <cell r="AZ121">
            <v>11.805768536095258</v>
          </cell>
          <cell r="BA121">
            <v>0</v>
          </cell>
          <cell r="BB121">
            <v>0</v>
          </cell>
          <cell r="BC121">
            <v>0</v>
          </cell>
          <cell r="BD121">
            <v>0</v>
          </cell>
          <cell r="BE121">
            <v>27.3224043715847</v>
          </cell>
          <cell r="BF121">
            <v>23.362527135264617</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CA121">
            <v>0</v>
          </cell>
          <cell r="CB121">
            <v>0</v>
          </cell>
          <cell r="CC121">
            <v>0</v>
          </cell>
          <cell r="CD121">
            <v>0</v>
          </cell>
          <cell r="CE121">
            <v>0</v>
          </cell>
          <cell r="CF121">
            <v>0</v>
          </cell>
          <cell r="CH121">
            <v>0</v>
          </cell>
          <cell r="CJ121">
            <v>39870</v>
          </cell>
          <cell r="CK121">
            <v>11.392804164762033</v>
          </cell>
          <cell r="CL121">
            <v>1.9291510215590328</v>
          </cell>
          <cell r="CM121">
            <v>50.684931506849317</v>
          </cell>
          <cell r="CN121">
            <v>0</v>
          </cell>
          <cell r="CO121">
            <v>0</v>
          </cell>
          <cell r="CP121">
            <v>37.645834888278095</v>
          </cell>
          <cell r="CQ121">
            <v>0</v>
          </cell>
          <cell r="CR121">
            <v>30</v>
          </cell>
          <cell r="CS121">
            <v>0</v>
          </cell>
          <cell r="CU121">
            <v>39870</v>
          </cell>
          <cell r="CV121">
            <v>0</v>
          </cell>
          <cell r="CW121">
            <v>5</v>
          </cell>
          <cell r="CX121">
            <v>0</v>
          </cell>
          <cell r="CY121">
            <v>0</v>
          </cell>
          <cell r="CZ121">
            <v>0</v>
          </cell>
          <cell r="DA121">
            <v>0</v>
          </cell>
          <cell r="DB121">
            <v>0</v>
          </cell>
          <cell r="DC121">
            <v>49.038639053040129</v>
          </cell>
          <cell r="DD121">
            <v>67</v>
          </cell>
          <cell r="DE121">
            <v>11.835616438356164</v>
          </cell>
          <cell r="DF121">
            <v>24</v>
          </cell>
          <cell r="DG121">
            <v>19.506445976440986</v>
          </cell>
          <cell r="DH121">
            <v>0</v>
          </cell>
          <cell r="DI121">
            <v>0</v>
          </cell>
          <cell r="DJ121">
            <v>0</v>
          </cell>
          <cell r="DK121">
            <v>27.3224043715847</v>
          </cell>
          <cell r="DL121">
            <v>23.362527135264617</v>
          </cell>
          <cell r="DM121">
            <v>0</v>
          </cell>
          <cell r="DN121">
            <v>0</v>
          </cell>
          <cell r="DO121">
            <v>0</v>
          </cell>
          <cell r="DP121">
            <v>0</v>
          </cell>
          <cell r="DR121">
            <v>50.684931506849317</v>
          </cell>
          <cell r="DS121">
            <v>0</v>
          </cell>
          <cell r="DT121">
            <v>0</v>
          </cell>
          <cell r="DV121">
            <v>39870</v>
          </cell>
          <cell r="DW121">
            <v>1.2861006810393552</v>
          </cell>
          <cell r="DY121">
            <v>49.7</v>
          </cell>
          <cell r="DZ121">
            <v>44.7</v>
          </cell>
          <cell r="EA121">
            <v>30</v>
          </cell>
          <cell r="EB121">
            <v>30</v>
          </cell>
          <cell r="ED121">
            <v>60</v>
          </cell>
          <cell r="EE121">
            <v>20</v>
          </cell>
          <cell r="EF121">
            <v>37.645834888278095</v>
          </cell>
          <cell r="EG121">
            <v>0</v>
          </cell>
          <cell r="EH121">
            <v>37.645834888278095</v>
          </cell>
          <cell r="EJ121">
            <v>30</v>
          </cell>
          <cell r="EK121">
            <v>90</v>
          </cell>
          <cell r="EL121">
            <v>110</v>
          </cell>
          <cell r="EN121">
            <v>0</v>
          </cell>
          <cell r="EO121">
            <v>60</v>
          </cell>
          <cell r="EP121">
            <v>80</v>
          </cell>
          <cell r="ER121">
            <v>200</v>
          </cell>
          <cell r="ET121">
            <v>15</v>
          </cell>
          <cell r="EU121">
            <v>0</v>
          </cell>
          <cell r="EV121">
            <v>0</v>
          </cell>
          <cell r="EW121">
            <v>40.949570542671673</v>
          </cell>
          <cell r="EX121">
            <v>9.7353609641776444</v>
          </cell>
          <cell r="EZ121">
            <v>40.949570542671673</v>
          </cell>
          <cell r="FA121">
            <v>55.949570542671673</v>
          </cell>
          <cell r="FB121">
            <v>59</v>
          </cell>
          <cell r="FC121">
            <v>68.350684931506848</v>
          </cell>
          <cell r="FE121">
            <v>38271.593242939816</v>
          </cell>
        </row>
        <row r="122">
          <cell r="A122">
            <v>39871</v>
          </cell>
          <cell r="B122">
            <v>27</v>
          </cell>
          <cell r="C122">
            <v>5</v>
          </cell>
          <cell r="D122">
            <v>2</v>
          </cell>
          <cell r="E122">
            <v>2009</v>
          </cell>
          <cell r="G122">
            <v>0</v>
          </cell>
          <cell r="H122">
            <v>0.77452684432300978</v>
          </cell>
          <cell r="I122">
            <v>10.96863136858517</v>
          </cell>
          <cell r="J122">
            <v>50.684931506849317</v>
          </cell>
          <cell r="K122">
            <v>11.607142857142858</v>
          </cell>
          <cell r="L122">
            <v>0.14778384877342182</v>
          </cell>
          <cell r="M122">
            <v>6.9332625022570937</v>
          </cell>
          <cell r="N122">
            <v>0</v>
          </cell>
          <cell r="O122">
            <v>9.7447975263692292</v>
          </cell>
          <cell r="P122">
            <v>14.051493305759951</v>
          </cell>
          <cell r="Q122">
            <v>29.513865709168975</v>
          </cell>
          <cell r="R122">
            <v>16.257122205705755</v>
          </cell>
          <cell r="S122">
            <v>74.054464892771989</v>
          </cell>
          <cell r="T122">
            <v>23.661253378728549</v>
          </cell>
          <cell r="U122">
            <v>26.837899298354607</v>
          </cell>
          <cell r="W122">
            <v>0</v>
          </cell>
          <cell r="X122">
            <v>11.743158212908179</v>
          </cell>
          <cell r="Y122">
            <v>11.607142857142858</v>
          </cell>
          <cell r="Z122">
            <v>0</v>
          </cell>
          <cell r="AA122">
            <v>0</v>
          </cell>
          <cell r="AB122">
            <v>0</v>
          </cell>
          <cell r="AC122">
            <v>5</v>
          </cell>
          <cell r="AD122">
            <v>0</v>
          </cell>
          <cell r="AE122">
            <v>0.22847358121330608</v>
          </cell>
          <cell r="AF122">
            <v>1.8525727698172094</v>
          </cell>
          <cell r="AG122">
            <v>0</v>
          </cell>
          <cell r="AH122">
            <v>4.1511055061254485</v>
          </cell>
          <cell r="AI122">
            <v>0</v>
          </cell>
          <cell r="AJ122">
            <v>0</v>
          </cell>
          <cell r="AK122">
            <v>0</v>
          </cell>
          <cell r="AL122">
            <v>0</v>
          </cell>
          <cell r="AM122">
            <v>0</v>
          </cell>
          <cell r="AN122">
            <v>0</v>
          </cell>
          <cell r="AO122">
            <v>30.582040301203708</v>
          </cell>
          <cell r="AP122">
            <v>0</v>
          </cell>
          <cell r="AQ122">
            <v>22.147427230182792</v>
          </cell>
          <cell r="AR122">
            <v>7.8525727698172076</v>
          </cell>
          <cell r="AS122">
            <v>4.8341329396747597</v>
          </cell>
          <cell r="AT122">
            <v>0</v>
          </cell>
          <cell r="AU122">
            <v>0</v>
          </cell>
          <cell r="AV122">
            <v>0</v>
          </cell>
          <cell r="AW122">
            <v>67</v>
          </cell>
          <cell r="AX122">
            <v>0</v>
          </cell>
          <cell r="AY122">
            <v>0</v>
          </cell>
          <cell r="AZ122">
            <v>50.832358737032116</v>
          </cell>
          <cell r="BA122">
            <v>0</v>
          </cell>
          <cell r="BB122">
            <v>6.7212588328230254</v>
          </cell>
          <cell r="BC122">
            <v>0</v>
          </cell>
          <cell r="BD122">
            <v>0</v>
          </cell>
          <cell r="BE122">
            <v>27.3224043715847</v>
          </cell>
          <cell r="BF122">
            <v>23.362527135264617</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CA122">
            <v>0</v>
          </cell>
          <cell r="CB122">
            <v>0</v>
          </cell>
          <cell r="CC122">
            <v>0</v>
          </cell>
          <cell r="CD122">
            <v>0</v>
          </cell>
          <cell r="CE122">
            <v>0</v>
          </cell>
          <cell r="CF122">
            <v>0</v>
          </cell>
          <cell r="CH122">
            <v>0</v>
          </cell>
          <cell r="CJ122">
            <v>39871</v>
          </cell>
          <cell r="CK122">
            <v>11.743158212908179</v>
          </cell>
          <cell r="CL122">
            <v>2.0810463510305155</v>
          </cell>
          <cell r="CM122">
            <v>50.684931506849317</v>
          </cell>
          <cell r="CN122">
            <v>0</v>
          </cell>
          <cell r="CO122">
            <v>0</v>
          </cell>
          <cell r="CP122">
            <v>39.567278747003918</v>
          </cell>
          <cell r="CQ122">
            <v>0</v>
          </cell>
          <cell r="CR122">
            <v>30</v>
          </cell>
          <cell r="CS122">
            <v>0</v>
          </cell>
          <cell r="CU122">
            <v>39871</v>
          </cell>
          <cell r="CV122">
            <v>0</v>
          </cell>
          <cell r="CW122">
            <v>5</v>
          </cell>
          <cell r="CX122">
            <v>0</v>
          </cell>
          <cell r="CY122">
            <v>0</v>
          </cell>
          <cell r="CZ122">
            <v>0</v>
          </cell>
          <cell r="DA122">
            <v>0</v>
          </cell>
          <cell r="DB122">
            <v>0</v>
          </cell>
          <cell r="DC122">
            <v>51.310436959912096</v>
          </cell>
          <cell r="DD122">
            <v>67</v>
          </cell>
          <cell r="DE122">
            <v>11.835616438356164</v>
          </cell>
          <cell r="DF122">
            <v>24</v>
          </cell>
          <cell r="DG122">
            <v>58.684931506849324</v>
          </cell>
          <cell r="DH122">
            <v>6.7212588328230254</v>
          </cell>
          <cell r="DI122">
            <v>0</v>
          </cell>
          <cell r="DJ122">
            <v>0</v>
          </cell>
          <cell r="DK122">
            <v>27.3224043715847</v>
          </cell>
          <cell r="DL122">
            <v>23.362527135264617</v>
          </cell>
          <cell r="DM122">
            <v>0</v>
          </cell>
          <cell r="DN122">
            <v>0</v>
          </cell>
          <cell r="DO122">
            <v>0</v>
          </cell>
          <cell r="DP122">
            <v>0</v>
          </cell>
          <cell r="DR122">
            <v>50.684931506849317</v>
          </cell>
          <cell r="DS122">
            <v>0</v>
          </cell>
          <cell r="DT122">
            <v>0</v>
          </cell>
          <cell r="DV122">
            <v>39871</v>
          </cell>
          <cell r="DW122">
            <v>1.3873642340203436</v>
          </cell>
          <cell r="DY122">
            <v>49.7</v>
          </cell>
          <cell r="DZ122">
            <v>44.7</v>
          </cell>
          <cell r="EA122">
            <v>30</v>
          </cell>
          <cell r="EB122">
            <v>30</v>
          </cell>
          <cell r="ED122">
            <v>60</v>
          </cell>
          <cell r="EE122">
            <v>20</v>
          </cell>
          <cell r="EF122">
            <v>39.567278747003918</v>
          </cell>
          <cell r="EG122">
            <v>0</v>
          </cell>
          <cell r="EH122">
            <v>39.567278747003918</v>
          </cell>
          <cell r="EJ122">
            <v>30</v>
          </cell>
          <cell r="EK122">
            <v>90</v>
          </cell>
          <cell r="EL122">
            <v>110</v>
          </cell>
          <cell r="EN122">
            <v>0</v>
          </cell>
          <cell r="EO122">
            <v>60</v>
          </cell>
          <cell r="EP122">
            <v>80</v>
          </cell>
          <cell r="ER122">
            <v>200</v>
          </cell>
          <cell r="ET122">
            <v>15</v>
          </cell>
          <cell r="EU122">
            <v>0</v>
          </cell>
          <cell r="EV122">
            <v>0</v>
          </cell>
          <cell r="EW122">
            <v>41.681924296378355</v>
          </cell>
          <cell r="EX122">
            <v>9.0030072104709618</v>
          </cell>
          <cell r="EZ122">
            <v>41.681924296378355</v>
          </cell>
          <cell r="FA122">
            <v>56.681924296378355</v>
          </cell>
          <cell r="FB122">
            <v>59</v>
          </cell>
          <cell r="FC122">
            <v>68.350684931506848</v>
          </cell>
          <cell r="FE122">
            <v>38271.593243055555</v>
          </cell>
        </row>
        <row r="123">
          <cell r="A123">
            <v>39872</v>
          </cell>
          <cell r="B123">
            <v>28</v>
          </cell>
          <cell r="C123">
            <v>6</v>
          </cell>
          <cell r="D123">
            <v>2</v>
          </cell>
          <cell r="E123">
            <v>2009</v>
          </cell>
          <cell r="G123">
            <v>0</v>
          </cell>
          <cell r="H123">
            <v>1.0429758904029021</v>
          </cell>
          <cell r="I123">
            <v>13.847777018816034</v>
          </cell>
          <cell r="J123">
            <v>50.684931506849317</v>
          </cell>
          <cell r="K123">
            <v>11.607142857142858</v>
          </cell>
          <cell r="L123">
            <v>0.19900535713045828</v>
          </cell>
          <cell r="M123">
            <v>8.7531680040915614</v>
          </cell>
          <cell r="N123">
            <v>8.9352</v>
          </cell>
          <cell r="O123">
            <v>13.122319712165204</v>
          </cell>
          <cell r="P123">
            <v>17.739856463482273</v>
          </cell>
          <cell r="Q123">
            <v>29.407516880451219</v>
          </cell>
          <cell r="R123">
            <v>16.257122205705755</v>
          </cell>
          <cell r="S123">
            <v>41.431061620534756</v>
          </cell>
          <cell r="T123">
            <v>23.569362579356572</v>
          </cell>
          <cell r="U123">
            <v>36.849729215333475</v>
          </cell>
          <cell r="W123">
            <v>0</v>
          </cell>
          <cell r="X123">
            <v>14.890752909218936</v>
          </cell>
          <cell r="Y123">
            <v>11.607142857142858</v>
          </cell>
          <cell r="Z123">
            <v>0</v>
          </cell>
          <cell r="AA123">
            <v>0</v>
          </cell>
          <cell r="AB123">
            <v>2.6742632581150398</v>
          </cell>
          <cell r="AC123">
            <v>5</v>
          </cell>
          <cell r="AD123">
            <v>0</v>
          </cell>
          <cell r="AE123">
            <v>0.22847358121330608</v>
          </cell>
          <cell r="AF123">
            <v>9.9846365218936715</v>
          </cell>
          <cell r="AG123">
            <v>0</v>
          </cell>
          <cell r="AH123">
            <v>3.2557717077991128</v>
          </cell>
          <cell r="AI123">
            <v>0</v>
          </cell>
          <cell r="AJ123">
            <v>0</v>
          </cell>
          <cell r="AK123">
            <v>0</v>
          </cell>
          <cell r="AL123">
            <v>0</v>
          </cell>
          <cell r="AM123">
            <v>0</v>
          </cell>
          <cell r="AN123">
            <v>0</v>
          </cell>
          <cell r="AO123">
            <v>28.341590952841177</v>
          </cell>
          <cell r="AP123">
            <v>0</v>
          </cell>
          <cell r="AQ123">
            <v>14.015363478106329</v>
          </cell>
          <cell r="AR123">
            <v>15.984636521893671</v>
          </cell>
          <cell r="AS123">
            <v>14.929452601164158</v>
          </cell>
          <cell r="AT123">
            <v>0</v>
          </cell>
          <cell r="AU123">
            <v>0</v>
          </cell>
          <cell r="AV123">
            <v>0</v>
          </cell>
          <cell r="AW123">
            <v>67</v>
          </cell>
          <cell r="AX123">
            <v>0</v>
          </cell>
          <cell r="AY123">
            <v>0</v>
          </cell>
          <cell r="AZ123">
            <v>34.85015341522481</v>
          </cell>
          <cell r="BA123">
            <v>0</v>
          </cell>
          <cell r="BB123">
            <v>0</v>
          </cell>
          <cell r="BC123">
            <v>0</v>
          </cell>
          <cell r="BD123">
            <v>0</v>
          </cell>
          <cell r="BE123">
            <v>27.3224043715847</v>
          </cell>
          <cell r="BF123">
            <v>23.362527135264617</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CA123">
            <v>0</v>
          </cell>
          <cell r="CB123">
            <v>0</v>
          </cell>
          <cell r="CC123">
            <v>0</v>
          </cell>
          <cell r="CD123">
            <v>0</v>
          </cell>
          <cell r="CE123">
            <v>0</v>
          </cell>
          <cell r="CF123">
            <v>0</v>
          </cell>
          <cell r="CH123">
            <v>0</v>
          </cell>
          <cell r="CJ123">
            <v>39872</v>
          </cell>
          <cell r="CK123">
            <v>14.890752909218936</v>
          </cell>
          <cell r="CL123">
            <v>10.213110103106978</v>
          </cell>
          <cell r="CM123">
            <v>50.684931506849317</v>
          </cell>
          <cell r="CN123">
            <v>0</v>
          </cell>
          <cell r="CO123">
            <v>0</v>
          </cell>
          <cell r="CP123">
            <v>46.526815261804444</v>
          </cell>
          <cell r="CQ123">
            <v>0</v>
          </cell>
          <cell r="CR123">
            <v>30</v>
          </cell>
          <cell r="CS123">
            <v>0</v>
          </cell>
          <cell r="CU123">
            <v>39872</v>
          </cell>
          <cell r="CV123">
            <v>2.6742632581150398</v>
          </cell>
          <cell r="CW123">
            <v>5</v>
          </cell>
          <cell r="CX123">
            <v>0</v>
          </cell>
          <cell r="CY123">
            <v>0</v>
          </cell>
          <cell r="CZ123">
            <v>0</v>
          </cell>
          <cell r="DA123">
            <v>0</v>
          </cell>
          <cell r="DB123">
            <v>0</v>
          </cell>
          <cell r="DC123">
            <v>61.417568171023383</v>
          </cell>
          <cell r="DD123">
            <v>67</v>
          </cell>
          <cell r="DE123">
            <v>11.835616438356164</v>
          </cell>
          <cell r="DF123">
            <v>24</v>
          </cell>
          <cell r="DG123">
            <v>50.834789937118479</v>
          </cell>
          <cell r="DH123">
            <v>0</v>
          </cell>
          <cell r="DI123">
            <v>0</v>
          </cell>
          <cell r="DJ123">
            <v>0</v>
          </cell>
          <cell r="DK123">
            <v>27.3224043715847</v>
          </cell>
          <cell r="DL123">
            <v>23.362527135264617</v>
          </cell>
          <cell r="DM123">
            <v>0</v>
          </cell>
          <cell r="DN123">
            <v>0</v>
          </cell>
          <cell r="DO123">
            <v>0</v>
          </cell>
          <cell r="DP123">
            <v>0</v>
          </cell>
          <cell r="DR123">
            <v>50.684931506849317</v>
          </cell>
          <cell r="DS123">
            <v>0</v>
          </cell>
          <cell r="DT123">
            <v>0</v>
          </cell>
          <cell r="DV123">
            <v>39872</v>
          </cell>
          <cell r="DW123">
            <v>6.8087400687379853</v>
          </cell>
          <cell r="DY123">
            <v>49.7</v>
          </cell>
          <cell r="DZ123">
            <v>44.7</v>
          </cell>
          <cell r="EA123">
            <v>30</v>
          </cell>
          <cell r="EB123">
            <v>30</v>
          </cell>
          <cell r="ED123">
            <v>60</v>
          </cell>
          <cell r="EE123">
            <v>20</v>
          </cell>
          <cell r="EF123">
            <v>46.526815261804444</v>
          </cell>
          <cell r="EG123">
            <v>0</v>
          </cell>
          <cell r="EH123">
            <v>46.526815261804444</v>
          </cell>
          <cell r="EJ123">
            <v>30</v>
          </cell>
          <cell r="EK123">
            <v>90</v>
          </cell>
          <cell r="EL123">
            <v>110</v>
          </cell>
          <cell r="EN123">
            <v>0</v>
          </cell>
          <cell r="EO123">
            <v>60</v>
          </cell>
          <cell r="EP123">
            <v>80</v>
          </cell>
          <cell r="ER123">
            <v>200</v>
          </cell>
          <cell r="ET123">
            <v>15</v>
          </cell>
          <cell r="EU123">
            <v>0</v>
          </cell>
          <cell r="EV123">
            <v>0</v>
          </cell>
          <cell r="EW123">
            <v>50.684931506849317</v>
          </cell>
          <cell r="EX123">
            <v>0</v>
          </cell>
          <cell r="EZ123">
            <v>52.622973092573758</v>
          </cell>
          <cell r="FA123">
            <v>67.622973092573758</v>
          </cell>
          <cell r="FB123">
            <v>59</v>
          </cell>
          <cell r="FC123">
            <v>68.350684931506848</v>
          </cell>
          <cell r="FE123">
            <v>38271.593243402778</v>
          </cell>
        </row>
        <row r="124">
          <cell r="A124">
            <v>39873</v>
          </cell>
          <cell r="B124">
            <v>1</v>
          </cell>
          <cell r="C124">
            <v>7</v>
          </cell>
          <cell r="D124">
            <v>3</v>
          </cell>
          <cell r="E124">
            <v>2009</v>
          </cell>
          <cell r="G124">
            <v>0</v>
          </cell>
          <cell r="H124">
            <v>0.52724816123807616</v>
          </cell>
          <cell r="I124">
            <v>12.496648982383027</v>
          </cell>
          <cell r="J124">
            <v>50.684931506849317</v>
          </cell>
          <cell r="K124">
            <v>10.483870967741936</v>
          </cell>
          <cell r="L124">
            <v>0.1973460118163585</v>
          </cell>
          <cell r="M124">
            <v>7.9166768700469481</v>
          </cell>
          <cell r="N124">
            <v>7.7697391304347825</v>
          </cell>
          <cell r="O124">
            <v>12.834345503121462</v>
          </cell>
          <cell r="P124">
            <v>19.424103313069821</v>
          </cell>
          <cell r="Q124">
            <v>26.569480345953174</v>
          </cell>
          <cell r="R124">
            <v>20.288044470491361</v>
          </cell>
          <cell r="S124">
            <v>42.794166868965732</v>
          </cell>
          <cell r="T124">
            <v>21.283441496174166</v>
          </cell>
          <cell r="U124">
            <v>35.82468725070531</v>
          </cell>
          <cell r="W124">
            <v>0</v>
          </cell>
          <cell r="X124">
            <v>13.023897143621102</v>
          </cell>
          <cell r="Y124">
            <v>10.483870967741936</v>
          </cell>
          <cell r="Z124">
            <v>0</v>
          </cell>
          <cell r="AA124">
            <v>0</v>
          </cell>
          <cell r="AB124">
            <v>2.5899130434782607</v>
          </cell>
          <cell r="AC124">
            <v>5</v>
          </cell>
          <cell r="AD124">
            <v>0</v>
          </cell>
          <cell r="AE124">
            <v>1.3517454706142278</v>
          </cell>
          <cell r="AF124">
            <v>6.9421034982056007</v>
          </cell>
          <cell r="AG124">
            <v>0</v>
          </cell>
          <cell r="AH124">
            <v>4.8031671968342984</v>
          </cell>
          <cell r="AI124">
            <v>0</v>
          </cell>
          <cell r="AJ124">
            <v>0</v>
          </cell>
          <cell r="AK124">
            <v>0</v>
          </cell>
          <cell r="AL124">
            <v>0</v>
          </cell>
          <cell r="AM124">
            <v>0</v>
          </cell>
          <cell r="AN124">
            <v>0</v>
          </cell>
          <cell r="AO124">
            <v>28.6532395603002</v>
          </cell>
          <cell r="AP124">
            <v>0</v>
          </cell>
          <cell r="AQ124">
            <v>17.057896501794399</v>
          </cell>
          <cell r="AR124">
            <v>12.942103498205601</v>
          </cell>
          <cell r="AS124">
            <v>15.659566875501312</v>
          </cell>
          <cell r="AT124">
            <v>0</v>
          </cell>
          <cell r="AU124">
            <v>0</v>
          </cell>
          <cell r="AV124">
            <v>0</v>
          </cell>
          <cell r="AW124">
            <v>67</v>
          </cell>
          <cell r="AX124">
            <v>0</v>
          </cell>
          <cell r="AY124">
            <v>0</v>
          </cell>
          <cell r="AZ124">
            <v>32.902295615845205</v>
          </cell>
          <cell r="BA124">
            <v>0</v>
          </cell>
          <cell r="BB124">
            <v>0</v>
          </cell>
          <cell r="BC124">
            <v>0</v>
          </cell>
          <cell r="BD124">
            <v>0</v>
          </cell>
          <cell r="BE124">
            <v>27.3224043715847</v>
          </cell>
          <cell r="BF124">
            <v>23.362527135264617</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CA124">
            <v>0</v>
          </cell>
          <cell r="CB124">
            <v>0</v>
          </cell>
          <cell r="CC124">
            <v>0</v>
          </cell>
          <cell r="CD124">
            <v>0</v>
          </cell>
          <cell r="CE124">
            <v>0</v>
          </cell>
          <cell r="CF124">
            <v>0</v>
          </cell>
          <cell r="CH124">
            <v>0</v>
          </cell>
          <cell r="CJ124">
            <v>39873</v>
          </cell>
          <cell r="CK124">
            <v>13.023897143621102</v>
          </cell>
          <cell r="CL124">
            <v>8.2938489688198285</v>
          </cell>
          <cell r="CM124">
            <v>50.684931506849317</v>
          </cell>
          <cell r="CN124">
            <v>0</v>
          </cell>
          <cell r="CO124">
            <v>0</v>
          </cell>
          <cell r="CP124">
            <v>49.115973632635814</v>
          </cell>
          <cell r="CQ124">
            <v>0</v>
          </cell>
          <cell r="CR124">
            <v>30</v>
          </cell>
          <cell r="CS124">
            <v>0</v>
          </cell>
          <cell r="CU124">
            <v>39873</v>
          </cell>
          <cell r="CV124">
            <v>2.5899130434782607</v>
          </cell>
          <cell r="CW124">
            <v>5</v>
          </cell>
          <cell r="CX124">
            <v>0</v>
          </cell>
          <cell r="CY124">
            <v>0</v>
          </cell>
          <cell r="CZ124">
            <v>0</v>
          </cell>
          <cell r="DA124">
            <v>0</v>
          </cell>
          <cell r="DB124">
            <v>0</v>
          </cell>
          <cell r="DC124">
            <v>62.139870776256913</v>
          </cell>
          <cell r="DD124">
            <v>67</v>
          </cell>
          <cell r="DE124">
            <v>11.835616438356164</v>
          </cell>
          <cell r="DF124">
            <v>24</v>
          </cell>
          <cell r="DG124">
            <v>45.844399114050802</v>
          </cell>
          <cell r="DH124">
            <v>0</v>
          </cell>
          <cell r="DI124">
            <v>0</v>
          </cell>
          <cell r="DJ124">
            <v>0</v>
          </cell>
          <cell r="DK124">
            <v>27.3224043715847</v>
          </cell>
          <cell r="DL124">
            <v>23.362527135264617</v>
          </cell>
          <cell r="DM124">
            <v>0</v>
          </cell>
          <cell r="DN124">
            <v>0</v>
          </cell>
          <cell r="DO124">
            <v>0</v>
          </cell>
          <cell r="DP124">
            <v>0</v>
          </cell>
          <cell r="DR124">
            <v>50.684931506849317</v>
          </cell>
          <cell r="DS124">
            <v>0</v>
          </cell>
          <cell r="DT124">
            <v>0</v>
          </cell>
          <cell r="DV124">
            <v>39873</v>
          </cell>
          <cell r="DW124">
            <v>5.5292326458798859</v>
          </cell>
          <cell r="DY124">
            <v>49.7</v>
          </cell>
          <cell r="DZ124">
            <v>44.7</v>
          </cell>
          <cell r="EA124">
            <v>30</v>
          </cell>
          <cell r="EB124">
            <v>30</v>
          </cell>
          <cell r="ED124">
            <v>60</v>
          </cell>
          <cell r="EE124">
            <v>20</v>
          </cell>
          <cell r="EF124">
            <v>49.115973632635814</v>
          </cell>
          <cell r="EG124">
            <v>0</v>
          </cell>
          <cell r="EH124">
            <v>49.115973632635814</v>
          </cell>
          <cell r="EJ124">
            <v>30</v>
          </cell>
          <cell r="EK124">
            <v>90</v>
          </cell>
          <cell r="EL124">
            <v>110</v>
          </cell>
          <cell r="EN124">
            <v>0</v>
          </cell>
          <cell r="EO124">
            <v>60</v>
          </cell>
          <cell r="EP124">
            <v>80</v>
          </cell>
          <cell r="ER124">
            <v>200</v>
          </cell>
          <cell r="ET124">
            <v>15</v>
          </cell>
          <cell r="EU124">
            <v>0</v>
          </cell>
          <cell r="EV124">
            <v>0</v>
          </cell>
          <cell r="EW124">
            <v>50.684931506849317</v>
          </cell>
          <cell r="EX124">
            <v>0</v>
          </cell>
          <cell r="EZ124">
            <v>51.690664303886386</v>
          </cell>
          <cell r="FA124">
            <v>66.690664303886393</v>
          </cell>
          <cell r="FB124">
            <v>59</v>
          </cell>
          <cell r="FC124">
            <v>68.350684931506848</v>
          </cell>
          <cell r="FE124">
            <v>38271.593243634263</v>
          </cell>
        </row>
        <row r="125">
          <cell r="A125">
            <v>39874</v>
          </cell>
          <cell r="B125">
            <v>2</v>
          </cell>
          <cell r="C125">
            <v>1</v>
          </cell>
          <cell r="D125">
            <v>3</v>
          </cell>
          <cell r="E125">
            <v>2009</v>
          </cell>
          <cell r="G125">
            <v>0</v>
          </cell>
          <cell r="H125">
            <v>0.52381966196333007</v>
          </cell>
          <cell r="I125">
            <v>12.492780392874229</v>
          </cell>
          <cell r="J125">
            <v>50.684931506849317</v>
          </cell>
          <cell r="K125">
            <v>10.483870967741936</v>
          </cell>
          <cell r="L125">
            <v>0.19606274388272052</v>
          </cell>
          <cell r="M125">
            <v>7.9142261031951957</v>
          </cell>
          <cell r="N125">
            <v>7.7697391304347825</v>
          </cell>
          <cell r="O125">
            <v>12.75088851363483</v>
          </cell>
          <cell r="P125">
            <v>19.418090190479859</v>
          </cell>
          <cell r="Q125">
            <v>26.571220375639193</v>
          </cell>
          <cell r="R125">
            <v>20.288044470491361</v>
          </cell>
          <cell r="S125">
            <v>42.794166868965732</v>
          </cell>
          <cell r="T125">
            <v>21.283441496174166</v>
          </cell>
          <cell r="U125">
            <v>35.82468725070531</v>
          </cell>
          <cell r="W125">
            <v>0</v>
          </cell>
          <cell r="X125">
            <v>13.016600054837559</v>
          </cell>
          <cell r="Y125">
            <v>10.483870967741936</v>
          </cell>
          <cell r="Z125">
            <v>0</v>
          </cell>
          <cell r="AA125">
            <v>0</v>
          </cell>
          <cell r="AB125">
            <v>2.5899130434782607</v>
          </cell>
          <cell r="AC125">
            <v>5</v>
          </cell>
          <cell r="AD125">
            <v>0</v>
          </cell>
          <cell r="AE125">
            <v>1.3517454706142278</v>
          </cell>
          <cell r="AF125">
            <v>6.9383694634202104</v>
          </cell>
          <cell r="AG125">
            <v>0</v>
          </cell>
          <cell r="AH125">
            <v>4.8076826781032036</v>
          </cell>
          <cell r="AI125">
            <v>0</v>
          </cell>
          <cell r="AJ125">
            <v>0</v>
          </cell>
          <cell r="AK125">
            <v>0</v>
          </cell>
          <cell r="AL125">
            <v>0</v>
          </cell>
          <cell r="AM125">
            <v>0</v>
          </cell>
          <cell r="AN125">
            <v>0</v>
          </cell>
          <cell r="AO125">
            <v>28.64543307786651</v>
          </cell>
          <cell r="AP125">
            <v>0</v>
          </cell>
          <cell r="AQ125">
            <v>17.061630536579791</v>
          </cell>
          <cell r="AR125">
            <v>12.938369463420209</v>
          </cell>
          <cell r="AS125">
            <v>15.575127794275538</v>
          </cell>
          <cell r="AT125">
            <v>0</v>
          </cell>
          <cell r="AU125">
            <v>0</v>
          </cell>
          <cell r="AV125">
            <v>0</v>
          </cell>
          <cell r="AW125">
            <v>67</v>
          </cell>
          <cell r="AX125">
            <v>0</v>
          </cell>
          <cell r="AY125">
            <v>0</v>
          </cell>
          <cell r="AZ125">
            <v>32.902295615845205</v>
          </cell>
          <cell r="BA125">
            <v>0</v>
          </cell>
          <cell r="BB125">
            <v>0</v>
          </cell>
          <cell r="BC125">
            <v>0</v>
          </cell>
          <cell r="BD125">
            <v>0</v>
          </cell>
          <cell r="BE125">
            <v>27.3224043715847</v>
          </cell>
          <cell r="BF125">
            <v>23.362527135264617</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CA125">
            <v>0</v>
          </cell>
          <cell r="CB125">
            <v>0</v>
          </cell>
          <cell r="CC125">
            <v>0</v>
          </cell>
          <cell r="CD125">
            <v>0</v>
          </cell>
          <cell r="CE125">
            <v>0</v>
          </cell>
          <cell r="CF125">
            <v>0</v>
          </cell>
          <cell r="CH125">
            <v>0</v>
          </cell>
          <cell r="CJ125">
            <v>39874</v>
          </cell>
          <cell r="CK125">
            <v>13.016600054837559</v>
          </cell>
          <cell r="CL125">
            <v>8.2901149340344382</v>
          </cell>
          <cell r="CM125">
            <v>50.684931506849317</v>
          </cell>
          <cell r="CN125">
            <v>0</v>
          </cell>
          <cell r="CO125">
            <v>0</v>
          </cell>
          <cell r="CP125">
            <v>49.02824355024525</v>
          </cell>
          <cell r="CQ125">
            <v>0</v>
          </cell>
          <cell r="CR125">
            <v>30</v>
          </cell>
          <cell r="CS125">
            <v>0</v>
          </cell>
          <cell r="CU125">
            <v>39874</v>
          </cell>
          <cell r="CV125">
            <v>2.5899130434782607</v>
          </cell>
          <cell r="CW125">
            <v>5</v>
          </cell>
          <cell r="CX125">
            <v>0</v>
          </cell>
          <cell r="CY125">
            <v>0</v>
          </cell>
          <cell r="CZ125">
            <v>0</v>
          </cell>
          <cell r="DA125">
            <v>0</v>
          </cell>
          <cell r="DB125">
            <v>0</v>
          </cell>
          <cell r="DC125">
            <v>62.044843605082811</v>
          </cell>
          <cell r="DD125">
            <v>67</v>
          </cell>
          <cell r="DE125">
            <v>11.835616438356164</v>
          </cell>
          <cell r="DF125">
            <v>24</v>
          </cell>
          <cell r="DG125">
            <v>45.840665079265413</v>
          </cell>
          <cell r="DH125">
            <v>0</v>
          </cell>
          <cell r="DI125">
            <v>0</v>
          </cell>
          <cell r="DJ125">
            <v>0</v>
          </cell>
          <cell r="DK125">
            <v>27.3224043715847</v>
          </cell>
          <cell r="DL125">
            <v>23.362527135264617</v>
          </cell>
          <cell r="DM125">
            <v>0</v>
          </cell>
          <cell r="DN125">
            <v>0</v>
          </cell>
          <cell r="DO125">
            <v>0</v>
          </cell>
          <cell r="DP125">
            <v>0</v>
          </cell>
          <cell r="DR125">
            <v>50.684931506849317</v>
          </cell>
          <cell r="DS125">
            <v>0</v>
          </cell>
          <cell r="DT125">
            <v>0</v>
          </cell>
          <cell r="DV125">
            <v>39874</v>
          </cell>
          <cell r="DW125">
            <v>5.5267432893562924</v>
          </cell>
          <cell r="DY125">
            <v>49.7</v>
          </cell>
          <cell r="DZ125">
            <v>44.7</v>
          </cell>
          <cell r="EA125">
            <v>30</v>
          </cell>
          <cell r="EB125">
            <v>30</v>
          </cell>
          <cell r="ED125">
            <v>60</v>
          </cell>
          <cell r="EE125">
            <v>20</v>
          </cell>
          <cell r="EF125">
            <v>49.02824355024525</v>
          </cell>
          <cell r="EG125">
            <v>0</v>
          </cell>
          <cell r="EH125">
            <v>49.02824355024525</v>
          </cell>
          <cell r="EJ125">
            <v>30</v>
          </cell>
          <cell r="EK125">
            <v>90</v>
          </cell>
          <cell r="EL125">
            <v>110</v>
          </cell>
          <cell r="EN125">
            <v>0</v>
          </cell>
          <cell r="EO125">
            <v>60</v>
          </cell>
          <cell r="EP125">
            <v>80</v>
          </cell>
          <cell r="ER125">
            <v>200</v>
          </cell>
          <cell r="ET125">
            <v>15</v>
          </cell>
          <cell r="EU125">
            <v>0</v>
          </cell>
          <cell r="EV125">
            <v>0</v>
          </cell>
          <cell r="EW125">
            <v>50.684931506849317</v>
          </cell>
          <cell r="EX125">
            <v>0</v>
          </cell>
          <cell r="EZ125">
            <v>51.674662417147729</v>
          </cell>
          <cell r="FA125">
            <v>66.674662417147729</v>
          </cell>
          <cell r="FB125">
            <v>59</v>
          </cell>
          <cell r="FC125">
            <v>68.350684931506848</v>
          </cell>
          <cell r="FE125">
            <v>38271.593243750001</v>
          </cell>
        </row>
        <row r="126">
          <cell r="A126">
            <v>39875</v>
          </cell>
          <cell r="B126">
            <v>3</v>
          </cell>
          <cell r="C126">
            <v>2</v>
          </cell>
          <cell r="D126">
            <v>3</v>
          </cell>
          <cell r="E126">
            <v>2009</v>
          </cell>
          <cell r="G126">
            <v>0</v>
          </cell>
          <cell r="H126">
            <v>0.49715355649308235</v>
          </cell>
          <cell r="I126">
            <v>12.462691363361351</v>
          </cell>
          <cell r="J126">
            <v>50.684931506849317</v>
          </cell>
          <cell r="K126">
            <v>10.483870967741936</v>
          </cell>
          <cell r="L126">
            <v>0.186081771065536</v>
          </cell>
          <cell r="M126">
            <v>7.8951645832371202</v>
          </cell>
          <cell r="N126">
            <v>7.7697391304347825</v>
          </cell>
          <cell r="O126">
            <v>12.101778595405456</v>
          </cell>
          <cell r="P126">
            <v>19.371321459224621</v>
          </cell>
          <cell r="Q126">
            <v>26.584753939863759</v>
          </cell>
          <cell r="R126">
            <v>20.288044470491361</v>
          </cell>
          <cell r="S126">
            <v>42.794166868965732</v>
          </cell>
          <cell r="T126">
            <v>21.283441496174166</v>
          </cell>
          <cell r="U126">
            <v>35.82468725070531</v>
          </cell>
          <cell r="W126">
            <v>0</v>
          </cell>
          <cell r="X126">
            <v>12.959844919854433</v>
          </cell>
          <cell r="Y126">
            <v>10.483870967741936</v>
          </cell>
          <cell r="Z126">
            <v>0</v>
          </cell>
          <cell r="AA126">
            <v>0</v>
          </cell>
          <cell r="AB126">
            <v>2.5899130434782607</v>
          </cell>
          <cell r="AC126">
            <v>5</v>
          </cell>
          <cell r="AD126">
            <v>0</v>
          </cell>
          <cell r="AE126">
            <v>1.3517454706142278</v>
          </cell>
          <cell r="AF126">
            <v>6.9093269706449512</v>
          </cell>
          <cell r="AG126">
            <v>0</v>
          </cell>
          <cell r="AH126">
            <v>4.8428030879724773</v>
          </cell>
          <cell r="AI126">
            <v>0</v>
          </cell>
          <cell r="AJ126">
            <v>0</v>
          </cell>
          <cell r="AK126">
            <v>0</v>
          </cell>
          <cell r="AL126">
            <v>0</v>
          </cell>
          <cell r="AM126">
            <v>0</v>
          </cell>
          <cell r="AN126">
            <v>0</v>
          </cell>
          <cell r="AO126">
            <v>28.656709739516003</v>
          </cell>
          <cell r="AP126">
            <v>0</v>
          </cell>
          <cell r="AQ126">
            <v>17.090673029355049</v>
          </cell>
          <cell r="AR126">
            <v>12.909326970644951</v>
          </cell>
          <cell r="AS126">
            <v>14.846385637496709</v>
          </cell>
          <cell r="AT126">
            <v>0</v>
          </cell>
          <cell r="AU126">
            <v>0</v>
          </cell>
          <cell r="AV126">
            <v>0</v>
          </cell>
          <cell r="AW126">
            <v>67</v>
          </cell>
          <cell r="AX126">
            <v>0</v>
          </cell>
          <cell r="AY126">
            <v>0</v>
          </cell>
          <cell r="AZ126">
            <v>32.902295615845205</v>
          </cell>
          <cell r="BA126">
            <v>0</v>
          </cell>
          <cell r="BB126">
            <v>0</v>
          </cell>
          <cell r="BC126">
            <v>0</v>
          </cell>
          <cell r="BD126">
            <v>0</v>
          </cell>
          <cell r="BE126">
            <v>27.3224043715847</v>
          </cell>
          <cell r="BF126">
            <v>23.362527135264617</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CA126">
            <v>0</v>
          </cell>
          <cell r="CB126">
            <v>0</v>
          </cell>
          <cell r="CC126">
            <v>0</v>
          </cell>
          <cell r="CD126">
            <v>0</v>
          </cell>
          <cell r="CE126">
            <v>0</v>
          </cell>
          <cell r="CF126">
            <v>0</v>
          </cell>
          <cell r="CH126">
            <v>0</v>
          </cell>
          <cell r="CJ126">
            <v>39875</v>
          </cell>
          <cell r="CK126">
            <v>12.959844919854433</v>
          </cell>
          <cell r="CL126">
            <v>8.2610724412591789</v>
          </cell>
          <cell r="CM126">
            <v>50.684931506849317</v>
          </cell>
          <cell r="CN126">
            <v>0</v>
          </cell>
          <cell r="CO126">
            <v>0</v>
          </cell>
          <cell r="CP126">
            <v>48.34589846498519</v>
          </cell>
          <cell r="CQ126">
            <v>0</v>
          </cell>
          <cell r="CR126">
            <v>30</v>
          </cell>
          <cell r="CS126">
            <v>0</v>
          </cell>
          <cell r="CU126">
            <v>39875</v>
          </cell>
          <cell r="CV126">
            <v>2.5899130434782607</v>
          </cell>
          <cell r="CW126">
            <v>5</v>
          </cell>
          <cell r="CX126">
            <v>0</v>
          </cell>
          <cell r="CY126">
            <v>0</v>
          </cell>
          <cell r="CZ126">
            <v>0</v>
          </cell>
          <cell r="DA126">
            <v>0</v>
          </cell>
          <cell r="DB126">
            <v>0</v>
          </cell>
          <cell r="DC126">
            <v>61.305743384839623</v>
          </cell>
          <cell r="DD126">
            <v>67</v>
          </cell>
          <cell r="DE126">
            <v>11.835616438356164</v>
          </cell>
          <cell r="DF126">
            <v>24</v>
          </cell>
          <cell r="DG126">
            <v>45.811622586490159</v>
          </cell>
          <cell r="DH126">
            <v>0</v>
          </cell>
          <cell r="DI126">
            <v>0</v>
          </cell>
          <cell r="DJ126">
            <v>0</v>
          </cell>
          <cell r="DK126">
            <v>27.3224043715847</v>
          </cell>
          <cell r="DL126">
            <v>23.362527135264617</v>
          </cell>
          <cell r="DM126">
            <v>0</v>
          </cell>
          <cell r="DN126">
            <v>0</v>
          </cell>
          <cell r="DO126">
            <v>0</v>
          </cell>
          <cell r="DP126">
            <v>0</v>
          </cell>
          <cell r="DR126">
            <v>50.684931506849317</v>
          </cell>
          <cell r="DS126">
            <v>0</v>
          </cell>
          <cell r="DT126">
            <v>0</v>
          </cell>
          <cell r="DV126">
            <v>39875</v>
          </cell>
          <cell r="DW126">
            <v>5.5073816275061196</v>
          </cell>
          <cell r="DY126">
            <v>49.7</v>
          </cell>
          <cell r="DZ126">
            <v>44.7</v>
          </cell>
          <cell r="EA126">
            <v>30</v>
          </cell>
          <cell r="EB126">
            <v>30</v>
          </cell>
          <cell r="ED126">
            <v>60</v>
          </cell>
          <cell r="EE126">
            <v>20</v>
          </cell>
          <cell r="EF126">
            <v>48.34589846498519</v>
          </cell>
          <cell r="EG126">
            <v>0</v>
          </cell>
          <cell r="EH126">
            <v>48.34589846498519</v>
          </cell>
          <cell r="EJ126">
            <v>30</v>
          </cell>
          <cell r="EK126">
            <v>90</v>
          </cell>
          <cell r="EL126">
            <v>110</v>
          </cell>
          <cell r="EN126">
            <v>0</v>
          </cell>
          <cell r="EO126">
            <v>60</v>
          </cell>
          <cell r="EP126">
            <v>80</v>
          </cell>
          <cell r="ER126">
            <v>200</v>
          </cell>
          <cell r="ET126">
            <v>15</v>
          </cell>
          <cell r="EU126">
            <v>0</v>
          </cell>
          <cell r="EV126">
            <v>0</v>
          </cell>
          <cell r="EW126">
            <v>50.684931506849317</v>
          </cell>
          <cell r="EX126">
            <v>0</v>
          </cell>
          <cell r="EZ126">
            <v>51.550203298069292</v>
          </cell>
          <cell r="FA126">
            <v>66.550203298069292</v>
          </cell>
          <cell r="FB126">
            <v>59</v>
          </cell>
          <cell r="FC126">
            <v>68.350684931506848</v>
          </cell>
          <cell r="FE126">
            <v>38271.593243981479</v>
          </cell>
        </row>
        <row r="127">
          <cell r="A127">
            <v>39876</v>
          </cell>
          <cell r="B127">
            <v>4</v>
          </cell>
          <cell r="C127">
            <v>3</v>
          </cell>
          <cell r="D127">
            <v>3</v>
          </cell>
          <cell r="E127">
            <v>2009</v>
          </cell>
          <cell r="G127">
            <v>0</v>
          </cell>
          <cell r="H127">
            <v>0.46455265499739401</v>
          </cell>
          <cell r="I127">
            <v>11.931503022494063</v>
          </cell>
          <cell r="J127">
            <v>50.684931506849317</v>
          </cell>
          <cell r="K127">
            <v>10.483870967741936</v>
          </cell>
          <cell r="L127">
            <v>0.17387943758240987</v>
          </cell>
          <cell r="M127">
            <v>7.5586546550386924</v>
          </cell>
          <cell r="N127">
            <v>7.7697391304347825</v>
          </cell>
          <cell r="O127">
            <v>11.308203075812584</v>
          </cell>
          <cell r="P127">
            <v>18.545671540894528</v>
          </cell>
          <cell r="Q127">
            <v>26.338519194567191</v>
          </cell>
          <cell r="R127">
            <v>20.288044470491361</v>
          </cell>
          <cell r="S127">
            <v>36.840232941670415</v>
          </cell>
          <cell r="T127">
            <v>21.502197719092241</v>
          </cell>
          <cell r="U127">
            <v>31.967454434590806</v>
          </cell>
          <cell r="W127">
            <v>0</v>
          </cell>
          <cell r="X127">
            <v>12.396055677491457</v>
          </cell>
          <cell r="Y127">
            <v>10.483870967741936</v>
          </cell>
          <cell r="Z127">
            <v>0</v>
          </cell>
          <cell r="AA127">
            <v>0</v>
          </cell>
          <cell r="AB127">
            <v>2.5899130434782607</v>
          </cell>
          <cell r="AC127">
            <v>5</v>
          </cell>
          <cell r="AD127">
            <v>0</v>
          </cell>
          <cell r="AE127">
            <v>1.3517454706142278</v>
          </cell>
          <cell r="AF127">
            <v>6.5606147089633957</v>
          </cell>
          <cell r="AG127">
            <v>0</v>
          </cell>
          <cell r="AH127">
            <v>4.9612973252635868</v>
          </cell>
          <cell r="AI127">
            <v>0</v>
          </cell>
          <cell r="AJ127">
            <v>0</v>
          </cell>
          <cell r="AK127">
            <v>0</v>
          </cell>
          <cell r="AL127">
            <v>0</v>
          </cell>
          <cell r="AM127">
            <v>0</v>
          </cell>
          <cell r="AN127">
            <v>0</v>
          </cell>
          <cell r="AO127">
            <v>29.094648305787626</v>
          </cell>
          <cell r="AP127">
            <v>0</v>
          </cell>
          <cell r="AQ127">
            <v>17.439385291036604</v>
          </cell>
          <cell r="AR127">
            <v>12.560614708963396</v>
          </cell>
          <cell r="AS127">
            <v>12.424492650714441</v>
          </cell>
          <cell r="AT127">
            <v>0</v>
          </cell>
          <cell r="AU127">
            <v>0</v>
          </cell>
          <cell r="AV127">
            <v>0</v>
          </cell>
          <cell r="AW127">
            <v>67</v>
          </cell>
          <cell r="AX127">
            <v>0</v>
          </cell>
          <cell r="AY127">
            <v>0</v>
          </cell>
          <cell r="AZ127">
            <v>23.309885095353465</v>
          </cell>
          <cell r="BA127">
            <v>0</v>
          </cell>
          <cell r="BB127">
            <v>0</v>
          </cell>
          <cell r="BC127">
            <v>0</v>
          </cell>
          <cell r="BD127">
            <v>0</v>
          </cell>
          <cell r="BE127">
            <v>27.3224043715847</v>
          </cell>
          <cell r="BF127">
            <v>23.362527135264617</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CA127">
            <v>0</v>
          </cell>
          <cell r="CB127">
            <v>0</v>
          </cell>
          <cell r="CC127">
            <v>0</v>
          </cell>
          <cell r="CD127">
            <v>0</v>
          </cell>
          <cell r="CE127">
            <v>0</v>
          </cell>
          <cell r="CF127">
            <v>0</v>
          </cell>
          <cell r="CH127">
            <v>0</v>
          </cell>
          <cell r="CJ127">
            <v>39876</v>
          </cell>
          <cell r="CK127">
            <v>12.396055677491457</v>
          </cell>
          <cell r="CL127">
            <v>7.9123601795776235</v>
          </cell>
          <cell r="CM127">
            <v>50.684931506849317</v>
          </cell>
          <cell r="CN127">
            <v>0</v>
          </cell>
          <cell r="CO127">
            <v>0</v>
          </cell>
          <cell r="CP127">
            <v>46.480438281765657</v>
          </cell>
          <cell r="CQ127">
            <v>0</v>
          </cell>
          <cell r="CR127">
            <v>30</v>
          </cell>
          <cell r="CS127">
            <v>0</v>
          </cell>
          <cell r="CU127">
            <v>39876</v>
          </cell>
          <cell r="CV127">
            <v>2.5899130434782607</v>
          </cell>
          <cell r="CW127">
            <v>5</v>
          </cell>
          <cell r="CX127">
            <v>0</v>
          </cell>
          <cell r="CY127">
            <v>0</v>
          </cell>
          <cell r="CZ127">
            <v>0</v>
          </cell>
          <cell r="DA127">
            <v>0</v>
          </cell>
          <cell r="DB127">
            <v>0</v>
          </cell>
          <cell r="DC127">
            <v>58.876493959257111</v>
          </cell>
          <cell r="DD127">
            <v>67</v>
          </cell>
          <cell r="DE127">
            <v>11.835616438356164</v>
          </cell>
          <cell r="DF127">
            <v>24</v>
          </cell>
          <cell r="DG127">
            <v>35.870499804316864</v>
          </cell>
          <cell r="DH127">
            <v>0</v>
          </cell>
          <cell r="DI127">
            <v>0</v>
          </cell>
          <cell r="DJ127">
            <v>0</v>
          </cell>
          <cell r="DK127">
            <v>27.3224043715847</v>
          </cell>
          <cell r="DL127">
            <v>23.362527135264617</v>
          </cell>
          <cell r="DM127">
            <v>0</v>
          </cell>
          <cell r="DN127">
            <v>0</v>
          </cell>
          <cell r="DO127">
            <v>0</v>
          </cell>
          <cell r="DP127">
            <v>0</v>
          </cell>
          <cell r="DR127">
            <v>50.684931506849317</v>
          </cell>
          <cell r="DS127">
            <v>0</v>
          </cell>
          <cell r="DT127">
            <v>0</v>
          </cell>
          <cell r="DV127">
            <v>39876</v>
          </cell>
          <cell r="DW127">
            <v>5.274906786385082</v>
          </cell>
          <cell r="DY127">
            <v>49.7</v>
          </cell>
          <cell r="DZ127">
            <v>44.7</v>
          </cell>
          <cell r="EA127">
            <v>30</v>
          </cell>
          <cell r="EB127">
            <v>30</v>
          </cell>
          <cell r="ED127">
            <v>60</v>
          </cell>
          <cell r="EE127">
            <v>20</v>
          </cell>
          <cell r="EF127">
            <v>46.480438281765657</v>
          </cell>
          <cell r="EG127">
            <v>0</v>
          </cell>
          <cell r="EH127">
            <v>46.480438281765657</v>
          </cell>
          <cell r="EJ127">
            <v>30</v>
          </cell>
          <cell r="EK127">
            <v>90</v>
          </cell>
          <cell r="EL127">
            <v>110</v>
          </cell>
          <cell r="EN127">
            <v>0</v>
          </cell>
          <cell r="EO127">
            <v>60</v>
          </cell>
          <cell r="EP127">
            <v>80</v>
          </cell>
          <cell r="ER127">
            <v>200</v>
          </cell>
          <cell r="ET127">
            <v>15</v>
          </cell>
          <cell r="EU127">
            <v>0</v>
          </cell>
          <cell r="EV127">
            <v>0</v>
          </cell>
          <cell r="EW127">
            <v>49.353016016213388</v>
          </cell>
          <cell r="EX127">
            <v>1.3319154906359287</v>
          </cell>
          <cell r="EZ127">
            <v>49.353016016213388</v>
          </cell>
          <cell r="FA127">
            <v>64.353016016213388</v>
          </cell>
          <cell r="FB127">
            <v>59</v>
          </cell>
          <cell r="FC127">
            <v>68.350684931506848</v>
          </cell>
          <cell r="FE127">
            <v>38271.593244328702</v>
          </cell>
        </row>
        <row r="128">
          <cell r="A128">
            <v>39877</v>
          </cell>
          <cell r="B128">
            <v>5</v>
          </cell>
          <cell r="C128">
            <v>4</v>
          </cell>
          <cell r="D128">
            <v>3</v>
          </cell>
          <cell r="E128">
            <v>2009</v>
          </cell>
          <cell r="G128">
            <v>0</v>
          </cell>
          <cell r="H128">
            <v>0.30122196815802843</v>
          </cell>
          <cell r="I128">
            <v>9.7121626211878205</v>
          </cell>
          <cell r="J128">
            <v>50.684931506849317</v>
          </cell>
          <cell r="K128">
            <v>10.483870967741936</v>
          </cell>
          <cell r="L128">
            <v>0.11274568307241377</v>
          </cell>
          <cell r="M128">
            <v>6.1526936772957299</v>
          </cell>
          <cell r="N128">
            <v>0</v>
          </cell>
          <cell r="O128">
            <v>7.3323855760678942</v>
          </cell>
          <cell r="P128">
            <v>15.09605098240608</v>
          </cell>
          <cell r="Q128">
            <v>26.936142384538325</v>
          </cell>
          <cell r="R128">
            <v>20.288044470491361</v>
          </cell>
          <cell r="S128">
            <v>34.145764765192943</v>
          </cell>
          <cell r="T128">
            <v>20.933502939633886</v>
          </cell>
          <cell r="U128">
            <v>22.691694887868451</v>
          </cell>
          <cell r="W128">
            <v>0</v>
          </cell>
          <cell r="X128">
            <v>10.013384589345849</v>
          </cell>
          <cell r="Y128">
            <v>10.483870967741936</v>
          </cell>
          <cell r="Z128">
            <v>0</v>
          </cell>
          <cell r="AA128">
            <v>0</v>
          </cell>
          <cell r="AB128">
            <v>0</v>
          </cell>
          <cell r="AC128">
            <v>5</v>
          </cell>
          <cell r="AD128">
            <v>0</v>
          </cell>
          <cell r="AE128">
            <v>1.265439360368144</v>
          </cell>
          <cell r="AF128">
            <v>0</v>
          </cell>
          <cell r="AG128">
            <v>0</v>
          </cell>
          <cell r="AH128">
            <v>5.204177913249465</v>
          </cell>
          <cell r="AI128">
            <v>0</v>
          </cell>
          <cell r="AJ128">
            <v>0</v>
          </cell>
          <cell r="AK128">
            <v>0</v>
          </cell>
          <cell r="AL128">
            <v>0</v>
          </cell>
          <cell r="AM128">
            <v>0</v>
          </cell>
          <cell r="AN128">
            <v>0</v>
          </cell>
          <cell r="AO128">
            <v>31.237957476613801</v>
          </cell>
          <cell r="AP128">
            <v>8.6306110246082923E-2</v>
          </cell>
          <cell r="AQ128">
            <v>24</v>
          </cell>
          <cell r="AR128">
            <v>5.9136938897539153</v>
          </cell>
          <cell r="AS128">
            <v>3.2104880236403943</v>
          </cell>
          <cell r="AT128">
            <v>0</v>
          </cell>
          <cell r="AU128">
            <v>0</v>
          </cell>
          <cell r="AV128">
            <v>0</v>
          </cell>
          <cell r="AW128">
            <v>67</v>
          </cell>
          <cell r="AX128">
            <v>0</v>
          </cell>
          <cell r="AY128">
            <v>0</v>
          </cell>
          <cell r="AZ128">
            <v>10.770962592695284</v>
          </cell>
          <cell r="BA128">
            <v>0</v>
          </cell>
          <cell r="BB128">
            <v>0</v>
          </cell>
          <cell r="BC128">
            <v>0</v>
          </cell>
          <cell r="BD128">
            <v>0</v>
          </cell>
          <cell r="BE128">
            <v>27.3224043715847</v>
          </cell>
          <cell r="BF128">
            <v>23.362527135264617</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CA128">
            <v>0</v>
          </cell>
          <cell r="CB128">
            <v>0</v>
          </cell>
          <cell r="CC128">
            <v>0</v>
          </cell>
          <cell r="CD128">
            <v>0</v>
          </cell>
          <cell r="CE128">
            <v>0</v>
          </cell>
          <cell r="CF128">
            <v>0</v>
          </cell>
          <cell r="CH128">
            <v>0</v>
          </cell>
          <cell r="CJ128">
            <v>39877</v>
          </cell>
          <cell r="CK128">
            <v>10.013384589345849</v>
          </cell>
          <cell r="CL128">
            <v>1.265439360368144</v>
          </cell>
          <cell r="CM128">
            <v>50.684931506849317</v>
          </cell>
          <cell r="CN128">
            <v>0</v>
          </cell>
          <cell r="CO128">
            <v>0</v>
          </cell>
          <cell r="CP128">
            <v>39.652623413503662</v>
          </cell>
          <cell r="CQ128">
            <v>0</v>
          </cell>
          <cell r="CR128">
            <v>30</v>
          </cell>
          <cell r="CS128">
            <v>0</v>
          </cell>
          <cell r="CU128">
            <v>39877</v>
          </cell>
          <cell r="CV128">
            <v>0</v>
          </cell>
          <cell r="CW128">
            <v>5</v>
          </cell>
          <cell r="CX128">
            <v>0</v>
          </cell>
          <cell r="CY128">
            <v>0</v>
          </cell>
          <cell r="CZ128">
            <v>0</v>
          </cell>
          <cell r="DA128">
            <v>0</v>
          </cell>
          <cell r="DB128">
            <v>0</v>
          </cell>
          <cell r="DC128">
            <v>49.666008002849509</v>
          </cell>
          <cell r="DD128">
            <v>67</v>
          </cell>
          <cell r="DE128">
            <v>11.835616438356164</v>
          </cell>
          <cell r="DF128">
            <v>24</v>
          </cell>
          <cell r="DG128">
            <v>16.684656482449199</v>
          </cell>
          <cell r="DH128">
            <v>0</v>
          </cell>
          <cell r="DI128">
            <v>0</v>
          </cell>
          <cell r="DJ128">
            <v>0</v>
          </cell>
          <cell r="DK128">
            <v>27.3224043715847</v>
          </cell>
          <cell r="DL128">
            <v>23.362527135264617</v>
          </cell>
          <cell r="DM128">
            <v>0</v>
          </cell>
          <cell r="DN128">
            <v>0</v>
          </cell>
          <cell r="DO128">
            <v>0</v>
          </cell>
          <cell r="DP128">
            <v>0</v>
          </cell>
          <cell r="DR128">
            <v>50.684931506849317</v>
          </cell>
          <cell r="DS128">
            <v>0</v>
          </cell>
          <cell r="DT128">
            <v>0</v>
          </cell>
          <cell r="DV128">
            <v>39877</v>
          </cell>
          <cell r="DW128">
            <v>0.84362624024542932</v>
          </cell>
          <cell r="DY128">
            <v>49.7</v>
          </cell>
          <cell r="DZ128">
            <v>44.7</v>
          </cell>
          <cell r="EA128">
            <v>30</v>
          </cell>
          <cell r="EB128">
            <v>30</v>
          </cell>
          <cell r="ED128">
            <v>60</v>
          </cell>
          <cell r="EE128">
            <v>20</v>
          </cell>
          <cell r="EF128">
            <v>39.652623413503662</v>
          </cell>
          <cell r="EG128">
            <v>0</v>
          </cell>
          <cell r="EH128">
            <v>39.652623413503662</v>
          </cell>
          <cell r="EJ128">
            <v>30</v>
          </cell>
          <cell r="EK128">
            <v>90</v>
          </cell>
          <cell r="EL128">
            <v>110</v>
          </cell>
          <cell r="EN128">
            <v>0</v>
          </cell>
          <cell r="EO128">
            <v>60</v>
          </cell>
          <cell r="EP128">
            <v>80</v>
          </cell>
          <cell r="ER128">
            <v>200</v>
          </cell>
          <cell r="ET128">
            <v>15</v>
          </cell>
          <cell r="EU128">
            <v>0</v>
          </cell>
          <cell r="EV128">
            <v>0</v>
          </cell>
          <cell r="EW128">
            <v>40.173020657321807</v>
          </cell>
          <cell r="EX128">
            <v>10.51191084952751</v>
          </cell>
          <cell r="EZ128">
            <v>40.173020657321807</v>
          </cell>
          <cell r="FA128">
            <v>55.173020657321807</v>
          </cell>
          <cell r="FB128">
            <v>59</v>
          </cell>
          <cell r="FC128">
            <v>68.350684931506848</v>
          </cell>
          <cell r="FE128">
            <v>38271.593244560187</v>
          </cell>
        </row>
        <row r="129">
          <cell r="A129">
            <v>39878</v>
          </cell>
          <cell r="B129">
            <v>6</v>
          </cell>
          <cell r="C129">
            <v>5</v>
          </cell>
          <cell r="D129">
            <v>3</v>
          </cell>
          <cell r="E129">
            <v>2009</v>
          </cell>
          <cell r="G129">
            <v>0</v>
          </cell>
          <cell r="H129">
            <v>0.30445041063438694</v>
          </cell>
          <cell r="I129">
            <v>9.7985502763555363</v>
          </cell>
          <cell r="J129">
            <v>50.684931506849317</v>
          </cell>
          <cell r="K129">
            <v>10.483870967741936</v>
          </cell>
          <cell r="L129">
            <v>0.11395407087521196</v>
          </cell>
          <cell r="M129">
            <v>6.2074206006883896</v>
          </cell>
          <cell r="N129">
            <v>0</v>
          </cell>
          <cell r="O129">
            <v>7.4109727561184435</v>
          </cell>
          <cell r="P129">
            <v>15.230327198479449</v>
          </cell>
          <cell r="Q129">
            <v>26.64180374786433</v>
          </cell>
          <cell r="R129">
            <v>20.288044470491361</v>
          </cell>
          <cell r="S129">
            <v>40.311622374626594</v>
          </cell>
          <cell r="T129">
            <v>21.103695133990179</v>
          </cell>
          <cell r="U129">
            <v>25.429696805777855</v>
          </cell>
          <cell r="W129">
            <v>0</v>
          </cell>
          <cell r="X129">
            <v>10.103000686989922</v>
          </cell>
          <cell r="Y129">
            <v>10.483870967741936</v>
          </cell>
          <cell r="Z129">
            <v>0</v>
          </cell>
          <cell r="AA129">
            <v>0</v>
          </cell>
          <cell r="AB129">
            <v>0</v>
          </cell>
          <cell r="AC129">
            <v>5</v>
          </cell>
          <cell r="AD129">
            <v>0</v>
          </cell>
          <cell r="AE129">
            <v>1.3213746715636017</v>
          </cell>
          <cell r="AF129">
            <v>0</v>
          </cell>
          <cell r="AG129">
            <v>0</v>
          </cell>
          <cell r="AH129">
            <v>5.1287285096510722</v>
          </cell>
          <cell r="AI129">
            <v>0</v>
          </cell>
          <cell r="AJ129">
            <v>0</v>
          </cell>
          <cell r="AK129">
            <v>0</v>
          </cell>
          <cell r="AL129">
            <v>0</v>
          </cell>
          <cell r="AM129">
            <v>0</v>
          </cell>
          <cell r="AN129">
            <v>0</v>
          </cell>
          <cell r="AO129">
            <v>31.246087726826243</v>
          </cell>
          <cell r="AP129">
            <v>3.0370799050626118E-2</v>
          </cell>
          <cell r="AQ129">
            <v>24</v>
          </cell>
          <cell r="AR129">
            <v>5.9696292009493739</v>
          </cell>
          <cell r="AS129">
            <v>3.1963319364762697</v>
          </cell>
          <cell r="AT129">
            <v>0</v>
          </cell>
          <cell r="AU129">
            <v>0</v>
          </cell>
          <cell r="AV129">
            <v>0</v>
          </cell>
          <cell r="AW129">
            <v>67</v>
          </cell>
          <cell r="AX129">
            <v>0</v>
          </cell>
          <cell r="AY129">
            <v>0</v>
          </cell>
          <cell r="AZ129">
            <v>19.845014314394632</v>
          </cell>
          <cell r="BA129">
            <v>0</v>
          </cell>
          <cell r="BB129">
            <v>0</v>
          </cell>
          <cell r="BC129">
            <v>0</v>
          </cell>
          <cell r="BD129">
            <v>0</v>
          </cell>
          <cell r="BE129">
            <v>27.3224043715847</v>
          </cell>
          <cell r="BF129">
            <v>23.362527135264617</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CA129">
            <v>0</v>
          </cell>
          <cell r="CB129">
            <v>0</v>
          </cell>
          <cell r="CC129">
            <v>0</v>
          </cell>
          <cell r="CD129">
            <v>0</v>
          </cell>
          <cell r="CE129">
            <v>0</v>
          </cell>
          <cell r="CF129">
            <v>0</v>
          </cell>
          <cell r="CH129">
            <v>0</v>
          </cell>
          <cell r="CJ129">
            <v>39878</v>
          </cell>
          <cell r="CK129">
            <v>10.103000686989922</v>
          </cell>
          <cell r="CL129">
            <v>1.3213746715636017</v>
          </cell>
          <cell r="CM129">
            <v>50.684931506849317</v>
          </cell>
          <cell r="CN129">
            <v>0</v>
          </cell>
          <cell r="CO129">
            <v>0</v>
          </cell>
          <cell r="CP129">
            <v>39.571148172953585</v>
          </cell>
          <cell r="CQ129">
            <v>0</v>
          </cell>
          <cell r="CR129">
            <v>30</v>
          </cell>
          <cell r="CS129">
            <v>0</v>
          </cell>
          <cell r="CU129">
            <v>39878</v>
          </cell>
          <cell r="CV129">
            <v>0</v>
          </cell>
          <cell r="CW129">
            <v>5</v>
          </cell>
          <cell r="CX129">
            <v>0</v>
          </cell>
          <cell r="CY129">
            <v>0</v>
          </cell>
          <cell r="CZ129">
            <v>0</v>
          </cell>
          <cell r="DA129">
            <v>0</v>
          </cell>
          <cell r="DB129">
            <v>0</v>
          </cell>
          <cell r="DC129">
            <v>49.674148859943507</v>
          </cell>
          <cell r="DD129">
            <v>67</v>
          </cell>
          <cell r="DE129">
            <v>11.835616438356164</v>
          </cell>
          <cell r="DF129">
            <v>24</v>
          </cell>
          <cell r="DG129">
            <v>25.814643515344006</v>
          </cell>
          <cell r="DH129">
            <v>0</v>
          </cell>
          <cell r="DI129">
            <v>0</v>
          </cell>
          <cell r="DJ129">
            <v>0</v>
          </cell>
          <cell r="DK129">
            <v>27.3224043715847</v>
          </cell>
          <cell r="DL129">
            <v>23.362527135264617</v>
          </cell>
          <cell r="DM129">
            <v>0</v>
          </cell>
          <cell r="DN129">
            <v>0</v>
          </cell>
          <cell r="DO129">
            <v>0</v>
          </cell>
          <cell r="DP129">
            <v>0</v>
          </cell>
          <cell r="DR129">
            <v>50.684931506849317</v>
          </cell>
          <cell r="DS129">
            <v>0</v>
          </cell>
          <cell r="DT129">
            <v>0</v>
          </cell>
          <cell r="DV129">
            <v>39878</v>
          </cell>
          <cell r="DW129">
            <v>0.88091644770906774</v>
          </cell>
          <cell r="DY129">
            <v>49.7</v>
          </cell>
          <cell r="DZ129">
            <v>44.7</v>
          </cell>
          <cell r="EA129">
            <v>30</v>
          </cell>
          <cell r="EB129">
            <v>30</v>
          </cell>
          <cell r="ED129">
            <v>60</v>
          </cell>
          <cell r="EE129">
            <v>20</v>
          </cell>
          <cell r="EF129">
            <v>39.571148172953585</v>
          </cell>
          <cell r="EG129">
            <v>0</v>
          </cell>
          <cell r="EH129">
            <v>39.571148172953585</v>
          </cell>
          <cell r="EJ129">
            <v>30</v>
          </cell>
          <cell r="EK129">
            <v>90</v>
          </cell>
          <cell r="EL129">
            <v>110</v>
          </cell>
          <cell r="EN129">
            <v>0</v>
          </cell>
          <cell r="EO129">
            <v>60</v>
          </cell>
          <cell r="EP129">
            <v>80</v>
          </cell>
          <cell r="ER129">
            <v>200</v>
          </cell>
          <cell r="ET129">
            <v>15</v>
          </cell>
          <cell r="EU129">
            <v>0</v>
          </cell>
          <cell r="EV129">
            <v>0</v>
          </cell>
          <cell r="EW129">
            <v>40.530351273678988</v>
          </cell>
          <cell r="EX129">
            <v>10.154580233170329</v>
          </cell>
          <cell r="EZ129">
            <v>40.530351273678988</v>
          </cell>
          <cell r="FA129">
            <v>55.530351273678988</v>
          </cell>
          <cell r="FB129">
            <v>59</v>
          </cell>
          <cell r="FC129">
            <v>68.350684931506848</v>
          </cell>
          <cell r="FE129">
            <v>38271.593244675925</v>
          </cell>
        </row>
        <row r="130">
          <cell r="A130">
            <v>39879</v>
          </cell>
          <cell r="B130">
            <v>7</v>
          </cell>
          <cell r="C130">
            <v>6</v>
          </cell>
          <cell r="D130">
            <v>3</v>
          </cell>
          <cell r="E130">
            <v>2009</v>
          </cell>
          <cell r="G130">
            <v>0</v>
          </cell>
          <cell r="H130">
            <v>0.49715355649308235</v>
          </cell>
          <cell r="I130">
            <v>12.462691363361351</v>
          </cell>
          <cell r="J130">
            <v>50.684931506849317</v>
          </cell>
          <cell r="K130">
            <v>10.483870967741936</v>
          </cell>
          <cell r="L130">
            <v>0.186081771065536</v>
          </cell>
          <cell r="M130">
            <v>7.8951645832371202</v>
          </cell>
          <cell r="N130">
            <v>7.7697391304347825</v>
          </cell>
          <cell r="O130">
            <v>12.101778595405456</v>
          </cell>
          <cell r="P130">
            <v>19.371321459224621</v>
          </cell>
          <cell r="Q130">
            <v>26.584753939863759</v>
          </cell>
          <cell r="R130">
            <v>20.288044470491361</v>
          </cell>
          <cell r="S130">
            <v>42.794166868965732</v>
          </cell>
          <cell r="T130">
            <v>21.283441496174166</v>
          </cell>
          <cell r="U130">
            <v>35.82468725070531</v>
          </cell>
          <cell r="W130">
            <v>0</v>
          </cell>
          <cell r="X130">
            <v>12.959844919854433</v>
          </cell>
          <cell r="Y130">
            <v>10.483870967741936</v>
          </cell>
          <cell r="Z130">
            <v>0</v>
          </cell>
          <cell r="AA130">
            <v>0</v>
          </cell>
          <cell r="AB130">
            <v>2.5899130434782607</v>
          </cell>
          <cell r="AC130">
            <v>5</v>
          </cell>
          <cell r="AD130">
            <v>0</v>
          </cell>
          <cell r="AE130">
            <v>1.3517454706142278</v>
          </cell>
          <cell r="AF130">
            <v>6.9093269706449512</v>
          </cell>
          <cell r="AG130">
            <v>0</v>
          </cell>
          <cell r="AH130">
            <v>4.8428030879724773</v>
          </cell>
          <cell r="AI130">
            <v>0</v>
          </cell>
          <cell r="AJ130">
            <v>0</v>
          </cell>
          <cell r="AK130">
            <v>0</v>
          </cell>
          <cell r="AL130">
            <v>0</v>
          </cell>
          <cell r="AM130">
            <v>0</v>
          </cell>
          <cell r="AN130">
            <v>0</v>
          </cell>
          <cell r="AO130">
            <v>28.690774791595537</v>
          </cell>
          <cell r="AP130">
            <v>0</v>
          </cell>
          <cell r="AQ130">
            <v>17.090673029355049</v>
          </cell>
          <cell r="AR130">
            <v>12.909326970644951</v>
          </cell>
          <cell r="AS130">
            <v>14.812320585417183</v>
          </cell>
          <cell r="AT130">
            <v>0</v>
          </cell>
          <cell r="AU130">
            <v>0</v>
          </cell>
          <cell r="AV130">
            <v>0</v>
          </cell>
          <cell r="AW130">
            <v>67</v>
          </cell>
          <cell r="AX130">
            <v>0</v>
          </cell>
          <cell r="AY130">
            <v>0</v>
          </cell>
          <cell r="AZ130">
            <v>32.902295615845205</v>
          </cell>
          <cell r="BA130">
            <v>0</v>
          </cell>
          <cell r="BB130">
            <v>0</v>
          </cell>
          <cell r="BC130">
            <v>0</v>
          </cell>
          <cell r="BD130">
            <v>0</v>
          </cell>
          <cell r="BE130">
            <v>27.3224043715847</v>
          </cell>
          <cell r="BF130">
            <v>23.362527135264617</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CA130">
            <v>0</v>
          </cell>
          <cell r="CB130">
            <v>0</v>
          </cell>
          <cell r="CC130">
            <v>0</v>
          </cell>
          <cell r="CD130">
            <v>0</v>
          </cell>
          <cell r="CE130">
            <v>0</v>
          </cell>
          <cell r="CF130">
            <v>0</v>
          </cell>
          <cell r="CH130">
            <v>0</v>
          </cell>
          <cell r="CJ130">
            <v>39879</v>
          </cell>
          <cell r="CK130">
            <v>12.959844919854433</v>
          </cell>
          <cell r="CL130">
            <v>8.2610724412591789</v>
          </cell>
          <cell r="CM130">
            <v>50.684931506849317</v>
          </cell>
          <cell r="CN130">
            <v>0</v>
          </cell>
          <cell r="CO130">
            <v>0</v>
          </cell>
          <cell r="CP130">
            <v>48.345898464985197</v>
          </cell>
          <cell r="CQ130">
            <v>0</v>
          </cell>
          <cell r="CR130">
            <v>30</v>
          </cell>
          <cell r="CS130">
            <v>0</v>
          </cell>
          <cell r="CU130">
            <v>39879</v>
          </cell>
          <cell r="CV130">
            <v>2.5899130434782607</v>
          </cell>
          <cell r="CW130">
            <v>5</v>
          </cell>
          <cell r="CX130">
            <v>0</v>
          </cell>
          <cell r="CY130">
            <v>0</v>
          </cell>
          <cell r="CZ130">
            <v>0</v>
          </cell>
          <cell r="DA130">
            <v>0</v>
          </cell>
          <cell r="DB130">
            <v>0</v>
          </cell>
          <cell r="DC130">
            <v>61.30574338483963</v>
          </cell>
          <cell r="DD130">
            <v>67</v>
          </cell>
          <cell r="DE130">
            <v>11.835616438356164</v>
          </cell>
          <cell r="DF130">
            <v>24</v>
          </cell>
          <cell r="DG130">
            <v>45.811622586490159</v>
          </cell>
          <cell r="DH130">
            <v>0</v>
          </cell>
          <cell r="DI130">
            <v>0</v>
          </cell>
          <cell r="DJ130">
            <v>0</v>
          </cell>
          <cell r="DK130">
            <v>27.3224043715847</v>
          </cell>
          <cell r="DL130">
            <v>23.362527135264617</v>
          </cell>
          <cell r="DM130">
            <v>0</v>
          </cell>
          <cell r="DN130">
            <v>0</v>
          </cell>
          <cell r="DO130">
            <v>0</v>
          </cell>
          <cell r="DP130">
            <v>0</v>
          </cell>
          <cell r="DR130">
            <v>50.684931506849317</v>
          </cell>
          <cell r="DS130">
            <v>0</v>
          </cell>
          <cell r="DT130">
            <v>0</v>
          </cell>
          <cell r="DV130">
            <v>39879</v>
          </cell>
          <cell r="DW130">
            <v>5.5073816275061196</v>
          </cell>
          <cell r="DY130">
            <v>49.7</v>
          </cell>
          <cell r="DZ130">
            <v>44.7</v>
          </cell>
          <cell r="EA130">
            <v>30</v>
          </cell>
          <cell r="EB130">
            <v>30</v>
          </cell>
          <cell r="ED130">
            <v>60</v>
          </cell>
          <cell r="EE130">
            <v>20</v>
          </cell>
          <cell r="EF130">
            <v>48.345898464985197</v>
          </cell>
          <cell r="EG130">
            <v>0</v>
          </cell>
          <cell r="EH130">
            <v>48.345898464985197</v>
          </cell>
          <cell r="EJ130">
            <v>30</v>
          </cell>
          <cell r="EK130">
            <v>90</v>
          </cell>
          <cell r="EL130">
            <v>110</v>
          </cell>
          <cell r="EN130">
            <v>0</v>
          </cell>
          <cell r="EO130">
            <v>60</v>
          </cell>
          <cell r="EP130">
            <v>80</v>
          </cell>
          <cell r="ER130">
            <v>200</v>
          </cell>
          <cell r="ET130">
            <v>15</v>
          </cell>
          <cell r="EU130">
            <v>0</v>
          </cell>
          <cell r="EV130">
            <v>0</v>
          </cell>
          <cell r="EW130">
            <v>50.684931506849317</v>
          </cell>
          <cell r="EX130">
            <v>0</v>
          </cell>
          <cell r="EZ130">
            <v>51.550203298069292</v>
          </cell>
          <cell r="FA130">
            <v>66.550203298069292</v>
          </cell>
          <cell r="FB130">
            <v>59</v>
          </cell>
          <cell r="FC130">
            <v>68.350684931506848</v>
          </cell>
          <cell r="FE130">
            <v>38271.59324490741</v>
          </cell>
        </row>
        <row r="131">
          <cell r="A131">
            <v>39880</v>
          </cell>
          <cell r="B131">
            <v>8</v>
          </cell>
          <cell r="C131">
            <v>7</v>
          </cell>
          <cell r="D131">
            <v>3</v>
          </cell>
          <cell r="E131">
            <v>2009</v>
          </cell>
          <cell r="G131">
            <v>0</v>
          </cell>
          <cell r="H131">
            <v>0.49715355649308235</v>
          </cell>
          <cell r="I131">
            <v>12.462691363361351</v>
          </cell>
          <cell r="J131">
            <v>50.684931506849317</v>
          </cell>
          <cell r="K131">
            <v>10.483870967741936</v>
          </cell>
          <cell r="L131">
            <v>0.186081771065536</v>
          </cell>
          <cell r="M131">
            <v>7.8951645832371202</v>
          </cell>
          <cell r="N131">
            <v>7.7697391304347825</v>
          </cell>
          <cell r="O131">
            <v>12.101778595405456</v>
          </cell>
          <cell r="P131">
            <v>19.371321459224621</v>
          </cell>
          <cell r="Q131">
            <v>26.584753939863759</v>
          </cell>
          <cell r="R131">
            <v>20.288044470491361</v>
          </cell>
          <cell r="S131">
            <v>42.794166868965732</v>
          </cell>
          <cell r="T131">
            <v>21.283441496174166</v>
          </cell>
          <cell r="U131">
            <v>35.82468725070531</v>
          </cell>
          <cell r="W131">
            <v>0</v>
          </cell>
          <cell r="X131">
            <v>12.959844919854433</v>
          </cell>
          <cell r="Y131">
            <v>10.483870967741936</v>
          </cell>
          <cell r="Z131">
            <v>0</v>
          </cell>
          <cell r="AA131">
            <v>0</v>
          </cell>
          <cell r="AB131">
            <v>2.5899130434782607</v>
          </cell>
          <cell r="AC131">
            <v>5</v>
          </cell>
          <cell r="AD131">
            <v>0</v>
          </cell>
          <cell r="AE131">
            <v>1.3517454706142278</v>
          </cell>
          <cell r="AF131">
            <v>6.9093269706449512</v>
          </cell>
          <cell r="AG131">
            <v>0</v>
          </cell>
          <cell r="AH131">
            <v>4.8428030879724773</v>
          </cell>
          <cell r="AI131">
            <v>0</v>
          </cell>
          <cell r="AJ131">
            <v>0</v>
          </cell>
          <cell r="AK131">
            <v>0</v>
          </cell>
          <cell r="AL131">
            <v>0</v>
          </cell>
          <cell r="AM131">
            <v>0</v>
          </cell>
          <cell r="AN131">
            <v>0</v>
          </cell>
          <cell r="AO131">
            <v>28.682242444075634</v>
          </cell>
          <cell r="AP131">
            <v>0</v>
          </cell>
          <cell r="AQ131">
            <v>17.090673029355049</v>
          </cell>
          <cell r="AR131">
            <v>12.909326970644951</v>
          </cell>
          <cell r="AS131">
            <v>14.820852932937086</v>
          </cell>
          <cell r="AT131">
            <v>0</v>
          </cell>
          <cell r="AU131">
            <v>0</v>
          </cell>
          <cell r="AV131">
            <v>0</v>
          </cell>
          <cell r="AW131">
            <v>67</v>
          </cell>
          <cell r="AX131">
            <v>0</v>
          </cell>
          <cell r="AY131">
            <v>0</v>
          </cell>
          <cell r="AZ131">
            <v>32.902295615845205</v>
          </cell>
          <cell r="BA131">
            <v>0</v>
          </cell>
          <cell r="BB131">
            <v>0</v>
          </cell>
          <cell r="BC131">
            <v>0</v>
          </cell>
          <cell r="BD131">
            <v>0</v>
          </cell>
          <cell r="BE131">
            <v>27.3224043715847</v>
          </cell>
          <cell r="BF131">
            <v>23.362527135264617</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CA131">
            <v>0</v>
          </cell>
          <cell r="CB131">
            <v>0</v>
          </cell>
          <cell r="CC131">
            <v>0</v>
          </cell>
          <cell r="CD131">
            <v>0</v>
          </cell>
          <cell r="CE131">
            <v>0</v>
          </cell>
          <cell r="CF131">
            <v>0</v>
          </cell>
          <cell r="CH131">
            <v>0</v>
          </cell>
          <cell r="CJ131">
            <v>39880</v>
          </cell>
          <cell r="CK131">
            <v>12.959844919854433</v>
          </cell>
          <cell r="CL131">
            <v>8.2610724412591789</v>
          </cell>
          <cell r="CM131">
            <v>50.684931506849317</v>
          </cell>
          <cell r="CN131">
            <v>0</v>
          </cell>
          <cell r="CO131">
            <v>0</v>
          </cell>
          <cell r="CP131">
            <v>48.345898464985197</v>
          </cell>
          <cell r="CQ131">
            <v>0</v>
          </cell>
          <cell r="CR131">
            <v>30</v>
          </cell>
          <cell r="CS131">
            <v>0</v>
          </cell>
          <cell r="CU131">
            <v>39880</v>
          </cell>
          <cell r="CV131">
            <v>2.5899130434782607</v>
          </cell>
          <cell r="CW131">
            <v>5</v>
          </cell>
          <cell r="CX131">
            <v>0</v>
          </cell>
          <cell r="CY131">
            <v>0</v>
          </cell>
          <cell r="CZ131">
            <v>0</v>
          </cell>
          <cell r="DA131">
            <v>0</v>
          </cell>
          <cell r="DB131">
            <v>0</v>
          </cell>
          <cell r="DC131">
            <v>61.30574338483963</v>
          </cell>
          <cell r="DD131">
            <v>67</v>
          </cell>
          <cell r="DE131">
            <v>11.835616438356164</v>
          </cell>
          <cell r="DF131">
            <v>24</v>
          </cell>
          <cell r="DG131">
            <v>45.811622586490159</v>
          </cell>
          <cell r="DH131">
            <v>0</v>
          </cell>
          <cell r="DI131">
            <v>0</v>
          </cell>
          <cell r="DJ131">
            <v>0</v>
          </cell>
          <cell r="DK131">
            <v>27.3224043715847</v>
          </cell>
          <cell r="DL131">
            <v>23.362527135264617</v>
          </cell>
          <cell r="DM131">
            <v>0</v>
          </cell>
          <cell r="DN131">
            <v>0</v>
          </cell>
          <cell r="DO131">
            <v>0</v>
          </cell>
          <cell r="DP131">
            <v>0</v>
          </cell>
          <cell r="DR131">
            <v>50.684931506849317</v>
          </cell>
          <cell r="DS131">
            <v>0</v>
          </cell>
          <cell r="DT131">
            <v>0</v>
          </cell>
          <cell r="DV131">
            <v>39880</v>
          </cell>
          <cell r="DW131">
            <v>5.5073816275061196</v>
          </cell>
          <cell r="DY131">
            <v>49.7</v>
          </cell>
          <cell r="DZ131">
            <v>44.7</v>
          </cell>
          <cell r="EA131">
            <v>30</v>
          </cell>
          <cell r="EB131">
            <v>30</v>
          </cell>
          <cell r="ED131">
            <v>60</v>
          </cell>
          <cell r="EE131">
            <v>20</v>
          </cell>
          <cell r="EF131">
            <v>48.345898464985197</v>
          </cell>
          <cell r="EG131">
            <v>0</v>
          </cell>
          <cell r="EH131">
            <v>48.345898464985197</v>
          </cell>
          <cell r="EJ131">
            <v>30</v>
          </cell>
          <cell r="EK131">
            <v>90</v>
          </cell>
          <cell r="EL131">
            <v>110</v>
          </cell>
          <cell r="EN131">
            <v>0</v>
          </cell>
          <cell r="EO131">
            <v>60</v>
          </cell>
          <cell r="EP131">
            <v>80</v>
          </cell>
          <cell r="ER131">
            <v>200</v>
          </cell>
          <cell r="ET131">
            <v>15</v>
          </cell>
          <cell r="EU131">
            <v>0</v>
          </cell>
          <cell r="EV131">
            <v>0</v>
          </cell>
          <cell r="EW131">
            <v>50.684931506849317</v>
          </cell>
          <cell r="EX131">
            <v>0</v>
          </cell>
          <cell r="EZ131">
            <v>51.550203298069292</v>
          </cell>
          <cell r="FA131">
            <v>66.550203298069292</v>
          </cell>
          <cell r="FB131">
            <v>59</v>
          </cell>
          <cell r="FC131">
            <v>68.350684931506848</v>
          </cell>
          <cell r="FE131">
            <v>38271.593245023148</v>
          </cell>
        </row>
        <row r="132">
          <cell r="A132">
            <v>39881</v>
          </cell>
          <cell r="B132">
            <v>9</v>
          </cell>
          <cell r="C132">
            <v>1</v>
          </cell>
          <cell r="D132">
            <v>3</v>
          </cell>
          <cell r="E132">
            <v>2009</v>
          </cell>
          <cell r="G132">
            <v>0</v>
          </cell>
          <cell r="H132">
            <v>0.49715355649308235</v>
          </cell>
          <cell r="I132">
            <v>12.462691363361351</v>
          </cell>
          <cell r="J132">
            <v>50.684931506849317</v>
          </cell>
          <cell r="K132">
            <v>10.483870967741936</v>
          </cell>
          <cell r="L132">
            <v>0.186081771065536</v>
          </cell>
          <cell r="M132">
            <v>7.8951645832371202</v>
          </cell>
          <cell r="N132">
            <v>7.7697391304347825</v>
          </cell>
          <cell r="O132">
            <v>12.101778595405456</v>
          </cell>
          <cell r="P132">
            <v>19.371321459224621</v>
          </cell>
          <cell r="Q132">
            <v>26.584753939863759</v>
          </cell>
          <cell r="R132">
            <v>20.288044470491361</v>
          </cell>
          <cell r="S132">
            <v>42.794166868965732</v>
          </cell>
          <cell r="T132">
            <v>21.283441496174166</v>
          </cell>
          <cell r="U132">
            <v>35.82468725070531</v>
          </cell>
          <cell r="W132">
            <v>0</v>
          </cell>
          <cell r="X132">
            <v>12.959844919854433</v>
          </cell>
          <cell r="Y132">
            <v>10.483870967741936</v>
          </cell>
          <cell r="Z132">
            <v>0</v>
          </cell>
          <cell r="AA132">
            <v>0</v>
          </cell>
          <cell r="AB132">
            <v>2.5899130434782607</v>
          </cell>
          <cell r="AC132">
            <v>5</v>
          </cell>
          <cell r="AD132">
            <v>0</v>
          </cell>
          <cell r="AE132">
            <v>1.3517454706142278</v>
          </cell>
          <cell r="AF132">
            <v>6.9093269706449512</v>
          </cell>
          <cell r="AG132">
            <v>0</v>
          </cell>
          <cell r="AH132">
            <v>4.8428030879724773</v>
          </cell>
          <cell r="AI132">
            <v>0</v>
          </cell>
          <cell r="AJ132">
            <v>0</v>
          </cell>
          <cell r="AK132">
            <v>0</v>
          </cell>
          <cell r="AL132">
            <v>0</v>
          </cell>
          <cell r="AM132">
            <v>0</v>
          </cell>
          <cell r="AN132">
            <v>0</v>
          </cell>
          <cell r="AO132">
            <v>28.673652832478417</v>
          </cell>
          <cell r="AP132">
            <v>0</v>
          </cell>
          <cell r="AQ132">
            <v>17.090673029355049</v>
          </cell>
          <cell r="AR132">
            <v>12.909326970644951</v>
          </cell>
          <cell r="AS132">
            <v>14.829442544534302</v>
          </cell>
          <cell r="AT132">
            <v>0</v>
          </cell>
          <cell r="AU132">
            <v>0</v>
          </cell>
          <cell r="AV132">
            <v>0</v>
          </cell>
          <cell r="AW132">
            <v>67</v>
          </cell>
          <cell r="AX132">
            <v>0</v>
          </cell>
          <cell r="AY132">
            <v>0</v>
          </cell>
          <cell r="AZ132">
            <v>32.902295615845205</v>
          </cell>
          <cell r="BA132">
            <v>0</v>
          </cell>
          <cell r="BB132">
            <v>0</v>
          </cell>
          <cell r="BC132">
            <v>0</v>
          </cell>
          <cell r="BD132">
            <v>0</v>
          </cell>
          <cell r="BE132">
            <v>27.3224043715847</v>
          </cell>
          <cell r="BF132">
            <v>23.362527135264617</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CA132">
            <v>0</v>
          </cell>
          <cell r="CB132">
            <v>0</v>
          </cell>
          <cell r="CC132">
            <v>0</v>
          </cell>
          <cell r="CD132">
            <v>0</v>
          </cell>
          <cell r="CE132">
            <v>0</v>
          </cell>
          <cell r="CF132">
            <v>0</v>
          </cell>
          <cell r="CH132">
            <v>0</v>
          </cell>
          <cell r="CJ132">
            <v>39881</v>
          </cell>
          <cell r="CK132">
            <v>12.959844919854433</v>
          </cell>
          <cell r="CL132">
            <v>8.2610724412591789</v>
          </cell>
          <cell r="CM132">
            <v>50.684931506849317</v>
          </cell>
          <cell r="CN132">
            <v>0</v>
          </cell>
          <cell r="CO132">
            <v>0</v>
          </cell>
          <cell r="CP132">
            <v>48.345898464985197</v>
          </cell>
          <cell r="CQ132">
            <v>0</v>
          </cell>
          <cell r="CR132">
            <v>30</v>
          </cell>
          <cell r="CS132">
            <v>0</v>
          </cell>
          <cell r="CU132">
            <v>39881</v>
          </cell>
          <cell r="CV132">
            <v>2.5899130434782607</v>
          </cell>
          <cell r="CW132">
            <v>5</v>
          </cell>
          <cell r="CX132">
            <v>0</v>
          </cell>
          <cell r="CY132">
            <v>0</v>
          </cell>
          <cell r="CZ132">
            <v>0</v>
          </cell>
          <cell r="DA132">
            <v>0</v>
          </cell>
          <cell r="DB132">
            <v>0</v>
          </cell>
          <cell r="DC132">
            <v>61.30574338483963</v>
          </cell>
          <cell r="DD132">
            <v>67</v>
          </cell>
          <cell r="DE132">
            <v>11.835616438356164</v>
          </cell>
          <cell r="DF132">
            <v>24</v>
          </cell>
          <cell r="DG132">
            <v>45.811622586490159</v>
          </cell>
          <cell r="DH132">
            <v>0</v>
          </cell>
          <cell r="DI132">
            <v>0</v>
          </cell>
          <cell r="DJ132">
            <v>0</v>
          </cell>
          <cell r="DK132">
            <v>27.3224043715847</v>
          </cell>
          <cell r="DL132">
            <v>23.362527135264617</v>
          </cell>
          <cell r="DM132">
            <v>0</v>
          </cell>
          <cell r="DN132">
            <v>0</v>
          </cell>
          <cell r="DO132">
            <v>0</v>
          </cell>
          <cell r="DP132">
            <v>0</v>
          </cell>
          <cell r="DR132">
            <v>50.684931506849317</v>
          </cell>
          <cell r="DS132">
            <v>0</v>
          </cell>
          <cell r="DT132">
            <v>0</v>
          </cell>
          <cell r="DV132">
            <v>39881</v>
          </cell>
          <cell r="DW132">
            <v>5.5073816275061196</v>
          </cell>
          <cell r="DY132">
            <v>49.7</v>
          </cell>
          <cell r="DZ132">
            <v>44.7</v>
          </cell>
          <cell r="EA132">
            <v>30</v>
          </cell>
          <cell r="EB132">
            <v>30</v>
          </cell>
          <cell r="ED132">
            <v>60</v>
          </cell>
          <cell r="EE132">
            <v>20</v>
          </cell>
          <cell r="EF132">
            <v>48.345898464985197</v>
          </cell>
          <cell r="EG132">
            <v>0</v>
          </cell>
          <cell r="EH132">
            <v>48.345898464985197</v>
          </cell>
          <cell r="EJ132">
            <v>30</v>
          </cell>
          <cell r="EK132">
            <v>90</v>
          </cell>
          <cell r="EL132">
            <v>110</v>
          </cell>
          <cell r="EN132">
            <v>0</v>
          </cell>
          <cell r="EO132">
            <v>60</v>
          </cell>
          <cell r="EP132">
            <v>80</v>
          </cell>
          <cell r="ER132">
            <v>200</v>
          </cell>
          <cell r="ET132">
            <v>15</v>
          </cell>
          <cell r="EU132">
            <v>0</v>
          </cell>
          <cell r="EV132">
            <v>0</v>
          </cell>
          <cell r="EW132">
            <v>50.684931506849317</v>
          </cell>
          <cell r="EX132">
            <v>0</v>
          </cell>
          <cell r="EZ132">
            <v>51.550203298069292</v>
          </cell>
          <cell r="FA132">
            <v>66.550203298069292</v>
          </cell>
          <cell r="FB132">
            <v>59</v>
          </cell>
          <cell r="FC132">
            <v>68.350684931506848</v>
          </cell>
          <cell r="FE132">
            <v>38271.593245370372</v>
          </cell>
        </row>
        <row r="133">
          <cell r="A133">
            <v>39882</v>
          </cell>
          <cell r="B133">
            <v>10</v>
          </cell>
          <cell r="C133">
            <v>2</v>
          </cell>
          <cell r="D133">
            <v>3</v>
          </cell>
          <cell r="E133">
            <v>2009</v>
          </cell>
          <cell r="G133">
            <v>0</v>
          </cell>
          <cell r="H133">
            <v>0.49715355649308235</v>
          </cell>
          <cell r="I133">
            <v>12.462691363361351</v>
          </cell>
          <cell r="J133">
            <v>50.684931506849317</v>
          </cell>
          <cell r="K133">
            <v>10.483870967741936</v>
          </cell>
          <cell r="L133">
            <v>0.186081771065536</v>
          </cell>
          <cell r="M133">
            <v>7.8951645832371202</v>
          </cell>
          <cell r="N133">
            <v>7.7697391304347825</v>
          </cell>
          <cell r="O133">
            <v>12.101778595405456</v>
          </cell>
          <cell r="P133">
            <v>19.371321459224621</v>
          </cell>
          <cell r="Q133">
            <v>26.584753939863759</v>
          </cell>
          <cell r="R133">
            <v>20.288044470491361</v>
          </cell>
          <cell r="S133">
            <v>54.639615719905649</v>
          </cell>
          <cell r="T133">
            <v>21.368698493538474</v>
          </cell>
          <cell r="U133">
            <v>36.222600880333871</v>
          </cell>
          <cell r="W133">
            <v>0</v>
          </cell>
          <cell r="X133">
            <v>12.959844919854433</v>
          </cell>
          <cell r="Y133">
            <v>10.483870967741936</v>
          </cell>
          <cell r="Z133">
            <v>0</v>
          </cell>
          <cell r="AA133">
            <v>0</v>
          </cell>
          <cell r="AB133">
            <v>2.5899130434782607</v>
          </cell>
          <cell r="AC133">
            <v>5</v>
          </cell>
          <cell r="AD133">
            <v>0</v>
          </cell>
          <cell r="AE133">
            <v>1.3517454706142278</v>
          </cell>
          <cell r="AF133">
            <v>6.9093269706449512</v>
          </cell>
          <cell r="AG133">
            <v>0</v>
          </cell>
          <cell r="AH133">
            <v>4.8428030879724773</v>
          </cell>
          <cell r="AI133">
            <v>0</v>
          </cell>
          <cell r="AJ133">
            <v>0</v>
          </cell>
          <cell r="AK133">
            <v>0</v>
          </cell>
          <cell r="AL133">
            <v>0</v>
          </cell>
          <cell r="AM133">
            <v>0</v>
          </cell>
          <cell r="AN133">
            <v>0</v>
          </cell>
          <cell r="AO133">
            <v>28.665005378378879</v>
          </cell>
          <cell r="AP133">
            <v>0</v>
          </cell>
          <cell r="AQ133">
            <v>17.090673029355049</v>
          </cell>
          <cell r="AR133">
            <v>12.909326970644951</v>
          </cell>
          <cell r="AS133">
            <v>14.838089998633833</v>
          </cell>
          <cell r="AT133">
            <v>0</v>
          </cell>
          <cell r="AU133">
            <v>0</v>
          </cell>
          <cell r="AV133">
            <v>0</v>
          </cell>
          <cell r="AW133">
            <v>67</v>
          </cell>
          <cell r="AX133">
            <v>0</v>
          </cell>
          <cell r="AY133">
            <v>0</v>
          </cell>
          <cell r="AZ133">
            <v>45.230915093777995</v>
          </cell>
          <cell r="BA133">
            <v>0</v>
          </cell>
          <cell r="BB133">
            <v>0</v>
          </cell>
          <cell r="BC133">
            <v>0</v>
          </cell>
          <cell r="BD133">
            <v>0</v>
          </cell>
          <cell r="BE133">
            <v>27.3224043715847</v>
          </cell>
          <cell r="BF133">
            <v>23.362527135264617</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CA133">
            <v>0</v>
          </cell>
          <cell r="CB133">
            <v>0</v>
          </cell>
          <cell r="CC133">
            <v>0</v>
          </cell>
          <cell r="CD133">
            <v>0</v>
          </cell>
          <cell r="CE133">
            <v>0</v>
          </cell>
          <cell r="CF133">
            <v>0</v>
          </cell>
          <cell r="CH133">
            <v>0</v>
          </cell>
          <cell r="CJ133">
            <v>39882</v>
          </cell>
          <cell r="CK133">
            <v>12.959844919854433</v>
          </cell>
          <cell r="CL133">
            <v>8.2610724412591789</v>
          </cell>
          <cell r="CM133">
            <v>50.684931506849317</v>
          </cell>
          <cell r="CN133">
            <v>0</v>
          </cell>
          <cell r="CO133">
            <v>0</v>
          </cell>
          <cell r="CP133">
            <v>48.34589846498519</v>
          </cell>
          <cell r="CQ133">
            <v>0</v>
          </cell>
          <cell r="CR133">
            <v>30</v>
          </cell>
          <cell r="CS133">
            <v>0</v>
          </cell>
          <cell r="CU133">
            <v>39882</v>
          </cell>
          <cell r="CV133">
            <v>2.5899130434782607</v>
          </cell>
          <cell r="CW133">
            <v>5</v>
          </cell>
          <cell r="CX133">
            <v>0</v>
          </cell>
          <cell r="CY133">
            <v>0</v>
          </cell>
          <cell r="CZ133">
            <v>0</v>
          </cell>
          <cell r="DA133">
            <v>0</v>
          </cell>
          <cell r="DB133">
            <v>0</v>
          </cell>
          <cell r="DC133">
            <v>61.305743384839623</v>
          </cell>
          <cell r="DD133">
            <v>67</v>
          </cell>
          <cell r="DE133">
            <v>11.835616438356164</v>
          </cell>
          <cell r="DF133">
            <v>24</v>
          </cell>
          <cell r="DG133">
            <v>58.140242064422949</v>
          </cell>
          <cell r="DH133">
            <v>0</v>
          </cell>
          <cell r="DI133">
            <v>0</v>
          </cell>
          <cell r="DJ133">
            <v>0</v>
          </cell>
          <cell r="DK133">
            <v>27.3224043715847</v>
          </cell>
          <cell r="DL133">
            <v>23.362527135264617</v>
          </cell>
          <cell r="DM133">
            <v>0</v>
          </cell>
          <cell r="DN133">
            <v>0</v>
          </cell>
          <cell r="DO133">
            <v>0</v>
          </cell>
          <cell r="DP133">
            <v>0</v>
          </cell>
          <cell r="DR133">
            <v>50.684931506849317</v>
          </cell>
          <cell r="DS133">
            <v>0</v>
          </cell>
          <cell r="DT133">
            <v>0</v>
          </cell>
          <cell r="DV133">
            <v>39882</v>
          </cell>
          <cell r="DW133">
            <v>5.5073816275061196</v>
          </cell>
          <cell r="DY133">
            <v>49.7</v>
          </cell>
          <cell r="DZ133">
            <v>44.7</v>
          </cell>
          <cell r="EA133">
            <v>30</v>
          </cell>
          <cell r="EB133">
            <v>30</v>
          </cell>
          <cell r="ED133">
            <v>60</v>
          </cell>
          <cell r="EE133">
            <v>20</v>
          </cell>
          <cell r="EF133">
            <v>48.34589846498519</v>
          </cell>
          <cell r="EG133">
            <v>0</v>
          </cell>
          <cell r="EH133">
            <v>48.34589846498519</v>
          </cell>
          <cell r="EJ133">
            <v>30</v>
          </cell>
          <cell r="EK133">
            <v>90</v>
          </cell>
          <cell r="EL133">
            <v>110</v>
          </cell>
          <cell r="EN133">
            <v>0</v>
          </cell>
          <cell r="EO133">
            <v>60</v>
          </cell>
          <cell r="EP133">
            <v>80</v>
          </cell>
          <cell r="ER133">
            <v>200</v>
          </cell>
          <cell r="ET133">
            <v>15</v>
          </cell>
          <cell r="EU133">
            <v>0</v>
          </cell>
          <cell r="EV133">
            <v>0</v>
          </cell>
          <cell r="EW133">
            <v>50.684931506849317</v>
          </cell>
          <cell r="EX133">
            <v>0</v>
          </cell>
          <cell r="EZ133">
            <v>51.550203298069292</v>
          </cell>
          <cell r="FA133">
            <v>66.550203298069292</v>
          </cell>
          <cell r="FB133">
            <v>59</v>
          </cell>
          <cell r="FC133">
            <v>68.350684931506848</v>
          </cell>
          <cell r="FE133">
            <v>38271.593245601849</v>
          </cell>
        </row>
        <row r="134">
          <cell r="A134">
            <v>39883</v>
          </cell>
          <cell r="B134">
            <v>11</v>
          </cell>
          <cell r="C134">
            <v>3</v>
          </cell>
          <cell r="D134">
            <v>3</v>
          </cell>
          <cell r="E134">
            <v>2009</v>
          </cell>
          <cell r="G134">
            <v>0</v>
          </cell>
          <cell r="H134">
            <v>0.46455265499739401</v>
          </cell>
          <cell r="I134">
            <v>11.931503022494063</v>
          </cell>
          <cell r="J134">
            <v>50.684931506849317</v>
          </cell>
          <cell r="K134">
            <v>10.483870967741936</v>
          </cell>
          <cell r="L134">
            <v>0.17387943758240987</v>
          </cell>
          <cell r="M134">
            <v>7.5586546550386924</v>
          </cell>
          <cell r="N134">
            <v>7.7697391304347825</v>
          </cell>
          <cell r="O134">
            <v>11.308203075812584</v>
          </cell>
          <cell r="P134">
            <v>18.545671540894528</v>
          </cell>
          <cell r="Q134">
            <v>26.338519194567191</v>
          </cell>
          <cell r="R134">
            <v>20.288044470491361</v>
          </cell>
          <cell r="S134">
            <v>36.840232941670415</v>
          </cell>
          <cell r="T134">
            <v>21.502197719092241</v>
          </cell>
          <cell r="U134">
            <v>31.967454434590806</v>
          </cell>
          <cell r="W134">
            <v>0</v>
          </cell>
          <cell r="X134">
            <v>12.396055677491457</v>
          </cell>
          <cell r="Y134">
            <v>10.483870967741936</v>
          </cell>
          <cell r="Z134">
            <v>0</v>
          </cell>
          <cell r="AA134">
            <v>0</v>
          </cell>
          <cell r="AB134">
            <v>2.5899130434782607</v>
          </cell>
          <cell r="AC134">
            <v>5</v>
          </cell>
          <cell r="AD134">
            <v>0</v>
          </cell>
          <cell r="AE134">
            <v>1.3517454706142278</v>
          </cell>
          <cell r="AF134">
            <v>6.5606147089633957</v>
          </cell>
          <cell r="AG134">
            <v>0</v>
          </cell>
          <cell r="AH134">
            <v>4.9612973252635868</v>
          </cell>
          <cell r="AI134">
            <v>0</v>
          </cell>
          <cell r="AJ134">
            <v>0</v>
          </cell>
          <cell r="AK134">
            <v>0</v>
          </cell>
          <cell r="AL134">
            <v>0</v>
          </cell>
          <cell r="AM134">
            <v>0</v>
          </cell>
          <cell r="AN134">
            <v>0</v>
          </cell>
          <cell r="AO134">
            <v>29.102798000620989</v>
          </cell>
          <cell r="AP134">
            <v>0</v>
          </cell>
          <cell r="AQ134">
            <v>17.439385291036604</v>
          </cell>
          <cell r="AR134">
            <v>12.560614708963396</v>
          </cell>
          <cell r="AS134">
            <v>12.416342955881078</v>
          </cell>
          <cell r="AT134">
            <v>0</v>
          </cell>
          <cell r="AU134">
            <v>0</v>
          </cell>
          <cell r="AV134">
            <v>0</v>
          </cell>
          <cell r="AW134">
            <v>67</v>
          </cell>
          <cell r="AX134">
            <v>0</v>
          </cell>
          <cell r="AY134">
            <v>0</v>
          </cell>
          <cell r="AZ134">
            <v>23.309885095353465</v>
          </cell>
          <cell r="BA134">
            <v>0</v>
          </cell>
          <cell r="BB134">
            <v>0</v>
          </cell>
          <cell r="BC134">
            <v>0</v>
          </cell>
          <cell r="BD134">
            <v>0</v>
          </cell>
          <cell r="BE134">
            <v>27.3224043715847</v>
          </cell>
          <cell r="BF134">
            <v>23.362527135264617</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CA134">
            <v>0</v>
          </cell>
          <cell r="CB134">
            <v>0</v>
          </cell>
          <cell r="CC134">
            <v>0</v>
          </cell>
          <cell r="CD134">
            <v>0</v>
          </cell>
          <cell r="CE134">
            <v>0</v>
          </cell>
          <cell r="CF134">
            <v>0</v>
          </cell>
          <cell r="CH134">
            <v>0</v>
          </cell>
          <cell r="CJ134">
            <v>39883</v>
          </cell>
          <cell r="CK134">
            <v>12.396055677491457</v>
          </cell>
          <cell r="CL134">
            <v>7.9123601795776235</v>
          </cell>
          <cell r="CM134">
            <v>50.684931506849317</v>
          </cell>
          <cell r="CN134">
            <v>0</v>
          </cell>
          <cell r="CO134">
            <v>0</v>
          </cell>
          <cell r="CP134">
            <v>46.480438281765657</v>
          </cell>
          <cell r="CQ134">
            <v>0</v>
          </cell>
          <cell r="CR134">
            <v>30</v>
          </cell>
          <cell r="CS134">
            <v>0</v>
          </cell>
          <cell r="CU134">
            <v>39883</v>
          </cell>
          <cell r="CV134">
            <v>2.5899130434782607</v>
          </cell>
          <cell r="CW134">
            <v>5</v>
          </cell>
          <cell r="CX134">
            <v>0</v>
          </cell>
          <cell r="CY134">
            <v>0</v>
          </cell>
          <cell r="CZ134">
            <v>0</v>
          </cell>
          <cell r="DA134">
            <v>0</v>
          </cell>
          <cell r="DB134">
            <v>0</v>
          </cell>
          <cell r="DC134">
            <v>58.876493959257111</v>
          </cell>
          <cell r="DD134">
            <v>67</v>
          </cell>
          <cell r="DE134">
            <v>11.835616438356164</v>
          </cell>
          <cell r="DF134">
            <v>24</v>
          </cell>
          <cell r="DG134">
            <v>35.870499804316864</v>
          </cell>
          <cell r="DH134">
            <v>0</v>
          </cell>
          <cell r="DI134">
            <v>0</v>
          </cell>
          <cell r="DJ134">
            <v>0</v>
          </cell>
          <cell r="DK134">
            <v>27.3224043715847</v>
          </cell>
          <cell r="DL134">
            <v>23.362527135264617</v>
          </cell>
          <cell r="DM134">
            <v>0</v>
          </cell>
          <cell r="DN134">
            <v>0</v>
          </cell>
          <cell r="DO134">
            <v>0</v>
          </cell>
          <cell r="DP134">
            <v>0</v>
          </cell>
          <cell r="DR134">
            <v>50.684931506849317</v>
          </cell>
          <cell r="DS134">
            <v>0</v>
          </cell>
          <cell r="DT134">
            <v>0</v>
          </cell>
          <cell r="DV134">
            <v>39883</v>
          </cell>
          <cell r="DW134">
            <v>5.274906786385082</v>
          </cell>
          <cell r="DY134">
            <v>49.7</v>
          </cell>
          <cell r="DZ134">
            <v>44.7</v>
          </cell>
          <cell r="EA134">
            <v>30</v>
          </cell>
          <cell r="EB134">
            <v>30</v>
          </cell>
          <cell r="ED134">
            <v>60</v>
          </cell>
          <cell r="EE134">
            <v>20</v>
          </cell>
          <cell r="EF134">
            <v>46.480438281765657</v>
          </cell>
          <cell r="EG134">
            <v>0</v>
          </cell>
          <cell r="EH134">
            <v>46.480438281765657</v>
          </cell>
          <cell r="EJ134">
            <v>30</v>
          </cell>
          <cell r="EK134">
            <v>90</v>
          </cell>
          <cell r="EL134">
            <v>110</v>
          </cell>
          <cell r="EN134">
            <v>0</v>
          </cell>
          <cell r="EO134">
            <v>60</v>
          </cell>
          <cell r="EP134">
            <v>80</v>
          </cell>
          <cell r="ER134">
            <v>200</v>
          </cell>
          <cell r="ET134">
            <v>15</v>
          </cell>
          <cell r="EU134">
            <v>0</v>
          </cell>
          <cell r="EV134">
            <v>0</v>
          </cell>
          <cell r="EW134">
            <v>49.353016016213388</v>
          </cell>
          <cell r="EX134">
            <v>1.3319154906359287</v>
          </cell>
          <cell r="EZ134">
            <v>49.353016016213388</v>
          </cell>
          <cell r="FA134">
            <v>64.353016016213388</v>
          </cell>
          <cell r="FB134">
            <v>59</v>
          </cell>
          <cell r="FC134">
            <v>68.350684931506848</v>
          </cell>
          <cell r="FE134">
            <v>38271.593245833334</v>
          </cell>
        </row>
        <row r="135">
          <cell r="A135">
            <v>39884</v>
          </cell>
          <cell r="B135">
            <v>12</v>
          </cell>
          <cell r="C135">
            <v>4</v>
          </cell>
          <cell r="D135">
            <v>3</v>
          </cell>
          <cell r="E135">
            <v>2009</v>
          </cell>
          <cell r="G135">
            <v>0</v>
          </cell>
          <cell r="H135">
            <v>0.35861386577832299</v>
          </cell>
          <cell r="I135">
            <v>9.7779931107969809</v>
          </cell>
          <cell r="J135">
            <v>50.684931506849317</v>
          </cell>
          <cell r="K135">
            <v>10.483870967741936</v>
          </cell>
          <cell r="L135">
            <v>0.13422714652473233</v>
          </cell>
          <cell r="M135">
            <v>6.1943975544845182</v>
          </cell>
          <cell r="N135">
            <v>0</v>
          </cell>
          <cell r="O135">
            <v>8.7294268505390864</v>
          </cell>
          <cell r="P135">
            <v>15.198374271883193</v>
          </cell>
          <cell r="Q135">
            <v>26.948668088027159</v>
          </cell>
          <cell r="R135">
            <v>20.288044470491361</v>
          </cell>
          <cell r="S135">
            <v>48.280472347014197</v>
          </cell>
          <cell r="T135">
            <v>21.03523675674905</v>
          </cell>
          <cell r="U135">
            <v>23.166509550309414</v>
          </cell>
          <cell r="W135">
            <v>0</v>
          </cell>
          <cell r="X135">
            <v>10.136606976575305</v>
          </cell>
          <cell r="Y135">
            <v>10.483870967741936</v>
          </cell>
          <cell r="Z135">
            <v>0</v>
          </cell>
          <cell r="AA135">
            <v>0</v>
          </cell>
          <cell r="AB135">
            <v>0</v>
          </cell>
          <cell r="AC135">
            <v>5</v>
          </cell>
          <cell r="AD135">
            <v>0</v>
          </cell>
          <cell r="AE135">
            <v>1.3286247010092502</v>
          </cell>
          <cell r="AF135">
            <v>0</v>
          </cell>
          <cell r="AG135">
            <v>0</v>
          </cell>
          <cell r="AH135">
            <v>5.2288502801690164</v>
          </cell>
          <cell r="AI135">
            <v>0</v>
          </cell>
          <cell r="AJ135">
            <v>0</v>
          </cell>
          <cell r="AK135">
            <v>0</v>
          </cell>
          <cell r="AL135">
            <v>0</v>
          </cell>
          <cell r="AM135">
            <v>0</v>
          </cell>
          <cell r="AN135">
            <v>0</v>
          </cell>
          <cell r="AO135">
            <v>31.097922466742823</v>
          </cell>
          <cell r="AP135">
            <v>2.3120769604977554E-2</v>
          </cell>
          <cell r="AQ135">
            <v>24</v>
          </cell>
          <cell r="AR135">
            <v>5.9768792303950207</v>
          </cell>
          <cell r="AS135">
            <v>4.8377409340289574</v>
          </cell>
          <cell r="AT135">
            <v>0</v>
          </cell>
          <cell r="AU135">
            <v>0</v>
          </cell>
          <cell r="AV135">
            <v>0</v>
          </cell>
          <cell r="AW135">
            <v>67</v>
          </cell>
          <cell r="AX135">
            <v>0</v>
          </cell>
          <cell r="AY135">
            <v>0</v>
          </cell>
          <cell r="AZ135">
            <v>25.482218654072668</v>
          </cell>
          <cell r="BA135">
            <v>0</v>
          </cell>
          <cell r="BB135">
            <v>0</v>
          </cell>
          <cell r="BC135">
            <v>0</v>
          </cell>
          <cell r="BD135">
            <v>0</v>
          </cell>
          <cell r="BE135">
            <v>27.3224043715847</v>
          </cell>
          <cell r="BF135">
            <v>23.362527135264617</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CA135">
            <v>0</v>
          </cell>
          <cell r="CB135">
            <v>0</v>
          </cell>
          <cell r="CC135">
            <v>0</v>
          </cell>
          <cell r="CD135">
            <v>0</v>
          </cell>
          <cell r="CE135">
            <v>0</v>
          </cell>
          <cell r="CF135">
            <v>0</v>
          </cell>
          <cell r="CH135">
            <v>0</v>
          </cell>
          <cell r="CJ135">
            <v>39884</v>
          </cell>
          <cell r="CK135">
            <v>10.136606976575305</v>
          </cell>
          <cell r="CL135">
            <v>1.3286247010092502</v>
          </cell>
          <cell r="CM135">
            <v>50.684931506849317</v>
          </cell>
          <cell r="CN135">
            <v>0</v>
          </cell>
          <cell r="CO135">
            <v>0</v>
          </cell>
          <cell r="CP135">
            <v>41.1645136809408</v>
          </cell>
          <cell r="CQ135">
            <v>0</v>
          </cell>
          <cell r="CR135">
            <v>30</v>
          </cell>
          <cell r="CS135">
            <v>0</v>
          </cell>
          <cell r="CU135">
            <v>39884</v>
          </cell>
          <cell r="CV135">
            <v>0</v>
          </cell>
          <cell r="CW135">
            <v>5</v>
          </cell>
          <cell r="CX135">
            <v>0</v>
          </cell>
          <cell r="CY135">
            <v>0</v>
          </cell>
          <cell r="CZ135">
            <v>0</v>
          </cell>
          <cell r="DA135">
            <v>0</v>
          </cell>
          <cell r="DB135">
            <v>0</v>
          </cell>
          <cell r="DC135">
            <v>51.301120657516101</v>
          </cell>
          <cell r="DD135">
            <v>67</v>
          </cell>
          <cell r="DE135">
            <v>11.835616438356164</v>
          </cell>
          <cell r="DF135">
            <v>24</v>
          </cell>
          <cell r="DG135">
            <v>31.459097884467688</v>
          </cell>
          <cell r="DH135">
            <v>0</v>
          </cell>
          <cell r="DI135">
            <v>0</v>
          </cell>
          <cell r="DJ135">
            <v>0</v>
          </cell>
          <cell r="DK135">
            <v>27.3224043715847</v>
          </cell>
          <cell r="DL135">
            <v>23.362527135264617</v>
          </cell>
          <cell r="DM135">
            <v>0</v>
          </cell>
          <cell r="DN135">
            <v>0</v>
          </cell>
          <cell r="DO135">
            <v>0</v>
          </cell>
          <cell r="DP135">
            <v>0</v>
          </cell>
          <cell r="DR135">
            <v>50.684931506849317</v>
          </cell>
          <cell r="DS135">
            <v>0</v>
          </cell>
          <cell r="DT135">
            <v>0</v>
          </cell>
          <cell r="DV135">
            <v>39884</v>
          </cell>
          <cell r="DW135">
            <v>0.88574980067283349</v>
          </cell>
          <cell r="DY135">
            <v>49.7</v>
          </cell>
          <cell r="DZ135">
            <v>44.7</v>
          </cell>
          <cell r="EA135">
            <v>30</v>
          </cell>
          <cell r="EB135">
            <v>30</v>
          </cell>
          <cell r="ED135">
            <v>60</v>
          </cell>
          <cell r="EE135">
            <v>20</v>
          </cell>
          <cell r="EF135">
            <v>41.1645136809408</v>
          </cell>
          <cell r="EG135">
            <v>0</v>
          </cell>
          <cell r="EH135">
            <v>41.1645136809408</v>
          </cell>
          <cell r="EJ135">
            <v>30</v>
          </cell>
          <cell r="EK135">
            <v>90</v>
          </cell>
          <cell r="EL135">
            <v>110</v>
          </cell>
          <cell r="EN135">
            <v>0</v>
          </cell>
          <cell r="EO135">
            <v>60</v>
          </cell>
          <cell r="EP135">
            <v>80</v>
          </cell>
          <cell r="ER135">
            <v>200</v>
          </cell>
          <cell r="ET135">
            <v>15</v>
          </cell>
          <cell r="EU135">
            <v>0</v>
          </cell>
          <cell r="EV135">
            <v>0</v>
          </cell>
          <cell r="EW135">
            <v>40.445319394698899</v>
          </cell>
          <cell r="EX135">
            <v>10.239612112150418</v>
          </cell>
          <cell r="EZ135">
            <v>40.445319394698899</v>
          </cell>
          <cell r="FA135">
            <v>55.445319394698899</v>
          </cell>
          <cell r="FB135">
            <v>59</v>
          </cell>
          <cell r="FC135">
            <v>68.350684931506848</v>
          </cell>
          <cell r="FE135">
            <v>38271.593245949072</v>
          </cell>
        </row>
        <row r="136">
          <cell r="A136">
            <v>39885</v>
          </cell>
          <cell r="B136">
            <v>13</v>
          </cell>
          <cell r="C136">
            <v>5</v>
          </cell>
          <cell r="D136">
            <v>3</v>
          </cell>
          <cell r="E136">
            <v>2009</v>
          </cell>
          <cell r="G136">
            <v>0</v>
          </cell>
          <cell r="H136">
            <v>0.44349785800906927</v>
          </cell>
          <cell r="I136">
            <v>9.957701075621733</v>
          </cell>
          <cell r="J136">
            <v>50.684931506849317</v>
          </cell>
          <cell r="K136">
            <v>10.483870967741936</v>
          </cell>
          <cell r="L136">
            <v>0.16599874586886823</v>
          </cell>
          <cell r="M136">
            <v>6.3082432654824778</v>
          </cell>
          <cell r="N136">
            <v>0</v>
          </cell>
          <cell r="O136">
            <v>10.795684381746955</v>
          </cell>
          <cell r="P136">
            <v>15.477702440567329</v>
          </cell>
          <cell r="Q136">
            <v>26.658879757296667</v>
          </cell>
          <cell r="R136">
            <v>20.288044470491361</v>
          </cell>
          <cell r="S136">
            <v>78.805164026645386</v>
          </cell>
          <cell r="T136">
            <v>21.380750382842873</v>
          </cell>
          <cell r="U136">
            <v>26.722776119931261</v>
          </cell>
          <cell r="W136">
            <v>0</v>
          </cell>
          <cell r="X136">
            <v>10.401198933630802</v>
          </cell>
          <cell r="Y136">
            <v>10.483870967741936</v>
          </cell>
          <cell r="Z136">
            <v>0</v>
          </cell>
          <cell r="AA136">
            <v>0</v>
          </cell>
          <cell r="AB136">
            <v>0</v>
          </cell>
          <cell r="AC136">
            <v>5</v>
          </cell>
          <cell r="AD136">
            <v>0</v>
          </cell>
          <cell r="AE136">
            <v>1.3517454706142278</v>
          </cell>
          <cell r="AF136">
            <v>0.12249654073711813</v>
          </cell>
          <cell r="AG136">
            <v>0</v>
          </cell>
          <cell r="AH136">
            <v>5.1565607149434669</v>
          </cell>
          <cell r="AI136">
            <v>0</v>
          </cell>
          <cell r="AJ136">
            <v>0</v>
          </cell>
          <cell r="AK136">
            <v>0</v>
          </cell>
          <cell r="AL136">
            <v>0</v>
          </cell>
          <cell r="AM136">
            <v>0</v>
          </cell>
          <cell r="AN136">
            <v>0</v>
          </cell>
          <cell r="AO136">
            <v>30.923540623497942</v>
          </cell>
          <cell r="AP136">
            <v>0</v>
          </cell>
          <cell r="AQ136">
            <v>23.877503459262883</v>
          </cell>
          <cell r="AR136">
            <v>6.1224965407371172</v>
          </cell>
          <cell r="AS136">
            <v>7.1402097116609013</v>
          </cell>
          <cell r="AT136">
            <v>0</v>
          </cell>
          <cell r="AU136">
            <v>0</v>
          </cell>
          <cell r="AV136">
            <v>0</v>
          </cell>
          <cell r="AW136">
            <v>67</v>
          </cell>
          <cell r="AX136">
            <v>0</v>
          </cell>
          <cell r="AY136">
            <v>0</v>
          </cell>
          <cell r="AZ136">
            <v>52.562434966112207</v>
          </cell>
          <cell r="BA136">
            <v>0</v>
          </cell>
          <cell r="BB136">
            <v>7.3462555633073094</v>
          </cell>
          <cell r="BC136">
            <v>0</v>
          </cell>
          <cell r="BD136">
            <v>0</v>
          </cell>
          <cell r="BE136">
            <v>27.3224043715847</v>
          </cell>
          <cell r="BF136">
            <v>23.362527135264617</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CA136">
            <v>0</v>
          </cell>
          <cell r="CB136">
            <v>0</v>
          </cell>
          <cell r="CC136">
            <v>0</v>
          </cell>
          <cell r="CD136">
            <v>0</v>
          </cell>
          <cell r="CE136">
            <v>0</v>
          </cell>
          <cell r="CF136">
            <v>0</v>
          </cell>
          <cell r="CH136">
            <v>0</v>
          </cell>
          <cell r="CJ136">
            <v>39885</v>
          </cell>
          <cell r="CK136">
            <v>10.401198933630802</v>
          </cell>
          <cell r="CL136">
            <v>1.4742420113513459</v>
          </cell>
          <cell r="CM136">
            <v>50.684931506849317</v>
          </cell>
          <cell r="CN136">
            <v>0</v>
          </cell>
          <cell r="CO136">
            <v>0</v>
          </cell>
          <cell r="CP136">
            <v>43.22031105010231</v>
          </cell>
          <cell r="CQ136">
            <v>0</v>
          </cell>
          <cell r="CR136">
            <v>30</v>
          </cell>
          <cell r="CS136">
            <v>0</v>
          </cell>
          <cell r="CU136">
            <v>39885</v>
          </cell>
          <cell r="CV136">
            <v>0</v>
          </cell>
          <cell r="CW136">
            <v>5</v>
          </cell>
          <cell r="CX136">
            <v>0</v>
          </cell>
          <cell r="CY136">
            <v>0</v>
          </cell>
          <cell r="CZ136">
            <v>0</v>
          </cell>
          <cell r="DA136">
            <v>0</v>
          </cell>
          <cell r="DB136">
            <v>0</v>
          </cell>
          <cell r="DC136">
            <v>53.621509983733112</v>
          </cell>
          <cell r="DD136">
            <v>67</v>
          </cell>
          <cell r="DE136">
            <v>11.835616438356164</v>
          </cell>
          <cell r="DF136">
            <v>24</v>
          </cell>
          <cell r="DG136">
            <v>58.684931506849324</v>
          </cell>
          <cell r="DH136">
            <v>7.3462555633073094</v>
          </cell>
          <cell r="DI136">
            <v>0</v>
          </cell>
          <cell r="DJ136">
            <v>0</v>
          </cell>
          <cell r="DK136">
            <v>27.3224043715847</v>
          </cell>
          <cell r="DL136">
            <v>23.362527135264617</v>
          </cell>
          <cell r="DM136">
            <v>0</v>
          </cell>
          <cell r="DN136">
            <v>0</v>
          </cell>
          <cell r="DO136">
            <v>0</v>
          </cell>
          <cell r="DP136">
            <v>0</v>
          </cell>
          <cell r="DR136">
            <v>50.684931506849317</v>
          </cell>
          <cell r="DS136">
            <v>0</v>
          </cell>
          <cell r="DT136">
            <v>0</v>
          </cell>
          <cell r="DV136">
            <v>39885</v>
          </cell>
          <cell r="DW136">
            <v>0.98282800756756394</v>
          </cell>
          <cell r="DY136">
            <v>49.7</v>
          </cell>
          <cell r="DZ136">
            <v>44.7</v>
          </cell>
          <cell r="EA136">
            <v>30</v>
          </cell>
          <cell r="EB136">
            <v>30</v>
          </cell>
          <cell r="ED136">
            <v>60</v>
          </cell>
          <cell r="EE136">
            <v>20</v>
          </cell>
          <cell r="EF136">
            <v>43.22031105010231</v>
          </cell>
          <cell r="EG136">
            <v>0</v>
          </cell>
          <cell r="EH136">
            <v>43.22031105010231</v>
          </cell>
          <cell r="EJ136">
            <v>30</v>
          </cell>
          <cell r="EK136">
            <v>90</v>
          </cell>
          <cell r="EL136">
            <v>110</v>
          </cell>
          <cell r="EN136">
            <v>0</v>
          </cell>
          <cell r="EO136">
            <v>60</v>
          </cell>
          <cell r="EP136">
            <v>80</v>
          </cell>
          <cell r="ER136">
            <v>200</v>
          </cell>
          <cell r="ET136">
            <v>15</v>
          </cell>
          <cell r="EU136">
            <v>0</v>
          </cell>
          <cell r="EV136">
            <v>0</v>
          </cell>
          <cell r="EW136">
            <v>41.188656596182774</v>
          </cell>
          <cell r="EX136">
            <v>9.4962749106665427</v>
          </cell>
          <cell r="EZ136">
            <v>41.188656596182774</v>
          </cell>
          <cell r="FA136">
            <v>56.188656596182774</v>
          </cell>
          <cell r="FB136">
            <v>59</v>
          </cell>
          <cell r="FC136">
            <v>68.350684931506848</v>
          </cell>
          <cell r="FE136">
            <v>38271.593246296296</v>
          </cell>
        </row>
        <row r="137">
          <cell r="A137">
            <v>39886</v>
          </cell>
          <cell r="B137">
            <v>14</v>
          </cell>
          <cell r="C137">
            <v>6</v>
          </cell>
          <cell r="D137">
            <v>3</v>
          </cell>
          <cell r="E137">
            <v>2009</v>
          </cell>
          <cell r="G137">
            <v>0</v>
          </cell>
          <cell r="H137">
            <v>0.55391426670832333</v>
          </cell>
          <cell r="I137">
            <v>12.526738011895906</v>
          </cell>
          <cell r="J137">
            <v>50.684931506849317</v>
          </cell>
          <cell r="K137">
            <v>10.483870967741936</v>
          </cell>
          <cell r="L137">
            <v>0.20732698463354288</v>
          </cell>
          <cell r="M137">
            <v>7.9357383900050253</v>
          </cell>
          <cell r="N137">
            <v>7.7697391304347825</v>
          </cell>
          <cell r="O137">
            <v>13.483455421350829</v>
          </cell>
          <cell r="P137">
            <v>19.470872044325063</v>
          </cell>
          <cell r="Q137">
            <v>26.555946781728611</v>
          </cell>
          <cell r="R137">
            <v>20.288044470491361</v>
          </cell>
          <cell r="S137">
            <v>40.311622374626594</v>
          </cell>
          <cell r="T137">
            <v>21.103695133990179</v>
          </cell>
          <cell r="U137">
            <v>25.429696805777855</v>
          </cell>
          <cell r="W137">
            <v>0</v>
          </cell>
          <cell r="X137">
            <v>13.08065227860423</v>
          </cell>
          <cell r="Y137">
            <v>10.483870967741936</v>
          </cell>
          <cell r="Z137">
            <v>0</v>
          </cell>
          <cell r="AA137">
            <v>0</v>
          </cell>
          <cell r="AB137">
            <v>2.5899130434782607</v>
          </cell>
          <cell r="AC137">
            <v>5</v>
          </cell>
          <cell r="AD137">
            <v>0</v>
          </cell>
          <cell r="AE137">
            <v>1.3517454706142278</v>
          </cell>
          <cell r="AF137">
            <v>6.9711459909808635</v>
          </cell>
          <cell r="AG137">
            <v>0</v>
          </cell>
          <cell r="AH137">
            <v>4.7680467869650265</v>
          </cell>
          <cell r="AI137">
            <v>0</v>
          </cell>
          <cell r="AJ137">
            <v>0</v>
          </cell>
          <cell r="AK137">
            <v>0</v>
          </cell>
          <cell r="AL137">
            <v>0</v>
          </cell>
          <cell r="AM137">
            <v>0</v>
          </cell>
          <cell r="AN137">
            <v>0</v>
          </cell>
          <cell r="AO137">
            <v>28.638578478692331</v>
          </cell>
          <cell r="AP137">
            <v>0</v>
          </cell>
          <cell r="AQ137">
            <v>17.028854009019135</v>
          </cell>
          <cell r="AR137">
            <v>12.971145990980865</v>
          </cell>
          <cell r="AS137">
            <v>16.391693452238499</v>
          </cell>
          <cell r="AT137">
            <v>0</v>
          </cell>
          <cell r="AU137">
            <v>0</v>
          </cell>
          <cell r="AV137">
            <v>0</v>
          </cell>
          <cell r="AW137">
            <v>67</v>
          </cell>
          <cell r="AX137">
            <v>0</v>
          </cell>
          <cell r="AY137">
            <v>0</v>
          </cell>
          <cell r="AZ137">
            <v>19.845014314394632</v>
          </cell>
          <cell r="BA137">
            <v>0</v>
          </cell>
          <cell r="BB137">
            <v>0</v>
          </cell>
          <cell r="BC137">
            <v>0</v>
          </cell>
          <cell r="BD137">
            <v>0</v>
          </cell>
          <cell r="BE137">
            <v>27.3224043715847</v>
          </cell>
          <cell r="BF137">
            <v>23.362527135264617</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CA137">
            <v>0</v>
          </cell>
          <cell r="CB137">
            <v>0</v>
          </cell>
          <cell r="CC137">
            <v>0</v>
          </cell>
          <cell r="CD137">
            <v>0</v>
          </cell>
          <cell r="CE137">
            <v>0</v>
          </cell>
          <cell r="CF137">
            <v>0</v>
          </cell>
          <cell r="CH137">
            <v>0</v>
          </cell>
          <cell r="CJ137">
            <v>39886</v>
          </cell>
          <cell r="CK137">
            <v>13.08065227860423</v>
          </cell>
          <cell r="CL137">
            <v>8.3228914615950913</v>
          </cell>
          <cell r="CM137">
            <v>50.684931506849317</v>
          </cell>
          <cell r="CN137">
            <v>0</v>
          </cell>
          <cell r="CO137">
            <v>0</v>
          </cell>
          <cell r="CP137">
            <v>49.798318717895853</v>
          </cell>
          <cell r="CQ137">
            <v>0</v>
          </cell>
          <cell r="CR137">
            <v>30</v>
          </cell>
          <cell r="CS137">
            <v>0</v>
          </cell>
          <cell r="CU137">
            <v>39886</v>
          </cell>
          <cell r="CV137">
            <v>2.5899130434782607</v>
          </cell>
          <cell r="CW137">
            <v>5</v>
          </cell>
          <cell r="CX137">
            <v>0</v>
          </cell>
          <cell r="CY137">
            <v>0</v>
          </cell>
          <cell r="CZ137">
            <v>0</v>
          </cell>
          <cell r="DA137">
            <v>0</v>
          </cell>
          <cell r="DB137">
            <v>0</v>
          </cell>
          <cell r="DC137">
            <v>62.878970996500087</v>
          </cell>
          <cell r="DD137">
            <v>67</v>
          </cell>
          <cell r="DE137">
            <v>11.835616438356164</v>
          </cell>
          <cell r="DF137">
            <v>24</v>
          </cell>
          <cell r="DG137">
            <v>32.816160305375497</v>
          </cell>
          <cell r="DH137">
            <v>0</v>
          </cell>
          <cell r="DI137">
            <v>0</v>
          </cell>
          <cell r="DJ137">
            <v>0</v>
          </cell>
          <cell r="DK137">
            <v>27.3224043715847</v>
          </cell>
          <cell r="DL137">
            <v>23.362527135264617</v>
          </cell>
          <cell r="DM137">
            <v>0</v>
          </cell>
          <cell r="DN137">
            <v>0</v>
          </cell>
          <cell r="DO137">
            <v>0</v>
          </cell>
          <cell r="DP137">
            <v>0</v>
          </cell>
          <cell r="DR137">
            <v>50.684931506849317</v>
          </cell>
          <cell r="DS137">
            <v>0</v>
          </cell>
          <cell r="DT137">
            <v>0</v>
          </cell>
          <cell r="DV137">
            <v>39886</v>
          </cell>
          <cell r="DW137">
            <v>5.5485943077300606</v>
          </cell>
          <cell r="DY137">
            <v>49.7</v>
          </cell>
          <cell r="DZ137">
            <v>44.7</v>
          </cell>
          <cell r="EA137">
            <v>30</v>
          </cell>
          <cell r="EB137">
            <v>30</v>
          </cell>
          <cell r="ED137">
            <v>60</v>
          </cell>
          <cell r="EE137">
            <v>20</v>
          </cell>
          <cell r="EF137">
            <v>49.798318717895853</v>
          </cell>
          <cell r="EG137">
            <v>0</v>
          </cell>
          <cell r="EH137">
            <v>49.798318717895853</v>
          </cell>
          <cell r="EJ137">
            <v>30</v>
          </cell>
          <cell r="EK137">
            <v>90</v>
          </cell>
          <cell r="EL137">
            <v>110</v>
          </cell>
          <cell r="EN137">
            <v>0</v>
          </cell>
          <cell r="EO137">
            <v>60</v>
          </cell>
          <cell r="EP137">
            <v>80</v>
          </cell>
          <cell r="ER137">
            <v>200</v>
          </cell>
          <cell r="ET137">
            <v>15</v>
          </cell>
          <cell r="EU137">
            <v>0</v>
          </cell>
          <cell r="EV137">
            <v>0</v>
          </cell>
          <cell r="EW137">
            <v>50.684931506849317</v>
          </cell>
          <cell r="EX137">
            <v>0</v>
          </cell>
          <cell r="EZ137">
            <v>51.815123422964831</v>
          </cell>
          <cell r="FA137">
            <v>66.815123422964831</v>
          </cell>
          <cell r="FB137">
            <v>59</v>
          </cell>
          <cell r="FC137">
            <v>68.350684931506848</v>
          </cell>
          <cell r="FE137">
            <v>38271.59324652778</v>
          </cell>
        </row>
        <row r="138">
          <cell r="A138">
            <v>39887</v>
          </cell>
          <cell r="B138">
            <v>15</v>
          </cell>
          <cell r="C138">
            <v>7</v>
          </cell>
          <cell r="D138">
            <v>3</v>
          </cell>
          <cell r="E138">
            <v>2009</v>
          </cell>
          <cell r="G138">
            <v>0</v>
          </cell>
          <cell r="H138">
            <v>0.55391426670832333</v>
          </cell>
          <cell r="I138">
            <v>12.526738011895906</v>
          </cell>
          <cell r="J138">
            <v>50.684931506849317</v>
          </cell>
          <cell r="K138">
            <v>10.483870967741936</v>
          </cell>
          <cell r="L138">
            <v>0.20732698463354288</v>
          </cell>
          <cell r="M138">
            <v>7.9357383900050253</v>
          </cell>
          <cell r="N138">
            <v>7.7697391304347825</v>
          </cell>
          <cell r="O138">
            <v>13.483455421350829</v>
          </cell>
          <cell r="P138">
            <v>19.470872044325063</v>
          </cell>
          <cell r="Q138">
            <v>26.555946781728611</v>
          </cell>
          <cell r="R138">
            <v>20.288044470491361</v>
          </cell>
          <cell r="S138">
            <v>42.794166868965732</v>
          </cell>
          <cell r="T138">
            <v>21.283441496174166</v>
          </cell>
          <cell r="U138">
            <v>35.82468725070531</v>
          </cell>
          <cell r="W138">
            <v>0</v>
          </cell>
          <cell r="X138">
            <v>13.08065227860423</v>
          </cell>
          <cell r="Y138">
            <v>10.483870967741936</v>
          </cell>
          <cell r="Z138">
            <v>0</v>
          </cell>
          <cell r="AA138">
            <v>0</v>
          </cell>
          <cell r="AB138">
            <v>2.5899130434782607</v>
          </cell>
          <cell r="AC138">
            <v>5</v>
          </cell>
          <cell r="AD138">
            <v>0</v>
          </cell>
          <cell r="AE138">
            <v>1.3517454706142278</v>
          </cell>
          <cell r="AF138">
            <v>6.9711459909808635</v>
          </cell>
          <cell r="AG138">
            <v>0</v>
          </cell>
          <cell r="AH138">
            <v>4.7680467869650265</v>
          </cell>
          <cell r="AI138">
            <v>0</v>
          </cell>
          <cell r="AJ138">
            <v>0</v>
          </cell>
          <cell r="AK138">
            <v>0</v>
          </cell>
          <cell r="AL138">
            <v>0</v>
          </cell>
          <cell r="AM138">
            <v>0</v>
          </cell>
          <cell r="AN138">
            <v>0</v>
          </cell>
          <cell r="AO138">
            <v>28.625510330565838</v>
          </cell>
          <cell r="AP138">
            <v>0</v>
          </cell>
          <cell r="AQ138">
            <v>17.028854009019135</v>
          </cell>
          <cell r="AR138">
            <v>12.971145990980865</v>
          </cell>
          <cell r="AS138">
            <v>16.404761600364992</v>
          </cell>
          <cell r="AT138">
            <v>0</v>
          </cell>
          <cell r="AU138">
            <v>0</v>
          </cell>
          <cell r="AV138">
            <v>0</v>
          </cell>
          <cell r="AW138">
            <v>67</v>
          </cell>
          <cell r="AX138">
            <v>0</v>
          </cell>
          <cell r="AY138">
            <v>0</v>
          </cell>
          <cell r="AZ138">
            <v>32.902295615845205</v>
          </cell>
          <cell r="BA138">
            <v>0</v>
          </cell>
          <cell r="BB138">
            <v>0</v>
          </cell>
          <cell r="BC138">
            <v>0</v>
          </cell>
          <cell r="BD138">
            <v>0</v>
          </cell>
          <cell r="BE138">
            <v>27.3224043715847</v>
          </cell>
          <cell r="BF138">
            <v>23.362527135264617</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CA138">
            <v>0</v>
          </cell>
          <cell r="CB138">
            <v>0</v>
          </cell>
          <cell r="CC138">
            <v>0</v>
          </cell>
          <cell r="CD138">
            <v>0</v>
          </cell>
          <cell r="CE138">
            <v>0</v>
          </cell>
          <cell r="CF138">
            <v>0</v>
          </cell>
          <cell r="CH138">
            <v>0</v>
          </cell>
          <cell r="CJ138">
            <v>39887</v>
          </cell>
          <cell r="CK138">
            <v>13.08065227860423</v>
          </cell>
          <cell r="CL138">
            <v>8.3228914615950913</v>
          </cell>
          <cell r="CM138">
            <v>50.684931506849317</v>
          </cell>
          <cell r="CN138">
            <v>0</v>
          </cell>
          <cell r="CO138">
            <v>0</v>
          </cell>
          <cell r="CP138">
            <v>49.798318717895853</v>
          </cell>
          <cell r="CQ138">
            <v>0</v>
          </cell>
          <cell r="CR138">
            <v>30</v>
          </cell>
          <cell r="CS138">
            <v>0</v>
          </cell>
          <cell r="CU138">
            <v>39887</v>
          </cell>
          <cell r="CV138">
            <v>2.5899130434782607</v>
          </cell>
          <cell r="CW138">
            <v>5</v>
          </cell>
          <cell r="CX138">
            <v>0</v>
          </cell>
          <cell r="CY138">
            <v>0</v>
          </cell>
          <cell r="CZ138">
            <v>0</v>
          </cell>
          <cell r="DA138">
            <v>0</v>
          </cell>
          <cell r="DB138">
            <v>0</v>
          </cell>
          <cell r="DC138">
            <v>62.878970996500087</v>
          </cell>
          <cell r="DD138">
            <v>67</v>
          </cell>
          <cell r="DE138">
            <v>11.835616438356164</v>
          </cell>
          <cell r="DF138">
            <v>24</v>
          </cell>
          <cell r="DG138">
            <v>45.87344160682607</v>
          </cell>
          <cell r="DH138">
            <v>0</v>
          </cell>
          <cell r="DI138">
            <v>0</v>
          </cell>
          <cell r="DJ138">
            <v>0</v>
          </cell>
          <cell r="DK138">
            <v>27.3224043715847</v>
          </cell>
          <cell r="DL138">
            <v>23.362527135264617</v>
          </cell>
          <cell r="DM138">
            <v>0</v>
          </cell>
          <cell r="DN138">
            <v>0</v>
          </cell>
          <cell r="DO138">
            <v>0</v>
          </cell>
          <cell r="DP138">
            <v>0</v>
          </cell>
          <cell r="DR138">
            <v>50.684931506849317</v>
          </cell>
          <cell r="DS138">
            <v>0</v>
          </cell>
          <cell r="DT138">
            <v>0</v>
          </cell>
          <cell r="DV138">
            <v>39887</v>
          </cell>
          <cell r="DW138">
            <v>5.5485943077300606</v>
          </cell>
          <cell r="DY138">
            <v>49.7</v>
          </cell>
          <cell r="DZ138">
            <v>44.7</v>
          </cell>
          <cell r="EA138">
            <v>30</v>
          </cell>
          <cell r="EB138">
            <v>30</v>
          </cell>
          <cell r="ED138">
            <v>60</v>
          </cell>
          <cell r="EE138">
            <v>20</v>
          </cell>
          <cell r="EF138">
            <v>49.798318717895853</v>
          </cell>
          <cell r="EG138">
            <v>0</v>
          </cell>
          <cell r="EH138">
            <v>49.798318717895853</v>
          </cell>
          <cell r="EJ138">
            <v>30</v>
          </cell>
          <cell r="EK138">
            <v>90</v>
          </cell>
          <cell r="EL138">
            <v>110</v>
          </cell>
          <cell r="EN138">
            <v>0</v>
          </cell>
          <cell r="EO138">
            <v>60</v>
          </cell>
          <cell r="EP138">
            <v>80</v>
          </cell>
          <cell r="ER138">
            <v>200</v>
          </cell>
          <cell r="ET138">
            <v>15</v>
          </cell>
          <cell r="EU138">
            <v>0</v>
          </cell>
          <cell r="EV138">
            <v>0</v>
          </cell>
          <cell r="EW138">
            <v>50.684931506849317</v>
          </cell>
          <cell r="EX138">
            <v>0</v>
          </cell>
          <cell r="EZ138">
            <v>51.815123422964831</v>
          </cell>
          <cell r="FA138">
            <v>66.815123422964831</v>
          </cell>
          <cell r="FB138">
            <v>59</v>
          </cell>
          <cell r="FC138">
            <v>68.350684931506848</v>
          </cell>
          <cell r="FE138">
            <v>38271.593246643519</v>
          </cell>
        </row>
        <row r="139">
          <cell r="A139">
            <v>39888</v>
          </cell>
          <cell r="B139">
            <v>16</v>
          </cell>
          <cell r="C139">
            <v>1</v>
          </cell>
          <cell r="D139">
            <v>3</v>
          </cell>
          <cell r="E139">
            <v>2009</v>
          </cell>
          <cell r="G139">
            <v>0</v>
          </cell>
          <cell r="H139">
            <v>0.60437964793398868</v>
          </cell>
          <cell r="I139">
            <v>12.584964975193287</v>
          </cell>
          <cell r="J139">
            <v>50.684931506849317</v>
          </cell>
          <cell r="K139">
            <v>10.483870967741936</v>
          </cell>
          <cell r="L139">
            <v>0.22621589208139681</v>
          </cell>
          <cell r="M139">
            <v>7.9726254030114143</v>
          </cell>
          <cell r="N139">
            <v>7.7697391304347825</v>
          </cell>
          <cell r="O139">
            <v>14.711890504132402</v>
          </cell>
          <cell r="P139">
            <v>19.561376831031406</v>
          </cell>
          <cell r="Q139">
            <v>26.580231689025027</v>
          </cell>
          <cell r="R139">
            <v>20.288044470491361</v>
          </cell>
          <cell r="S139">
            <v>44.633905374851963</v>
          </cell>
          <cell r="T139">
            <v>21.296682917661958</v>
          </cell>
          <cell r="U139">
            <v>35.88648795033744</v>
          </cell>
          <cell r="W139">
            <v>0</v>
          </cell>
          <cell r="X139">
            <v>13.189344623127276</v>
          </cell>
          <cell r="Y139">
            <v>10.483870967741936</v>
          </cell>
          <cell r="Z139">
            <v>0</v>
          </cell>
          <cell r="AA139">
            <v>0</v>
          </cell>
          <cell r="AB139">
            <v>2.5899130434782607</v>
          </cell>
          <cell r="AC139">
            <v>5</v>
          </cell>
          <cell r="AD139">
            <v>0</v>
          </cell>
          <cell r="AE139">
            <v>1.3517454706142278</v>
          </cell>
          <cell r="AF139">
            <v>7.0269219114351049</v>
          </cell>
          <cell r="AG139">
            <v>0</v>
          </cell>
          <cell r="AH139">
            <v>4.8216847932715758</v>
          </cell>
          <cell r="AI139">
            <v>0</v>
          </cell>
          <cell r="AJ139">
            <v>0</v>
          </cell>
          <cell r="AK139">
            <v>0</v>
          </cell>
          <cell r="AL139">
            <v>0</v>
          </cell>
          <cell r="AM139">
            <v>0</v>
          </cell>
          <cell r="AN139">
            <v>0</v>
          </cell>
          <cell r="AO139">
            <v>28.449575747152981</v>
          </cell>
          <cell r="AP139">
            <v>0</v>
          </cell>
          <cell r="AQ139">
            <v>16.973078088564897</v>
          </cell>
          <cell r="AR139">
            <v>13.026921911435103</v>
          </cell>
          <cell r="AS139">
            <v>17.870282954255636</v>
          </cell>
          <cell r="AT139">
            <v>0</v>
          </cell>
          <cell r="AU139">
            <v>0</v>
          </cell>
          <cell r="AV139">
            <v>0</v>
          </cell>
          <cell r="AW139">
            <v>67</v>
          </cell>
          <cell r="AX139">
            <v>0</v>
          </cell>
          <cell r="AY139">
            <v>0</v>
          </cell>
          <cell r="AZ139">
            <v>34.817076242851357</v>
          </cell>
          <cell r="BA139">
            <v>0</v>
          </cell>
          <cell r="BB139">
            <v>0</v>
          </cell>
          <cell r="BC139">
            <v>0</v>
          </cell>
          <cell r="BD139">
            <v>0</v>
          </cell>
          <cell r="BE139">
            <v>27.3224043715847</v>
          </cell>
          <cell r="BF139">
            <v>23.362527135264617</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CA139">
            <v>0</v>
          </cell>
          <cell r="CB139">
            <v>0</v>
          </cell>
          <cell r="CC139">
            <v>0</v>
          </cell>
          <cell r="CD139">
            <v>0</v>
          </cell>
          <cell r="CE139">
            <v>0</v>
          </cell>
          <cell r="CF139">
            <v>0</v>
          </cell>
          <cell r="CH139">
            <v>0</v>
          </cell>
          <cell r="CJ139">
            <v>39888</v>
          </cell>
          <cell r="CK139">
            <v>13.189344623127276</v>
          </cell>
          <cell r="CL139">
            <v>8.3786673820493327</v>
          </cell>
          <cell r="CM139">
            <v>50.684931506849317</v>
          </cell>
          <cell r="CN139">
            <v>0</v>
          </cell>
          <cell r="CO139">
            <v>0</v>
          </cell>
          <cell r="CP139">
            <v>51.141543494680192</v>
          </cell>
          <cell r="CQ139">
            <v>0</v>
          </cell>
          <cell r="CR139">
            <v>30</v>
          </cell>
          <cell r="CS139">
            <v>0</v>
          </cell>
          <cell r="CU139">
            <v>39888</v>
          </cell>
          <cell r="CV139">
            <v>2.5899130434782607</v>
          </cell>
          <cell r="CW139">
            <v>5</v>
          </cell>
          <cell r="CX139">
            <v>0</v>
          </cell>
          <cell r="CY139">
            <v>0</v>
          </cell>
          <cell r="CZ139">
            <v>0</v>
          </cell>
          <cell r="DA139">
            <v>0</v>
          </cell>
          <cell r="DB139">
            <v>0</v>
          </cell>
          <cell r="DC139">
            <v>64.330888117807461</v>
          </cell>
          <cell r="DD139">
            <v>67</v>
          </cell>
          <cell r="DE139">
            <v>11.835616438356164</v>
          </cell>
          <cell r="DF139">
            <v>24</v>
          </cell>
          <cell r="DG139">
            <v>47.84399815428646</v>
          </cell>
          <cell r="DH139">
            <v>0</v>
          </cell>
          <cell r="DI139">
            <v>0</v>
          </cell>
          <cell r="DJ139">
            <v>0</v>
          </cell>
          <cell r="DK139">
            <v>27.3224043715847</v>
          </cell>
          <cell r="DL139">
            <v>23.362527135264617</v>
          </cell>
          <cell r="DM139">
            <v>0</v>
          </cell>
          <cell r="DN139">
            <v>0</v>
          </cell>
          <cell r="DO139">
            <v>0</v>
          </cell>
          <cell r="DP139">
            <v>0</v>
          </cell>
          <cell r="DR139">
            <v>50.684931506849317</v>
          </cell>
          <cell r="DS139">
            <v>0</v>
          </cell>
          <cell r="DT139">
            <v>0</v>
          </cell>
          <cell r="DV139">
            <v>39888</v>
          </cell>
          <cell r="DW139">
            <v>5.5857782546995551</v>
          </cell>
          <cell r="DY139">
            <v>49.7</v>
          </cell>
          <cell r="DZ139">
            <v>44.7</v>
          </cell>
          <cell r="EA139">
            <v>30</v>
          </cell>
          <cell r="EB139">
            <v>30</v>
          </cell>
          <cell r="ED139">
            <v>60</v>
          </cell>
          <cell r="EE139">
            <v>20</v>
          </cell>
          <cell r="EF139">
            <v>51.141543494680192</v>
          </cell>
          <cell r="EG139">
            <v>0</v>
          </cell>
          <cell r="EH139">
            <v>51.141543494680192</v>
          </cell>
          <cell r="EJ139">
            <v>30</v>
          </cell>
          <cell r="EK139">
            <v>90</v>
          </cell>
          <cell r="EL139">
            <v>110</v>
          </cell>
          <cell r="EN139">
            <v>0</v>
          </cell>
          <cell r="EO139">
            <v>60</v>
          </cell>
          <cell r="EP139">
            <v>80</v>
          </cell>
          <cell r="ER139">
            <v>200</v>
          </cell>
          <cell r="ET139">
            <v>15</v>
          </cell>
          <cell r="EU139">
            <v>0</v>
          </cell>
          <cell r="EV139">
            <v>0</v>
          </cell>
          <cell r="EW139">
            <v>50.684931506849317</v>
          </cell>
          <cell r="EX139">
            <v>0</v>
          </cell>
          <cell r="EZ139">
            <v>52.055971222841634</v>
          </cell>
          <cell r="FA139">
            <v>67.055971222841634</v>
          </cell>
          <cell r="FB139">
            <v>59</v>
          </cell>
          <cell r="FC139">
            <v>68.350684931506848</v>
          </cell>
          <cell r="FE139">
            <v>38271.593246875003</v>
          </cell>
        </row>
        <row r="140">
          <cell r="A140">
            <v>39889</v>
          </cell>
          <cell r="B140">
            <v>17</v>
          </cell>
          <cell r="C140">
            <v>2</v>
          </cell>
          <cell r="D140">
            <v>3</v>
          </cell>
          <cell r="E140">
            <v>2009</v>
          </cell>
          <cell r="G140">
            <v>0</v>
          </cell>
          <cell r="H140">
            <v>0.5190578574150716</v>
          </cell>
          <cell r="I140">
            <v>12.487407351889786</v>
          </cell>
          <cell r="J140">
            <v>50.684931506849317</v>
          </cell>
          <cell r="K140">
            <v>10.483870967741936</v>
          </cell>
          <cell r="L140">
            <v>0.19428042730822329</v>
          </cell>
          <cell r="M140">
            <v>7.9108222603455394</v>
          </cell>
          <cell r="N140">
            <v>7.7697391304347825</v>
          </cell>
          <cell r="O140">
            <v>12.634976028236728</v>
          </cell>
          <cell r="P140">
            <v>19.409738631327141</v>
          </cell>
          <cell r="Q140">
            <v>26.573637083536433</v>
          </cell>
          <cell r="R140">
            <v>20.288044470491361</v>
          </cell>
          <cell r="S140">
            <v>42.794166868965732</v>
          </cell>
          <cell r="T140">
            <v>21.283441496174166</v>
          </cell>
          <cell r="U140">
            <v>35.82468725070531</v>
          </cell>
          <cell r="W140">
            <v>0</v>
          </cell>
          <cell r="X140">
            <v>13.006465209304858</v>
          </cell>
          <cell r="Y140">
            <v>10.483870967741936</v>
          </cell>
          <cell r="Z140">
            <v>0</v>
          </cell>
          <cell r="AA140">
            <v>0</v>
          </cell>
          <cell r="AB140">
            <v>2.5899130434782607</v>
          </cell>
          <cell r="AC140">
            <v>5</v>
          </cell>
          <cell r="AD140">
            <v>0</v>
          </cell>
          <cell r="AE140">
            <v>1.3517454706142278</v>
          </cell>
          <cell r="AF140">
            <v>6.9331833039960564</v>
          </cell>
          <cell r="AG140">
            <v>0</v>
          </cell>
          <cell r="AH140">
            <v>4.8139541798655738</v>
          </cell>
          <cell r="AI140">
            <v>0</v>
          </cell>
          <cell r="AJ140">
            <v>0</v>
          </cell>
          <cell r="AK140">
            <v>0</v>
          </cell>
          <cell r="AL140">
            <v>0</v>
          </cell>
          <cell r="AM140">
            <v>0</v>
          </cell>
          <cell r="AN140">
            <v>0</v>
          </cell>
          <cell r="AO140">
            <v>28.623456059523086</v>
          </cell>
          <cell r="AP140">
            <v>0</v>
          </cell>
          <cell r="AQ140">
            <v>17.066816696003944</v>
          </cell>
          <cell r="AR140">
            <v>12.933183303996056</v>
          </cell>
          <cell r="AS140">
            <v>15.468985974202994</v>
          </cell>
          <cell r="AT140">
            <v>0</v>
          </cell>
          <cell r="AU140">
            <v>0</v>
          </cell>
          <cell r="AV140">
            <v>0</v>
          </cell>
          <cell r="AW140">
            <v>67</v>
          </cell>
          <cell r="AX140">
            <v>0</v>
          </cell>
          <cell r="AY140">
            <v>0</v>
          </cell>
          <cell r="AZ140">
            <v>32.902295615845205</v>
          </cell>
          <cell r="BA140">
            <v>0</v>
          </cell>
          <cell r="BB140">
            <v>0</v>
          </cell>
          <cell r="BC140">
            <v>0</v>
          </cell>
          <cell r="BD140">
            <v>0</v>
          </cell>
          <cell r="BE140">
            <v>27.3224043715847</v>
          </cell>
          <cell r="BF140">
            <v>23.362527135264617</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CA140">
            <v>0</v>
          </cell>
          <cell r="CB140">
            <v>0</v>
          </cell>
          <cell r="CC140">
            <v>0</v>
          </cell>
          <cell r="CD140">
            <v>0</v>
          </cell>
          <cell r="CE140">
            <v>0</v>
          </cell>
          <cell r="CF140">
            <v>0</v>
          </cell>
          <cell r="CH140">
            <v>0</v>
          </cell>
          <cell r="CJ140">
            <v>39889</v>
          </cell>
          <cell r="CK140">
            <v>13.006465209304858</v>
          </cell>
          <cell r="CL140">
            <v>8.2849287746102842</v>
          </cell>
          <cell r="CM140">
            <v>50.684931506849317</v>
          </cell>
          <cell r="CN140">
            <v>0</v>
          </cell>
          <cell r="CO140">
            <v>0</v>
          </cell>
          <cell r="CP140">
            <v>48.906396213591655</v>
          </cell>
          <cell r="CQ140">
            <v>0</v>
          </cell>
          <cell r="CR140">
            <v>30</v>
          </cell>
          <cell r="CS140">
            <v>0</v>
          </cell>
          <cell r="CU140">
            <v>39889</v>
          </cell>
          <cell r="CV140">
            <v>2.5899130434782607</v>
          </cell>
          <cell r="CW140">
            <v>5</v>
          </cell>
          <cell r="CX140">
            <v>0</v>
          </cell>
          <cell r="CY140">
            <v>0</v>
          </cell>
          <cell r="CZ140">
            <v>0</v>
          </cell>
          <cell r="DA140">
            <v>0</v>
          </cell>
          <cell r="DB140">
            <v>0</v>
          </cell>
          <cell r="DC140">
            <v>61.912861422896512</v>
          </cell>
          <cell r="DD140">
            <v>67</v>
          </cell>
          <cell r="DE140">
            <v>11.835616438356164</v>
          </cell>
          <cell r="DF140">
            <v>24</v>
          </cell>
          <cell r="DG140">
            <v>45.835478919841265</v>
          </cell>
          <cell r="DH140">
            <v>0</v>
          </cell>
          <cell r="DI140">
            <v>0</v>
          </cell>
          <cell r="DJ140">
            <v>0</v>
          </cell>
          <cell r="DK140">
            <v>27.3224043715847</v>
          </cell>
          <cell r="DL140">
            <v>23.362527135264617</v>
          </cell>
          <cell r="DM140">
            <v>0</v>
          </cell>
          <cell r="DN140">
            <v>0</v>
          </cell>
          <cell r="DO140">
            <v>0</v>
          </cell>
          <cell r="DP140">
            <v>0</v>
          </cell>
          <cell r="DR140">
            <v>50.684931506849317</v>
          </cell>
          <cell r="DS140">
            <v>0</v>
          </cell>
          <cell r="DT140">
            <v>0</v>
          </cell>
          <cell r="DV140">
            <v>39889</v>
          </cell>
          <cell r="DW140">
            <v>5.5232858497401898</v>
          </cell>
          <cell r="DY140">
            <v>49.7</v>
          </cell>
          <cell r="DZ140">
            <v>44.7</v>
          </cell>
          <cell r="EA140">
            <v>30</v>
          </cell>
          <cell r="EB140">
            <v>30</v>
          </cell>
          <cell r="ED140">
            <v>60</v>
          </cell>
          <cell r="EE140">
            <v>20</v>
          </cell>
          <cell r="EF140">
            <v>48.906396213591655</v>
          </cell>
          <cell r="EG140">
            <v>0</v>
          </cell>
          <cell r="EH140">
            <v>48.906396213591655</v>
          </cell>
          <cell r="EJ140">
            <v>30</v>
          </cell>
          <cell r="EK140">
            <v>90</v>
          </cell>
          <cell r="EL140">
            <v>110</v>
          </cell>
          <cell r="EN140">
            <v>0</v>
          </cell>
          <cell r="EO140">
            <v>60</v>
          </cell>
          <cell r="EP140">
            <v>80</v>
          </cell>
          <cell r="ER140">
            <v>200</v>
          </cell>
          <cell r="ET140">
            <v>15</v>
          </cell>
          <cell r="EU140">
            <v>0</v>
          </cell>
          <cell r="EV140">
            <v>0</v>
          </cell>
          <cell r="EW140">
            <v>50.684931506849317</v>
          </cell>
          <cell r="EX140">
            <v>0</v>
          </cell>
          <cell r="EZ140">
            <v>51.652437574455149</v>
          </cell>
          <cell r="FA140">
            <v>66.652437574455149</v>
          </cell>
          <cell r="FB140">
            <v>59</v>
          </cell>
          <cell r="FC140">
            <v>68.350684931506848</v>
          </cell>
          <cell r="FE140">
            <v>38271.593247222219</v>
          </cell>
        </row>
        <row r="141">
          <cell r="A141">
            <v>39890</v>
          </cell>
          <cell r="B141">
            <v>18</v>
          </cell>
          <cell r="C141">
            <v>3</v>
          </cell>
          <cell r="D141">
            <v>3</v>
          </cell>
          <cell r="E141">
            <v>2009</v>
          </cell>
          <cell r="G141">
            <v>0</v>
          </cell>
          <cell r="H141">
            <v>0.54325102127279956</v>
          </cell>
          <cell r="I141">
            <v>12.021363766364896</v>
          </cell>
          <cell r="J141">
            <v>50.684931506849317</v>
          </cell>
          <cell r="K141">
            <v>10.483870967741936</v>
          </cell>
          <cell r="L141">
            <v>0.20333579203312069</v>
          </cell>
          <cell r="M141">
            <v>7.6155817939485155</v>
          </cell>
          <cell r="N141">
            <v>7.7697391304347825</v>
          </cell>
          <cell r="O141">
            <v>13.223889269839303</v>
          </cell>
          <cell r="P141">
            <v>18.685346134875441</v>
          </cell>
          <cell r="Q141">
            <v>26.339797565650699</v>
          </cell>
          <cell r="R141">
            <v>20.288044470491361</v>
          </cell>
          <cell r="S141">
            <v>36.840232941670415</v>
          </cell>
          <cell r="T141">
            <v>21.502197719092241</v>
          </cell>
          <cell r="U141">
            <v>31.967454434590806</v>
          </cell>
          <cell r="W141">
            <v>0</v>
          </cell>
          <cell r="X141">
            <v>12.564614787637696</v>
          </cell>
          <cell r="Y141">
            <v>10.483870967741936</v>
          </cell>
          <cell r="Z141">
            <v>0</v>
          </cell>
          <cell r="AA141">
            <v>0</v>
          </cell>
          <cell r="AB141">
            <v>2.5899130434782607</v>
          </cell>
          <cell r="AC141">
            <v>5</v>
          </cell>
          <cell r="AD141">
            <v>0</v>
          </cell>
          <cell r="AE141">
            <v>1.3517454706142278</v>
          </cell>
          <cell r="AF141">
            <v>6.6469982023239318</v>
          </cell>
          <cell r="AG141">
            <v>0</v>
          </cell>
          <cell r="AH141">
            <v>4.9568637802541584</v>
          </cell>
          <cell r="AI141">
            <v>0</v>
          </cell>
          <cell r="AJ141">
            <v>0</v>
          </cell>
          <cell r="AK141">
            <v>0</v>
          </cell>
          <cell r="AL141">
            <v>0</v>
          </cell>
          <cell r="AM141">
            <v>0</v>
          </cell>
          <cell r="AN141">
            <v>0</v>
          </cell>
          <cell r="AO141">
            <v>28.912544766502002</v>
          </cell>
          <cell r="AP141">
            <v>0</v>
          </cell>
          <cell r="AQ141">
            <v>17.353001797676068</v>
          </cell>
          <cell r="AR141">
            <v>12.646998202323932</v>
          </cell>
          <cell r="AS141">
            <v>14.667668894100643</v>
          </cell>
          <cell r="AT141">
            <v>0</v>
          </cell>
          <cell r="AU141">
            <v>0</v>
          </cell>
          <cell r="AV141">
            <v>0</v>
          </cell>
          <cell r="AW141">
            <v>67</v>
          </cell>
          <cell r="AX141">
            <v>0</v>
          </cell>
          <cell r="AY141">
            <v>0</v>
          </cell>
          <cell r="AZ141">
            <v>23.309885095353465</v>
          </cell>
          <cell r="BA141">
            <v>0</v>
          </cell>
          <cell r="BB141">
            <v>0</v>
          </cell>
          <cell r="BC141">
            <v>0</v>
          </cell>
          <cell r="BD141">
            <v>0</v>
          </cell>
          <cell r="BE141">
            <v>27.3224043715847</v>
          </cell>
          <cell r="BF141">
            <v>23.362527135264617</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CA141">
            <v>0</v>
          </cell>
          <cell r="CB141">
            <v>0</v>
          </cell>
          <cell r="CC141">
            <v>0</v>
          </cell>
          <cell r="CD141">
            <v>0</v>
          </cell>
          <cell r="CE141">
            <v>0</v>
          </cell>
          <cell r="CF141">
            <v>0</v>
          </cell>
          <cell r="CH141">
            <v>0</v>
          </cell>
          <cell r="CJ141">
            <v>39890</v>
          </cell>
          <cell r="CK141">
            <v>12.564614787637696</v>
          </cell>
          <cell r="CL141">
            <v>7.9987436729381596</v>
          </cell>
          <cell r="CM141">
            <v>50.684931506849317</v>
          </cell>
          <cell r="CN141">
            <v>0</v>
          </cell>
          <cell r="CO141">
            <v>0</v>
          </cell>
          <cell r="CP141">
            <v>48.537077440856805</v>
          </cell>
          <cell r="CQ141">
            <v>0</v>
          </cell>
          <cell r="CR141">
            <v>30</v>
          </cell>
          <cell r="CS141">
            <v>0</v>
          </cell>
          <cell r="CU141">
            <v>39890</v>
          </cell>
          <cell r="CV141">
            <v>2.5899130434782607</v>
          </cell>
          <cell r="CW141">
            <v>5</v>
          </cell>
          <cell r="CX141">
            <v>0</v>
          </cell>
          <cell r="CY141">
            <v>0</v>
          </cell>
          <cell r="CZ141">
            <v>0</v>
          </cell>
          <cell r="DA141">
            <v>0</v>
          </cell>
          <cell r="DB141">
            <v>0</v>
          </cell>
          <cell r="DC141">
            <v>61.1016922284945</v>
          </cell>
          <cell r="DD141">
            <v>67</v>
          </cell>
          <cell r="DE141">
            <v>11.835616438356164</v>
          </cell>
          <cell r="DF141">
            <v>24</v>
          </cell>
          <cell r="DG141">
            <v>35.956883297677393</v>
          </cell>
          <cell r="DH141">
            <v>0</v>
          </cell>
          <cell r="DI141">
            <v>0</v>
          </cell>
          <cell r="DJ141">
            <v>0</v>
          </cell>
          <cell r="DK141">
            <v>27.3224043715847</v>
          </cell>
          <cell r="DL141">
            <v>23.362527135264617</v>
          </cell>
          <cell r="DM141">
            <v>0</v>
          </cell>
          <cell r="DN141">
            <v>0</v>
          </cell>
          <cell r="DO141">
            <v>0</v>
          </cell>
          <cell r="DP141">
            <v>0</v>
          </cell>
          <cell r="DR141">
            <v>50.684931506849317</v>
          </cell>
          <cell r="DS141">
            <v>0</v>
          </cell>
          <cell r="DT141">
            <v>0</v>
          </cell>
          <cell r="DV141">
            <v>39890</v>
          </cell>
          <cell r="DW141">
            <v>5.3324957819587731</v>
          </cell>
          <cell r="DY141">
            <v>49.7</v>
          </cell>
          <cell r="DZ141">
            <v>44.7</v>
          </cell>
          <cell r="EA141">
            <v>30</v>
          </cell>
          <cell r="EB141">
            <v>30</v>
          </cell>
          <cell r="ED141">
            <v>60</v>
          </cell>
          <cell r="EE141">
            <v>20</v>
          </cell>
          <cell r="EF141">
            <v>48.537077440856805</v>
          </cell>
          <cell r="EG141">
            <v>0</v>
          </cell>
          <cell r="EH141">
            <v>48.537077440856805</v>
          </cell>
          <cell r="EJ141">
            <v>30</v>
          </cell>
          <cell r="EK141">
            <v>90</v>
          </cell>
          <cell r="EL141">
            <v>110</v>
          </cell>
          <cell r="EN141">
            <v>0</v>
          </cell>
          <cell r="EO141">
            <v>60</v>
          </cell>
          <cell r="EP141">
            <v>80</v>
          </cell>
          <cell r="ER141">
            <v>200</v>
          </cell>
          <cell r="ET141">
            <v>15</v>
          </cell>
          <cell r="EU141">
            <v>0</v>
          </cell>
          <cell r="EV141">
            <v>0</v>
          </cell>
          <cell r="EW141">
            <v>49.724712584795327</v>
          </cell>
          <cell r="EX141">
            <v>0.96021892205398984</v>
          </cell>
          <cell r="EZ141">
            <v>49.724712584795327</v>
          </cell>
          <cell r="FA141">
            <v>64.724712584795327</v>
          </cell>
          <cell r="FB141">
            <v>59</v>
          </cell>
          <cell r="FC141">
            <v>68.350684931506848</v>
          </cell>
          <cell r="FE141">
            <v>38271.593247453704</v>
          </cell>
        </row>
        <row r="142">
          <cell r="A142">
            <v>39891</v>
          </cell>
          <cell r="B142">
            <v>19</v>
          </cell>
          <cell r="C142">
            <v>4</v>
          </cell>
          <cell r="D142">
            <v>3</v>
          </cell>
          <cell r="E142">
            <v>2009</v>
          </cell>
          <cell r="G142">
            <v>0</v>
          </cell>
          <cell r="H142">
            <v>0.3412211263633998</v>
          </cell>
          <cell r="I142">
            <v>9.7572961654571362</v>
          </cell>
          <cell r="J142">
            <v>50.684931506849317</v>
          </cell>
          <cell r="K142">
            <v>10.483870967741936</v>
          </cell>
          <cell r="L142">
            <v>0.12771714229819051</v>
          </cell>
          <cell r="M142">
            <v>6.1812859572328414</v>
          </cell>
          <cell r="N142">
            <v>0</v>
          </cell>
          <cell r="O142">
            <v>8.3060504534119541</v>
          </cell>
          <cell r="P142">
            <v>15.166204079288935</v>
          </cell>
          <cell r="Q142">
            <v>26.915842038201479</v>
          </cell>
          <cell r="R142">
            <v>20.288044470491361</v>
          </cell>
          <cell r="S142">
            <v>34.145764765192943</v>
          </cell>
          <cell r="T142">
            <v>20.933502939633886</v>
          </cell>
          <cell r="U142">
            <v>22.691694887868451</v>
          </cell>
          <cell r="W142">
            <v>0</v>
          </cell>
          <cell r="X142">
            <v>10.098517291820537</v>
          </cell>
          <cell r="Y142">
            <v>10.483870967741936</v>
          </cell>
          <cell r="Z142">
            <v>0</v>
          </cell>
          <cell r="AA142">
            <v>0</v>
          </cell>
          <cell r="AB142">
            <v>0</v>
          </cell>
          <cell r="AC142">
            <v>5</v>
          </cell>
          <cell r="AD142">
            <v>0</v>
          </cell>
          <cell r="AE142">
            <v>1.309003099531032</v>
          </cell>
          <cell r="AF142">
            <v>0</v>
          </cell>
          <cell r="AG142">
            <v>0</v>
          </cell>
          <cell r="AH142">
            <v>5.1514972984455554</v>
          </cell>
          <cell r="AI142">
            <v>0</v>
          </cell>
          <cell r="AJ142">
            <v>0</v>
          </cell>
          <cell r="AK142">
            <v>0</v>
          </cell>
          <cell r="AL142">
            <v>0</v>
          </cell>
          <cell r="AM142">
            <v>0</v>
          </cell>
          <cell r="AN142">
            <v>0</v>
          </cell>
          <cell r="AO142">
            <v>31.181820691119775</v>
          </cell>
          <cell r="AP142">
            <v>4.2742371083194897E-2</v>
          </cell>
          <cell r="AQ142">
            <v>24</v>
          </cell>
          <cell r="AR142">
            <v>5.9572576289168069</v>
          </cell>
          <cell r="AS142">
            <v>4.3428230518283897</v>
          </cell>
          <cell r="AT142">
            <v>0</v>
          </cell>
          <cell r="AU142">
            <v>0</v>
          </cell>
          <cell r="AV142">
            <v>0</v>
          </cell>
          <cell r="AW142">
            <v>67</v>
          </cell>
          <cell r="AX142">
            <v>0</v>
          </cell>
          <cell r="AY142">
            <v>0</v>
          </cell>
          <cell r="AZ142">
            <v>10.770962592695284</v>
          </cell>
          <cell r="BA142">
            <v>0</v>
          </cell>
          <cell r="BB142">
            <v>0</v>
          </cell>
          <cell r="BC142">
            <v>0</v>
          </cell>
          <cell r="BD142">
            <v>0</v>
          </cell>
          <cell r="BE142">
            <v>27.3224043715847</v>
          </cell>
          <cell r="BF142">
            <v>23.362527135264617</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CA142">
            <v>0</v>
          </cell>
          <cell r="CB142">
            <v>0</v>
          </cell>
          <cell r="CC142">
            <v>0</v>
          </cell>
          <cell r="CD142">
            <v>0</v>
          </cell>
          <cell r="CE142">
            <v>0</v>
          </cell>
          <cell r="CF142">
            <v>0</v>
          </cell>
          <cell r="CH142">
            <v>0</v>
          </cell>
          <cell r="CJ142">
            <v>39891</v>
          </cell>
          <cell r="CK142">
            <v>10.098517291820537</v>
          </cell>
          <cell r="CL142">
            <v>1.309003099531032</v>
          </cell>
          <cell r="CM142">
            <v>50.684931506849317</v>
          </cell>
          <cell r="CN142">
            <v>0</v>
          </cell>
          <cell r="CO142">
            <v>0</v>
          </cell>
          <cell r="CP142">
            <v>40.67614104139372</v>
          </cell>
          <cell r="CQ142">
            <v>0</v>
          </cell>
          <cell r="CR142">
            <v>30</v>
          </cell>
          <cell r="CS142">
            <v>0</v>
          </cell>
          <cell r="CU142">
            <v>39891</v>
          </cell>
          <cell r="CV142">
            <v>0</v>
          </cell>
          <cell r="CW142">
            <v>5</v>
          </cell>
          <cell r="CX142">
            <v>0</v>
          </cell>
          <cell r="CY142">
            <v>0</v>
          </cell>
          <cell r="CZ142">
            <v>0</v>
          </cell>
          <cell r="DA142">
            <v>0</v>
          </cell>
          <cell r="DB142">
            <v>0</v>
          </cell>
          <cell r="DC142">
            <v>50.774658333214255</v>
          </cell>
          <cell r="DD142">
            <v>67</v>
          </cell>
          <cell r="DE142">
            <v>11.835616438356164</v>
          </cell>
          <cell r="DF142">
            <v>24</v>
          </cell>
          <cell r="DG142">
            <v>16.728220221612091</v>
          </cell>
          <cell r="DH142">
            <v>0</v>
          </cell>
          <cell r="DI142">
            <v>0</v>
          </cell>
          <cell r="DJ142">
            <v>0</v>
          </cell>
          <cell r="DK142">
            <v>27.3224043715847</v>
          </cell>
          <cell r="DL142">
            <v>23.362527135264617</v>
          </cell>
          <cell r="DM142">
            <v>0</v>
          </cell>
          <cell r="DN142">
            <v>0</v>
          </cell>
          <cell r="DO142">
            <v>0</v>
          </cell>
          <cell r="DP142">
            <v>0</v>
          </cell>
          <cell r="DR142">
            <v>50.684931506849317</v>
          </cell>
          <cell r="DS142">
            <v>0</v>
          </cell>
          <cell r="DT142">
            <v>0</v>
          </cell>
          <cell r="DV142">
            <v>39891</v>
          </cell>
          <cell r="DW142">
            <v>0.87266873302068804</v>
          </cell>
          <cell r="DY142">
            <v>49.7</v>
          </cell>
          <cell r="DZ142">
            <v>44.7</v>
          </cell>
          <cell r="EA142">
            <v>30</v>
          </cell>
          <cell r="EB142">
            <v>30</v>
          </cell>
          <cell r="ED142">
            <v>60</v>
          </cell>
          <cell r="EE142">
            <v>20</v>
          </cell>
          <cell r="EF142">
            <v>40.67614104139372</v>
          </cell>
          <cell r="EG142">
            <v>0</v>
          </cell>
          <cell r="EH142">
            <v>40.67614104139372</v>
          </cell>
          <cell r="EJ142">
            <v>30</v>
          </cell>
          <cell r="EK142">
            <v>90</v>
          </cell>
          <cell r="EL142">
            <v>110</v>
          </cell>
          <cell r="EN142">
            <v>0</v>
          </cell>
          <cell r="EO142">
            <v>60</v>
          </cell>
          <cell r="EP142">
            <v>80</v>
          </cell>
          <cell r="ER142">
            <v>200</v>
          </cell>
          <cell r="ET142">
            <v>15</v>
          </cell>
          <cell r="EU142">
            <v>0</v>
          </cell>
          <cell r="EV142">
            <v>0</v>
          </cell>
          <cell r="EW142">
            <v>40.359709335939463</v>
          </cell>
          <cell r="EX142">
            <v>10.325222170909854</v>
          </cell>
          <cell r="EZ142">
            <v>40.359709335939463</v>
          </cell>
          <cell r="FA142">
            <v>55.359709335939463</v>
          </cell>
          <cell r="FB142">
            <v>59</v>
          </cell>
          <cell r="FC142">
            <v>68.350684931506848</v>
          </cell>
          <cell r="FE142">
            <v>38271.593247569443</v>
          </cell>
        </row>
        <row r="143">
          <cell r="A143">
            <v>39892</v>
          </cell>
          <cell r="B143">
            <v>20</v>
          </cell>
          <cell r="C143">
            <v>5</v>
          </cell>
          <cell r="D143">
            <v>3</v>
          </cell>
          <cell r="E143">
            <v>2009</v>
          </cell>
          <cell r="G143">
            <v>0</v>
          </cell>
          <cell r="H143">
            <v>0.5258082386563121</v>
          </cell>
          <cell r="I143">
            <v>10.052117482795525</v>
          </cell>
          <cell r="J143">
            <v>50.684931506849317</v>
          </cell>
          <cell r="K143">
            <v>10.483870967741936</v>
          </cell>
          <cell r="L143">
            <v>0.19680705691859618</v>
          </cell>
          <cell r="M143">
            <v>6.368056435227377</v>
          </cell>
          <cell r="N143">
            <v>0</v>
          </cell>
          <cell r="O143">
            <v>12.799294714383366</v>
          </cell>
          <cell r="P143">
            <v>15.624458106824578</v>
          </cell>
          <cell r="Q143">
            <v>26.676982124377762</v>
          </cell>
          <cell r="R143">
            <v>20.288044470491361</v>
          </cell>
          <cell r="S143">
            <v>105.1524261323072</v>
          </cell>
          <cell r="T143">
            <v>21.570383421165509</v>
          </cell>
          <cell r="U143">
            <v>27.60783626642008</v>
          </cell>
          <cell r="W143">
            <v>0</v>
          </cell>
          <cell r="X143">
            <v>10.577925721451837</v>
          </cell>
          <cell r="Y143">
            <v>10.483870967741936</v>
          </cell>
          <cell r="Z143">
            <v>0</v>
          </cell>
          <cell r="AA143">
            <v>0</v>
          </cell>
          <cell r="AB143">
            <v>0</v>
          </cell>
          <cell r="AC143">
            <v>5</v>
          </cell>
          <cell r="AD143">
            <v>0</v>
          </cell>
          <cell r="AE143">
            <v>1.3517454706142278</v>
          </cell>
          <cell r="AF143">
            <v>0.21311802153174497</v>
          </cell>
          <cell r="AG143">
            <v>0</v>
          </cell>
          <cell r="AH143">
            <v>5.1922781024608184</v>
          </cell>
          <cell r="AI143">
            <v>0</v>
          </cell>
          <cell r="AJ143">
            <v>0</v>
          </cell>
          <cell r="AK143">
            <v>0</v>
          </cell>
          <cell r="AL143">
            <v>0</v>
          </cell>
          <cell r="AM143">
            <v>0</v>
          </cell>
          <cell r="AN143">
            <v>0</v>
          </cell>
          <cell r="AO143">
            <v>30.680432702169721</v>
          </cell>
          <cell r="AP143">
            <v>0</v>
          </cell>
          <cell r="AQ143">
            <v>23.786881978468255</v>
          </cell>
          <cell r="AR143">
            <v>6.213118021531745</v>
          </cell>
          <cell r="AS143">
            <v>9.5160686114465278</v>
          </cell>
          <cell r="AT143">
            <v>0</v>
          </cell>
          <cell r="AU143">
            <v>0</v>
          </cell>
          <cell r="AV143">
            <v>0</v>
          </cell>
          <cell r="AW143">
            <v>67</v>
          </cell>
          <cell r="AX143">
            <v>0</v>
          </cell>
          <cell r="AY143">
            <v>0</v>
          </cell>
          <cell r="AZ143">
            <v>52.471813485317583</v>
          </cell>
          <cell r="BA143">
            <v>0</v>
          </cell>
          <cell r="BB143">
            <v>34.858832334575183</v>
          </cell>
          <cell r="BC143">
            <v>0</v>
          </cell>
          <cell r="BD143">
            <v>0</v>
          </cell>
          <cell r="BE143">
            <v>27.3224043715847</v>
          </cell>
          <cell r="BF143">
            <v>23.362527135264617</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CA143">
            <v>0</v>
          </cell>
          <cell r="CB143">
            <v>0</v>
          </cell>
          <cell r="CC143">
            <v>0</v>
          </cell>
          <cell r="CD143">
            <v>0</v>
          </cell>
          <cell r="CE143">
            <v>0</v>
          </cell>
          <cell r="CF143">
            <v>0</v>
          </cell>
          <cell r="CH143">
            <v>0</v>
          </cell>
          <cell r="CJ143">
            <v>39892</v>
          </cell>
          <cell r="CK143">
            <v>10.577925721451837</v>
          </cell>
          <cell r="CL143">
            <v>1.5648634921459728</v>
          </cell>
          <cell r="CM143">
            <v>50.684931506849317</v>
          </cell>
          <cell r="CN143">
            <v>0</v>
          </cell>
          <cell r="CO143">
            <v>0</v>
          </cell>
          <cell r="CP143">
            <v>45.388779416077071</v>
          </cell>
          <cell r="CQ143">
            <v>0</v>
          </cell>
          <cell r="CR143">
            <v>30</v>
          </cell>
          <cell r="CS143">
            <v>0</v>
          </cell>
          <cell r="CU143">
            <v>39892</v>
          </cell>
          <cell r="CV143">
            <v>0</v>
          </cell>
          <cell r="CW143">
            <v>5</v>
          </cell>
          <cell r="CX143">
            <v>0</v>
          </cell>
          <cell r="CY143">
            <v>0</v>
          </cell>
          <cell r="CZ143">
            <v>0</v>
          </cell>
          <cell r="DA143">
            <v>0</v>
          </cell>
          <cell r="DB143">
            <v>0</v>
          </cell>
          <cell r="DC143">
            <v>55.966705137528905</v>
          </cell>
          <cell r="DD143">
            <v>67</v>
          </cell>
          <cell r="DE143">
            <v>11.835616438356164</v>
          </cell>
          <cell r="DF143">
            <v>24</v>
          </cell>
          <cell r="DG143">
            <v>58.684931506849324</v>
          </cell>
          <cell r="DH143">
            <v>34.858832334575183</v>
          </cell>
          <cell r="DI143">
            <v>0</v>
          </cell>
          <cell r="DJ143">
            <v>0</v>
          </cell>
          <cell r="DK143">
            <v>27.3224043715847</v>
          </cell>
          <cell r="DL143">
            <v>23.362527135264617</v>
          </cell>
          <cell r="DM143">
            <v>0</v>
          </cell>
          <cell r="DN143">
            <v>0</v>
          </cell>
          <cell r="DO143">
            <v>0</v>
          </cell>
          <cell r="DP143">
            <v>0</v>
          </cell>
          <cell r="DR143">
            <v>50.684931506849317</v>
          </cell>
          <cell r="DS143">
            <v>0</v>
          </cell>
          <cell r="DT143">
            <v>0</v>
          </cell>
          <cell r="DV143">
            <v>39892</v>
          </cell>
          <cell r="DW143">
            <v>1.0432423280973151</v>
          </cell>
          <cell r="DY143">
            <v>49.7</v>
          </cell>
          <cell r="DZ143">
            <v>44.7</v>
          </cell>
          <cell r="EA143">
            <v>30</v>
          </cell>
          <cell r="EB143">
            <v>30</v>
          </cell>
          <cell r="ED143">
            <v>60</v>
          </cell>
          <cell r="EE143">
            <v>20</v>
          </cell>
          <cell r="EF143">
            <v>45.388779416077071</v>
          </cell>
          <cell r="EG143">
            <v>0</v>
          </cell>
          <cell r="EH143">
            <v>45.388779416077071</v>
          </cell>
          <cell r="EJ143">
            <v>30</v>
          </cell>
          <cell r="EK143">
            <v>90</v>
          </cell>
          <cell r="EL143">
            <v>110</v>
          </cell>
          <cell r="EN143">
            <v>0</v>
          </cell>
          <cell r="EO143">
            <v>60</v>
          </cell>
          <cell r="EP143">
            <v>80</v>
          </cell>
          <cell r="ER143">
            <v>200</v>
          </cell>
          <cell r="ET143">
            <v>15</v>
          </cell>
          <cell r="EU143">
            <v>0</v>
          </cell>
          <cell r="EV143">
            <v>0</v>
          </cell>
          <cell r="EW143">
            <v>41.579197037454641</v>
          </cell>
          <cell r="EX143">
            <v>9.105734469394676</v>
          </cell>
          <cell r="EZ143">
            <v>41.579197037454641</v>
          </cell>
          <cell r="FA143">
            <v>56.579197037454641</v>
          </cell>
          <cell r="FB143">
            <v>59</v>
          </cell>
          <cell r="FC143">
            <v>68.350684931506848</v>
          </cell>
          <cell r="FE143">
            <v>38271.593247800927</v>
          </cell>
        </row>
        <row r="144">
          <cell r="A144">
            <v>39893</v>
          </cell>
          <cell r="B144">
            <v>21</v>
          </cell>
          <cell r="C144">
            <v>6</v>
          </cell>
          <cell r="D144">
            <v>3</v>
          </cell>
          <cell r="E144">
            <v>2009</v>
          </cell>
          <cell r="G144">
            <v>0</v>
          </cell>
          <cell r="H144">
            <v>0.5800089556327801</v>
          </cell>
          <cell r="I144">
            <v>12.556182276490651</v>
          </cell>
          <cell r="J144">
            <v>50.684931506849317</v>
          </cell>
          <cell r="K144">
            <v>10.483870967741936</v>
          </cell>
          <cell r="L144">
            <v>0.21709407946178774</v>
          </cell>
          <cell r="M144">
            <v>7.9543914488211414</v>
          </cell>
          <cell r="N144">
            <v>7.7697391304347825</v>
          </cell>
          <cell r="O144">
            <v>14.118655841332433</v>
          </cell>
          <cell r="P144">
            <v>19.516638588481975</v>
          </cell>
          <cell r="Q144">
            <v>26.542703222451713</v>
          </cell>
          <cell r="R144">
            <v>20.288044470491361</v>
          </cell>
          <cell r="S144">
            <v>42.794166868965732</v>
          </cell>
          <cell r="T144">
            <v>21.283441496174166</v>
          </cell>
          <cell r="U144">
            <v>35.82468725070531</v>
          </cell>
          <cell r="W144">
            <v>0</v>
          </cell>
          <cell r="X144">
            <v>13.13619123212343</v>
          </cell>
          <cell r="Y144">
            <v>10.483870967741936</v>
          </cell>
          <cell r="Z144">
            <v>0</v>
          </cell>
          <cell r="AA144">
            <v>0</v>
          </cell>
          <cell r="AB144">
            <v>2.5899130434782607</v>
          </cell>
          <cell r="AC144">
            <v>5</v>
          </cell>
          <cell r="AD144">
            <v>0</v>
          </cell>
          <cell r="AE144">
            <v>1.3517454706142278</v>
          </cell>
          <cell r="AF144">
            <v>6.9995661446252235</v>
          </cell>
          <cell r="AG144">
            <v>0</v>
          </cell>
          <cell r="AH144">
            <v>4.7336789573072373</v>
          </cell>
          <cell r="AI144">
            <v>0</v>
          </cell>
          <cell r="AJ144">
            <v>0</v>
          </cell>
          <cell r="AK144">
            <v>0</v>
          </cell>
          <cell r="AL144">
            <v>0</v>
          </cell>
          <cell r="AM144">
            <v>0</v>
          </cell>
          <cell r="AN144">
            <v>0</v>
          </cell>
          <cell r="AO144">
            <v>28.58075773288822</v>
          </cell>
          <cell r="AP144">
            <v>0</v>
          </cell>
          <cell r="AQ144">
            <v>17.000433855374776</v>
          </cell>
          <cell r="AR144">
            <v>12.999566144625224</v>
          </cell>
          <cell r="AS144">
            <v>17.151605432562036</v>
          </cell>
          <cell r="AT144">
            <v>0</v>
          </cell>
          <cell r="AU144">
            <v>0</v>
          </cell>
          <cell r="AV144">
            <v>0</v>
          </cell>
          <cell r="AW144">
            <v>67</v>
          </cell>
          <cell r="AX144">
            <v>0</v>
          </cell>
          <cell r="AY144">
            <v>0</v>
          </cell>
          <cell r="AZ144">
            <v>32.902295615845205</v>
          </cell>
          <cell r="BA144">
            <v>0</v>
          </cell>
          <cell r="BB144">
            <v>0</v>
          </cell>
          <cell r="BC144">
            <v>0</v>
          </cell>
          <cell r="BD144">
            <v>0</v>
          </cell>
          <cell r="BE144">
            <v>27.3224043715847</v>
          </cell>
          <cell r="BF144">
            <v>23.362527135264617</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CA144">
            <v>0</v>
          </cell>
          <cell r="CB144">
            <v>0</v>
          </cell>
          <cell r="CC144">
            <v>0</v>
          </cell>
          <cell r="CD144">
            <v>0</v>
          </cell>
          <cell r="CE144">
            <v>0</v>
          </cell>
          <cell r="CF144">
            <v>0</v>
          </cell>
          <cell r="CH144">
            <v>0</v>
          </cell>
          <cell r="CJ144">
            <v>39893</v>
          </cell>
          <cell r="CK144">
            <v>13.13619123212343</v>
          </cell>
          <cell r="CL144">
            <v>8.3513116152394513</v>
          </cell>
          <cell r="CM144">
            <v>50.684931506849317</v>
          </cell>
          <cell r="CN144">
            <v>0</v>
          </cell>
          <cell r="CO144">
            <v>0</v>
          </cell>
          <cell r="CP144">
            <v>50.466042122757493</v>
          </cell>
          <cell r="CQ144">
            <v>0</v>
          </cell>
          <cell r="CR144">
            <v>30</v>
          </cell>
          <cell r="CS144">
            <v>0</v>
          </cell>
          <cell r="CU144">
            <v>39893</v>
          </cell>
          <cell r="CV144">
            <v>2.5899130434782607</v>
          </cell>
          <cell r="CW144">
            <v>5</v>
          </cell>
          <cell r="CX144">
            <v>0</v>
          </cell>
          <cell r="CY144">
            <v>0</v>
          </cell>
          <cell r="CZ144">
            <v>0</v>
          </cell>
          <cell r="DA144">
            <v>0</v>
          </cell>
          <cell r="DB144">
            <v>0</v>
          </cell>
          <cell r="DC144">
            <v>63.602233354880923</v>
          </cell>
          <cell r="DD144">
            <v>67</v>
          </cell>
          <cell r="DE144">
            <v>11.835616438356164</v>
          </cell>
          <cell r="DF144">
            <v>24</v>
          </cell>
          <cell r="DG144">
            <v>45.901861760470425</v>
          </cell>
          <cell r="DH144">
            <v>0</v>
          </cell>
          <cell r="DI144">
            <v>0</v>
          </cell>
          <cell r="DJ144">
            <v>0</v>
          </cell>
          <cell r="DK144">
            <v>27.3224043715847</v>
          </cell>
          <cell r="DL144">
            <v>23.362527135264617</v>
          </cell>
          <cell r="DM144">
            <v>0</v>
          </cell>
          <cell r="DN144">
            <v>0</v>
          </cell>
          <cell r="DO144">
            <v>0</v>
          </cell>
          <cell r="DP144">
            <v>0</v>
          </cell>
          <cell r="DR144">
            <v>50.684931506849317</v>
          </cell>
          <cell r="DS144">
            <v>0</v>
          </cell>
          <cell r="DT144">
            <v>0</v>
          </cell>
          <cell r="DV144">
            <v>39893</v>
          </cell>
          <cell r="DW144">
            <v>5.5675410768263012</v>
          </cell>
          <cell r="DY144">
            <v>49.7</v>
          </cell>
          <cell r="DZ144">
            <v>44.7</v>
          </cell>
          <cell r="EA144">
            <v>30</v>
          </cell>
          <cell r="EB144">
            <v>30</v>
          </cell>
          <cell r="ED144">
            <v>60</v>
          </cell>
          <cell r="EE144">
            <v>20</v>
          </cell>
          <cell r="EF144">
            <v>50.466042122757493</v>
          </cell>
          <cell r="EG144">
            <v>0</v>
          </cell>
          <cell r="EH144">
            <v>50.466042122757493</v>
          </cell>
          <cell r="EJ144">
            <v>30</v>
          </cell>
          <cell r="EK144">
            <v>90</v>
          </cell>
          <cell r="EL144">
            <v>110</v>
          </cell>
          <cell r="EN144">
            <v>0</v>
          </cell>
          <cell r="EO144">
            <v>60</v>
          </cell>
          <cell r="EP144">
            <v>80</v>
          </cell>
          <cell r="ER144">
            <v>200</v>
          </cell>
          <cell r="ET144">
            <v>15</v>
          </cell>
          <cell r="EU144">
            <v>0</v>
          </cell>
          <cell r="EV144">
            <v>0</v>
          </cell>
          <cell r="EW144">
            <v>50.684931506849317</v>
          </cell>
          <cell r="EX144">
            <v>0</v>
          </cell>
          <cell r="EZ144">
            <v>51.936915560920163</v>
          </cell>
          <cell r="FA144">
            <v>66.93691556092017</v>
          </cell>
          <cell r="FB144">
            <v>59</v>
          </cell>
          <cell r="FC144">
            <v>68.350684931506848</v>
          </cell>
          <cell r="FE144">
            <v>38271.593247916666</v>
          </cell>
        </row>
        <row r="145">
          <cell r="A145">
            <v>39894</v>
          </cell>
          <cell r="B145">
            <v>22</v>
          </cell>
          <cell r="C145">
            <v>7</v>
          </cell>
          <cell r="D145">
            <v>3</v>
          </cell>
          <cell r="E145">
            <v>2009</v>
          </cell>
          <cell r="G145">
            <v>0</v>
          </cell>
          <cell r="H145">
            <v>0.56191409834939787</v>
          </cell>
          <cell r="I145">
            <v>12.535764720749768</v>
          </cell>
          <cell r="J145">
            <v>50.684931506849317</v>
          </cell>
          <cell r="K145">
            <v>10.483870967741936</v>
          </cell>
          <cell r="L145">
            <v>0.21032127647869828</v>
          </cell>
          <cell r="M145">
            <v>7.9414568459924464</v>
          </cell>
          <cell r="N145">
            <v>7.7697391304347825</v>
          </cell>
          <cell r="O145">
            <v>13.678188396819646</v>
          </cell>
          <cell r="P145">
            <v>19.484902663701632</v>
          </cell>
          <cell r="Q145">
            <v>26.551886712461243</v>
          </cell>
          <cell r="R145">
            <v>20.288044470491361</v>
          </cell>
          <cell r="S145">
            <v>42.794166868965732</v>
          </cell>
          <cell r="T145">
            <v>21.283441496174166</v>
          </cell>
          <cell r="U145">
            <v>35.82468725070531</v>
          </cell>
          <cell r="W145">
            <v>0</v>
          </cell>
          <cell r="X145">
            <v>13.097678819099166</v>
          </cell>
          <cell r="Y145">
            <v>10.483870967741936</v>
          </cell>
          <cell r="Z145">
            <v>0</v>
          </cell>
          <cell r="AA145">
            <v>0</v>
          </cell>
          <cell r="AB145">
            <v>2.5899130434782607</v>
          </cell>
          <cell r="AC145">
            <v>5</v>
          </cell>
          <cell r="AD145">
            <v>0</v>
          </cell>
          <cell r="AE145">
            <v>1.3517454706142278</v>
          </cell>
          <cell r="AF145">
            <v>6.979858738813439</v>
          </cell>
          <cell r="AG145">
            <v>0</v>
          </cell>
          <cell r="AH145">
            <v>4.757510664004247</v>
          </cell>
          <cell r="AI145">
            <v>0</v>
          </cell>
          <cell r="AJ145">
            <v>0</v>
          </cell>
          <cell r="AK145">
            <v>0</v>
          </cell>
          <cell r="AL145">
            <v>0</v>
          </cell>
          <cell r="AM145">
            <v>0</v>
          </cell>
          <cell r="AN145">
            <v>0</v>
          </cell>
          <cell r="AO145">
            <v>28.57993172273645</v>
          </cell>
          <cell r="AP145">
            <v>0</v>
          </cell>
          <cell r="AQ145">
            <v>17.020141261186559</v>
          </cell>
          <cell r="AR145">
            <v>12.979858738813441</v>
          </cell>
          <cell r="AS145">
            <v>16.665579856733181</v>
          </cell>
          <cell r="AT145">
            <v>0</v>
          </cell>
          <cell r="AU145">
            <v>0</v>
          </cell>
          <cell r="AV145">
            <v>0</v>
          </cell>
          <cell r="AW145">
            <v>67</v>
          </cell>
          <cell r="AX145">
            <v>0</v>
          </cell>
          <cell r="AY145">
            <v>0</v>
          </cell>
          <cell r="AZ145">
            <v>32.902295615845205</v>
          </cell>
          <cell r="BA145">
            <v>0</v>
          </cell>
          <cell r="BB145">
            <v>0</v>
          </cell>
          <cell r="BC145">
            <v>0</v>
          </cell>
          <cell r="BD145">
            <v>0</v>
          </cell>
          <cell r="BE145">
            <v>27.3224043715847</v>
          </cell>
          <cell r="BF145">
            <v>23.362527135264617</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CA145">
            <v>0</v>
          </cell>
          <cell r="CB145">
            <v>0</v>
          </cell>
          <cell r="CC145">
            <v>0</v>
          </cell>
          <cell r="CD145">
            <v>0</v>
          </cell>
          <cell r="CE145">
            <v>0</v>
          </cell>
          <cell r="CF145">
            <v>0</v>
          </cell>
          <cell r="CH145">
            <v>0</v>
          </cell>
          <cell r="CJ145">
            <v>39894</v>
          </cell>
          <cell r="CK145">
            <v>13.097678819099166</v>
          </cell>
          <cell r="CL145">
            <v>8.3316042094276668</v>
          </cell>
          <cell r="CM145">
            <v>50.684931506849317</v>
          </cell>
          <cell r="CN145">
            <v>0</v>
          </cell>
          <cell r="CO145">
            <v>0</v>
          </cell>
          <cell r="CP145">
            <v>50.003022243473879</v>
          </cell>
          <cell r="CQ145">
            <v>0</v>
          </cell>
          <cell r="CR145">
            <v>30</v>
          </cell>
          <cell r="CS145">
            <v>0</v>
          </cell>
          <cell r="CU145">
            <v>39894</v>
          </cell>
          <cell r="CV145">
            <v>2.5899130434782607</v>
          </cell>
          <cell r="CW145">
            <v>5</v>
          </cell>
          <cell r="CX145">
            <v>0</v>
          </cell>
          <cell r="CY145">
            <v>0</v>
          </cell>
          <cell r="CZ145">
            <v>0</v>
          </cell>
          <cell r="DA145">
            <v>0</v>
          </cell>
          <cell r="DB145">
            <v>0</v>
          </cell>
          <cell r="DC145">
            <v>63.100701062573044</v>
          </cell>
          <cell r="DD145">
            <v>67</v>
          </cell>
          <cell r="DE145">
            <v>11.835616438356164</v>
          </cell>
          <cell r="DF145">
            <v>24</v>
          </cell>
          <cell r="DG145">
            <v>45.882154354658645</v>
          </cell>
          <cell r="DH145">
            <v>0</v>
          </cell>
          <cell r="DI145">
            <v>0</v>
          </cell>
          <cell r="DJ145">
            <v>0</v>
          </cell>
          <cell r="DK145">
            <v>27.3224043715847</v>
          </cell>
          <cell r="DL145">
            <v>23.362527135264617</v>
          </cell>
          <cell r="DM145">
            <v>0</v>
          </cell>
          <cell r="DN145">
            <v>0</v>
          </cell>
          <cell r="DO145">
            <v>0</v>
          </cell>
          <cell r="DP145">
            <v>0</v>
          </cell>
          <cell r="DR145">
            <v>50.684931506849317</v>
          </cell>
          <cell r="DS145">
            <v>0</v>
          </cell>
          <cell r="DT145">
            <v>0</v>
          </cell>
          <cell r="DV145">
            <v>39894</v>
          </cell>
          <cell r="DW145">
            <v>5.5544028062851112</v>
          </cell>
          <cell r="DY145">
            <v>49.7</v>
          </cell>
          <cell r="DZ145">
            <v>44.7</v>
          </cell>
          <cell r="EA145">
            <v>30</v>
          </cell>
          <cell r="EB145">
            <v>30</v>
          </cell>
          <cell r="ED145">
            <v>60</v>
          </cell>
          <cell r="EE145">
            <v>20</v>
          </cell>
          <cell r="EF145">
            <v>50.003022243473879</v>
          </cell>
          <cell r="EG145">
            <v>0</v>
          </cell>
          <cell r="EH145">
            <v>50.003022243473879</v>
          </cell>
          <cell r="EJ145">
            <v>30</v>
          </cell>
          <cell r="EK145">
            <v>90</v>
          </cell>
          <cell r="EL145">
            <v>110</v>
          </cell>
          <cell r="EN145">
            <v>0</v>
          </cell>
          <cell r="EO145">
            <v>60</v>
          </cell>
          <cell r="EP145">
            <v>80</v>
          </cell>
          <cell r="ER145">
            <v>200</v>
          </cell>
          <cell r="ET145">
            <v>15</v>
          </cell>
          <cell r="EU145">
            <v>0</v>
          </cell>
          <cell r="EV145">
            <v>0</v>
          </cell>
          <cell r="EW145">
            <v>50.684931506849317</v>
          </cell>
          <cell r="EX145">
            <v>0</v>
          </cell>
          <cell r="EZ145">
            <v>51.852461158688364</v>
          </cell>
          <cell r="FA145">
            <v>66.852461158688357</v>
          </cell>
          <cell r="FB145">
            <v>59</v>
          </cell>
          <cell r="FC145">
            <v>68.350684931506848</v>
          </cell>
          <cell r="FE145">
            <v>38271.593248263889</v>
          </cell>
        </row>
        <row r="146">
          <cell r="A146">
            <v>39895</v>
          </cell>
          <cell r="B146">
            <v>23</v>
          </cell>
          <cell r="C146">
            <v>1</v>
          </cell>
          <cell r="D146">
            <v>3</v>
          </cell>
          <cell r="E146">
            <v>2009</v>
          </cell>
          <cell r="G146">
            <v>0</v>
          </cell>
          <cell r="H146">
            <v>0.6659369127861815</v>
          </cell>
          <cell r="I146">
            <v>12.655082483166371</v>
          </cell>
          <cell r="J146">
            <v>50.684931506849317</v>
          </cell>
          <cell r="K146">
            <v>10.483870967741936</v>
          </cell>
          <cell r="L146">
            <v>0.24925642898602562</v>
          </cell>
          <cell r="M146">
            <v>8.0170451233971267</v>
          </cell>
          <cell r="N146">
            <v>7.7697391304347825</v>
          </cell>
          <cell r="O146">
            <v>16.210325706798677</v>
          </cell>
          <cell r="P146">
            <v>19.670363625878906</v>
          </cell>
          <cell r="Q146">
            <v>26.574589550034752</v>
          </cell>
          <cell r="R146">
            <v>20.288044470491361</v>
          </cell>
          <cell r="S146">
            <v>42.794166868965732</v>
          </cell>
          <cell r="T146">
            <v>21.283441496174166</v>
          </cell>
          <cell r="U146">
            <v>35.82468725070531</v>
          </cell>
          <cell r="W146">
            <v>0</v>
          </cell>
          <cell r="X146">
            <v>13.321019395952552</v>
          </cell>
          <cell r="Y146">
            <v>10.483870967741936</v>
          </cell>
          <cell r="Z146">
            <v>0</v>
          </cell>
          <cell r="AA146">
            <v>0</v>
          </cell>
          <cell r="AB146">
            <v>2.5899130434782607</v>
          </cell>
          <cell r="AC146">
            <v>5</v>
          </cell>
          <cell r="AD146">
            <v>0</v>
          </cell>
          <cell r="AE146">
            <v>1.3517454706142278</v>
          </cell>
          <cell r="AF146">
            <v>7.0943821687254456</v>
          </cell>
          <cell r="AG146">
            <v>0</v>
          </cell>
          <cell r="AH146">
            <v>4.8022293290459377</v>
          </cell>
          <cell r="AI146">
            <v>0</v>
          </cell>
          <cell r="AJ146">
            <v>0</v>
          </cell>
          <cell r="AK146">
            <v>0</v>
          </cell>
          <cell r="AL146">
            <v>0</v>
          </cell>
          <cell r="AM146">
            <v>0</v>
          </cell>
          <cell r="AN146">
            <v>0</v>
          </cell>
          <cell r="AO146">
            <v>28.296872878595835</v>
          </cell>
          <cell r="AP146">
            <v>0</v>
          </cell>
          <cell r="AQ146">
            <v>16.905617831274554</v>
          </cell>
          <cell r="AR146">
            <v>13.094382168725446</v>
          </cell>
          <cell r="AS146">
            <v>19.644221145561922</v>
          </cell>
          <cell r="AT146">
            <v>0</v>
          </cell>
          <cell r="AU146">
            <v>0</v>
          </cell>
          <cell r="AV146">
            <v>0</v>
          </cell>
          <cell r="AW146">
            <v>67</v>
          </cell>
          <cell r="AX146">
            <v>0</v>
          </cell>
          <cell r="AY146">
            <v>0</v>
          </cell>
          <cell r="AZ146">
            <v>32.902295615845205</v>
          </cell>
          <cell r="BA146">
            <v>0</v>
          </cell>
          <cell r="BB146">
            <v>0</v>
          </cell>
          <cell r="BC146">
            <v>0</v>
          </cell>
          <cell r="BD146">
            <v>0</v>
          </cell>
          <cell r="BE146">
            <v>27.3224043715847</v>
          </cell>
          <cell r="BF146">
            <v>23.362527135264617</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CA146">
            <v>0</v>
          </cell>
          <cell r="CB146">
            <v>0</v>
          </cell>
          <cell r="CC146">
            <v>0</v>
          </cell>
          <cell r="CD146">
            <v>0</v>
          </cell>
          <cell r="CE146">
            <v>0</v>
          </cell>
          <cell r="CF146">
            <v>0</v>
          </cell>
          <cell r="CH146">
            <v>0</v>
          </cell>
          <cell r="CJ146">
            <v>39895</v>
          </cell>
          <cell r="CK146">
            <v>13.321019395952552</v>
          </cell>
          <cell r="CL146">
            <v>8.4461276393396734</v>
          </cell>
          <cell r="CM146">
            <v>50.684931506849317</v>
          </cell>
          <cell r="CN146">
            <v>0</v>
          </cell>
          <cell r="CO146">
            <v>0</v>
          </cell>
          <cell r="CP146">
            <v>52.743323353203692</v>
          </cell>
          <cell r="CQ146">
            <v>0</v>
          </cell>
          <cell r="CR146">
            <v>30</v>
          </cell>
          <cell r="CS146">
            <v>0</v>
          </cell>
          <cell r="CU146">
            <v>39895</v>
          </cell>
          <cell r="CV146">
            <v>2.5899130434782607</v>
          </cell>
          <cell r="CW146">
            <v>5</v>
          </cell>
          <cell r="CX146">
            <v>0</v>
          </cell>
          <cell r="CY146">
            <v>0</v>
          </cell>
          <cell r="CZ146">
            <v>0</v>
          </cell>
          <cell r="DA146">
            <v>0</v>
          </cell>
          <cell r="DB146">
            <v>0</v>
          </cell>
          <cell r="DC146">
            <v>66.064342749156253</v>
          </cell>
          <cell r="DD146">
            <v>67</v>
          </cell>
          <cell r="DE146">
            <v>11.835616438356164</v>
          </cell>
          <cell r="DF146">
            <v>24</v>
          </cell>
          <cell r="DG146">
            <v>45.99667778457065</v>
          </cell>
          <cell r="DH146">
            <v>0</v>
          </cell>
          <cell r="DI146">
            <v>0</v>
          </cell>
          <cell r="DJ146">
            <v>0</v>
          </cell>
          <cell r="DK146">
            <v>27.3224043715847</v>
          </cell>
          <cell r="DL146">
            <v>23.362527135264617</v>
          </cell>
          <cell r="DM146">
            <v>0</v>
          </cell>
          <cell r="DN146">
            <v>0</v>
          </cell>
          <cell r="DO146">
            <v>0</v>
          </cell>
          <cell r="DP146">
            <v>0</v>
          </cell>
          <cell r="DR146">
            <v>50.684931506849317</v>
          </cell>
          <cell r="DS146">
            <v>0</v>
          </cell>
          <cell r="DT146">
            <v>0</v>
          </cell>
          <cell r="DV146">
            <v>39895</v>
          </cell>
          <cell r="DW146">
            <v>5.6307517595597822</v>
          </cell>
          <cell r="DY146">
            <v>49.7</v>
          </cell>
          <cell r="DZ146">
            <v>44.7</v>
          </cell>
          <cell r="EA146">
            <v>30</v>
          </cell>
          <cell r="EB146">
            <v>30</v>
          </cell>
          <cell r="ED146">
            <v>60</v>
          </cell>
          <cell r="EE146">
            <v>20</v>
          </cell>
          <cell r="EF146">
            <v>52.743323353203692</v>
          </cell>
          <cell r="EG146">
            <v>0</v>
          </cell>
          <cell r="EH146">
            <v>52.743323353203692</v>
          </cell>
          <cell r="EJ146">
            <v>30</v>
          </cell>
          <cell r="EK146">
            <v>90</v>
          </cell>
          <cell r="EL146">
            <v>110</v>
          </cell>
          <cell r="EN146">
            <v>0</v>
          </cell>
          <cell r="EO146">
            <v>60</v>
          </cell>
          <cell r="EP146">
            <v>80</v>
          </cell>
          <cell r="ER146">
            <v>200</v>
          </cell>
          <cell r="ET146">
            <v>15</v>
          </cell>
          <cell r="EU146">
            <v>0</v>
          </cell>
          <cell r="EV146">
            <v>0</v>
          </cell>
          <cell r="EW146">
            <v>50.684931506849317</v>
          </cell>
          <cell r="EX146">
            <v>0</v>
          </cell>
          <cell r="EZ146">
            <v>52.346002620184336</v>
          </cell>
          <cell r="FA146">
            <v>67.346002620184336</v>
          </cell>
          <cell r="FB146">
            <v>59</v>
          </cell>
          <cell r="FC146">
            <v>68.350684931506848</v>
          </cell>
          <cell r="FE146">
            <v>38271.593248495374</v>
          </cell>
        </row>
        <row r="147">
          <cell r="A147">
            <v>39896</v>
          </cell>
          <cell r="B147">
            <v>24</v>
          </cell>
          <cell r="C147">
            <v>2</v>
          </cell>
          <cell r="D147">
            <v>3</v>
          </cell>
          <cell r="E147">
            <v>2009</v>
          </cell>
          <cell r="G147">
            <v>0</v>
          </cell>
          <cell r="H147">
            <v>0.53627403881774227</v>
          </cell>
          <cell r="I147">
            <v>12.506945071280693</v>
          </cell>
          <cell r="J147">
            <v>50.684931506849317</v>
          </cell>
          <cell r="K147">
            <v>10.483870967741936</v>
          </cell>
          <cell r="L147">
            <v>0.20072434686698662</v>
          </cell>
          <cell r="M147">
            <v>7.9231994833445611</v>
          </cell>
          <cell r="N147">
            <v>7.7697391304347825</v>
          </cell>
          <cell r="O147">
            <v>13.054054626533667</v>
          </cell>
          <cell r="P147">
            <v>19.44010698691476</v>
          </cell>
          <cell r="Q147">
            <v>26.569238413679024</v>
          </cell>
          <cell r="R147">
            <v>20.288044470491361</v>
          </cell>
          <cell r="S147">
            <v>42.794166868965732</v>
          </cell>
          <cell r="T147">
            <v>21.283441496174166</v>
          </cell>
          <cell r="U147">
            <v>35.82468725070531</v>
          </cell>
          <cell r="W147">
            <v>0</v>
          </cell>
          <cell r="X147">
            <v>13.043219110098436</v>
          </cell>
          <cell r="Y147">
            <v>10.483870967741936</v>
          </cell>
          <cell r="Z147">
            <v>0</v>
          </cell>
          <cell r="AA147">
            <v>0</v>
          </cell>
          <cell r="AB147">
            <v>2.5899130434782607</v>
          </cell>
          <cell r="AC147">
            <v>5</v>
          </cell>
          <cell r="AD147">
            <v>0</v>
          </cell>
          <cell r="AE147">
            <v>1.3517454706142278</v>
          </cell>
          <cell r="AF147">
            <v>6.9520044465538415</v>
          </cell>
          <cell r="AG147">
            <v>0</v>
          </cell>
          <cell r="AH147">
            <v>4.8017234739271633</v>
          </cell>
          <cell r="AI147">
            <v>0</v>
          </cell>
          <cell r="AJ147">
            <v>0</v>
          </cell>
          <cell r="AK147">
            <v>0</v>
          </cell>
          <cell r="AL147">
            <v>0</v>
          </cell>
          <cell r="AM147">
            <v>0</v>
          </cell>
          <cell r="AN147">
            <v>0</v>
          </cell>
          <cell r="AO147">
            <v>28.553240123162528</v>
          </cell>
          <cell r="AP147">
            <v>0</v>
          </cell>
          <cell r="AQ147">
            <v>17.047995553446157</v>
          </cell>
          <cell r="AR147">
            <v>12.952004446553843</v>
          </cell>
          <cell r="AS147">
            <v>15.996480900529122</v>
          </cell>
          <cell r="AT147">
            <v>0</v>
          </cell>
          <cell r="AU147">
            <v>0</v>
          </cell>
          <cell r="AV147">
            <v>0</v>
          </cell>
          <cell r="AW147">
            <v>67</v>
          </cell>
          <cell r="AX147">
            <v>0</v>
          </cell>
          <cell r="AY147">
            <v>0</v>
          </cell>
          <cell r="AZ147">
            <v>32.902295615845205</v>
          </cell>
          <cell r="BA147">
            <v>0</v>
          </cell>
          <cell r="BB147">
            <v>0</v>
          </cell>
          <cell r="BC147">
            <v>0</v>
          </cell>
          <cell r="BD147">
            <v>0</v>
          </cell>
          <cell r="BE147">
            <v>27.3224043715847</v>
          </cell>
          <cell r="BF147">
            <v>23.362527135264617</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CA147">
            <v>0</v>
          </cell>
          <cell r="CB147">
            <v>0</v>
          </cell>
          <cell r="CC147">
            <v>0</v>
          </cell>
          <cell r="CD147">
            <v>0</v>
          </cell>
          <cell r="CE147">
            <v>0</v>
          </cell>
          <cell r="CF147">
            <v>0</v>
          </cell>
          <cell r="CH147">
            <v>0</v>
          </cell>
          <cell r="CJ147">
            <v>39896</v>
          </cell>
          <cell r="CK147">
            <v>13.043219110098436</v>
          </cell>
          <cell r="CL147">
            <v>8.3037499171680693</v>
          </cell>
          <cell r="CM147">
            <v>50.684931506849317</v>
          </cell>
          <cell r="CN147">
            <v>0</v>
          </cell>
          <cell r="CO147">
            <v>0</v>
          </cell>
          <cell r="CP147">
            <v>49.351444497618814</v>
          </cell>
          <cell r="CQ147">
            <v>0</v>
          </cell>
          <cell r="CR147">
            <v>30</v>
          </cell>
          <cell r="CS147">
            <v>0</v>
          </cell>
          <cell r="CU147">
            <v>39896</v>
          </cell>
          <cell r="CV147">
            <v>2.5899130434782607</v>
          </cell>
          <cell r="CW147">
            <v>5</v>
          </cell>
          <cell r="CX147">
            <v>0</v>
          </cell>
          <cell r="CY147">
            <v>0</v>
          </cell>
          <cell r="CZ147">
            <v>0</v>
          </cell>
          <cell r="DA147">
            <v>0</v>
          </cell>
          <cell r="DB147">
            <v>0</v>
          </cell>
          <cell r="DC147">
            <v>62.394663607717249</v>
          </cell>
          <cell r="DD147">
            <v>67</v>
          </cell>
          <cell r="DE147">
            <v>11.835616438356164</v>
          </cell>
          <cell r="DF147">
            <v>24</v>
          </cell>
          <cell r="DG147">
            <v>45.854300062399048</v>
          </cell>
          <cell r="DH147">
            <v>0</v>
          </cell>
          <cell r="DI147">
            <v>0</v>
          </cell>
          <cell r="DJ147">
            <v>0</v>
          </cell>
          <cell r="DK147">
            <v>27.3224043715847</v>
          </cell>
          <cell r="DL147">
            <v>23.362527135264617</v>
          </cell>
          <cell r="DM147">
            <v>0</v>
          </cell>
          <cell r="DN147">
            <v>0</v>
          </cell>
          <cell r="DO147">
            <v>0</v>
          </cell>
          <cell r="DP147">
            <v>0</v>
          </cell>
          <cell r="DR147">
            <v>50.684931506849317</v>
          </cell>
          <cell r="DS147">
            <v>0</v>
          </cell>
          <cell r="DT147">
            <v>0</v>
          </cell>
          <cell r="DV147">
            <v>39896</v>
          </cell>
          <cell r="DW147">
            <v>5.5358332781120465</v>
          </cell>
          <cell r="DY147">
            <v>49.7</v>
          </cell>
          <cell r="DZ147">
            <v>44.7</v>
          </cell>
          <cell r="EA147">
            <v>30</v>
          </cell>
          <cell r="EB147">
            <v>30</v>
          </cell>
          <cell r="ED147">
            <v>60</v>
          </cell>
          <cell r="EE147">
            <v>20</v>
          </cell>
          <cell r="EF147">
            <v>49.351444497618814</v>
          </cell>
          <cell r="EG147">
            <v>0</v>
          </cell>
          <cell r="EH147">
            <v>49.351444497618814</v>
          </cell>
          <cell r="EJ147">
            <v>30</v>
          </cell>
          <cell r="EK147">
            <v>90</v>
          </cell>
          <cell r="EL147">
            <v>110</v>
          </cell>
          <cell r="EN147">
            <v>0</v>
          </cell>
          <cell r="EO147">
            <v>60</v>
          </cell>
          <cell r="EP147">
            <v>80</v>
          </cell>
          <cell r="ER147">
            <v>200</v>
          </cell>
          <cell r="ET147">
            <v>15</v>
          </cell>
          <cell r="EU147">
            <v>0</v>
          </cell>
          <cell r="EV147">
            <v>0</v>
          </cell>
          <cell r="EW147">
            <v>50.684931506849317</v>
          </cell>
          <cell r="EX147">
            <v>0</v>
          </cell>
          <cell r="EZ147">
            <v>51.733252655019761</v>
          </cell>
          <cell r="FA147">
            <v>66.733252655019754</v>
          </cell>
          <cell r="FB147">
            <v>59</v>
          </cell>
          <cell r="FC147">
            <v>68.350684931506848</v>
          </cell>
          <cell r="FE147">
            <v>38271.593248726851</v>
          </cell>
        </row>
        <row r="148">
          <cell r="A148">
            <v>39897</v>
          </cell>
          <cell r="B148">
            <v>25</v>
          </cell>
          <cell r="C148">
            <v>3</v>
          </cell>
          <cell r="D148">
            <v>3</v>
          </cell>
          <cell r="E148">
            <v>2009</v>
          </cell>
          <cell r="G148">
            <v>0</v>
          </cell>
          <cell r="H148">
            <v>0.49732501056537942</v>
          </cell>
          <cell r="I148">
            <v>10.01912970442622</v>
          </cell>
          <cell r="J148">
            <v>50.684931506849317</v>
          </cell>
          <cell r="K148">
            <v>10.483870967741936</v>
          </cell>
          <cell r="L148">
            <v>0.18614594535738757</v>
          </cell>
          <cell r="M148">
            <v>6.3471585463310278</v>
          </cell>
          <cell r="N148">
            <v>7.7697391304347825</v>
          </cell>
          <cell r="O148">
            <v>12.105952153444255</v>
          </cell>
          <cell r="P148">
            <v>15.573183719905545</v>
          </cell>
          <cell r="Q148">
            <v>26.658462462334906</v>
          </cell>
          <cell r="R148">
            <v>20.288044470491361</v>
          </cell>
          <cell r="S148">
            <v>40.311622374626594</v>
          </cell>
          <cell r="T148">
            <v>21.103695133990179</v>
          </cell>
          <cell r="U148">
            <v>25.429696805777855</v>
          </cell>
          <cell r="W148">
            <v>0</v>
          </cell>
          <cell r="X148">
            <v>10.5164547149916</v>
          </cell>
          <cell r="Y148">
            <v>10.483870967741936</v>
          </cell>
          <cell r="Z148">
            <v>0</v>
          </cell>
          <cell r="AA148">
            <v>0</v>
          </cell>
          <cell r="AB148">
            <v>2.5899130434782607</v>
          </cell>
          <cell r="AC148">
            <v>5</v>
          </cell>
          <cell r="AD148">
            <v>0</v>
          </cell>
          <cell r="AE148">
            <v>1.3517454706142278</v>
          </cell>
          <cell r="AF148">
            <v>5.36138510803071</v>
          </cell>
          <cell r="AG148">
            <v>0</v>
          </cell>
          <cell r="AH148">
            <v>5.1504192657088019</v>
          </cell>
          <cell r="AI148">
            <v>0</v>
          </cell>
          <cell r="AJ148">
            <v>0</v>
          </cell>
          <cell r="AK148">
            <v>0</v>
          </cell>
          <cell r="AL148">
            <v>0</v>
          </cell>
          <cell r="AM148">
            <v>0</v>
          </cell>
          <cell r="AN148">
            <v>0</v>
          </cell>
          <cell r="AO148">
            <v>30.725014069408559</v>
          </cell>
          <cell r="AP148">
            <v>0</v>
          </cell>
          <cell r="AQ148">
            <v>18.63861489196929</v>
          </cell>
          <cell r="AR148">
            <v>11.36138510803071</v>
          </cell>
          <cell r="AS148">
            <v>8.750209471058696</v>
          </cell>
          <cell r="AT148">
            <v>0</v>
          </cell>
          <cell r="AU148">
            <v>0</v>
          </cell>
          <cell r="AV148">
            <v>0</v>
          </cell>
          <cell r="AW148">
            <v>67</v>
          </cell>
          <cell r="AX148">
            <v>0</v>
          </cell>
          <cell r="AY148">
            <v>0</v>
          </cell>
          <cell r="AZ148">
            <v>19.845014314394632</v>
          </cell>
          <cell r="BA148">
            <v>0</v>
          </cell>
          <cell r="BB148">
            <v>0</v>
          </cell>
          <cell r="BC148">
            <v>0</v>
          </cell>
          <cell r="BD148">
            <v>0</v>
          </cell>
          <cell r="BE148">
            <v>27.3224043715847</v>
          </cell>
          <cell r="BF148">
            <v>23.362527135264617</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CA148">
            <v>0</v>
          </cell>
          <cell r="CB148">
            <v>0</v>
          </cell>
          <cell r="CC148">
            <v>0</v>
          </cell>
          <cell r="CD148">
            <v>0</v>
          </cell>
          <cell r="CE148">
            <v>0</v>
          </cell>
          <cell r="CF148">
            <v>0</v>
          </cell>
          <cell r="CH148">
            <v>0</v>
          </cell>
          <cell r="CJ148">
            <v>39897</v>
          </cell>
          <cell r="CK148">
            <v>10.5164547149916</v>
          </cell>
          <cell r="CL148">
            <v>6.7131305786449378</v>
          </cell>
          <cell r="CM148">
            <v>50.684931506849317</v>
          </cell>
          <cell r="CN148">
            <v>0</v>
          </cell>
          <cell r="CO148">
            <v>0</v>
          </cell>
          <cell r="CP148">
            <v>44.62564280617606</v>
          </cell>
          <cell r="CQ148">
            <v>0</v>
          </cell>
          <cell r="CR148">
            <v>30</v>
          </cell>
          <cell r="CS148">
            <v>0</v>
          </cell>
          <cell r="CU148">
            <v>39897</v>
          </cell>
          <cell r="CV148">
            <v>2.5899130434782607</v>
          </cell>
          <cell r="CW148">
            <v>5</v>
          </cell>
          <cell r="CX148">
            <v>0</v>
          </cell>
          <cell r="CY148">
            <v>0</v>
          </cell>
          <cell r="CZ148">
            <v>0</v>
          </cell>
          <cell r="DA148">
            <v>0</v>
          </cell>
          <cell r="DB148">
            <v>0</v>
          </cell>
          <cell r="DC148">
            <v>55.142097521167656</v>
          </cell>
          <cell r="DD148">
            <v>67</v>
          </cell>
          <cell r="DE148">
            <v>11.835616438356164</v>
          </cell>
          <cell r="DF148">
            <v>24</v>
          </cell>
          <cell r="DG148">
            <v>31.206399422425342</v>
          </cell>
          <cell r="DH148">
            <v>0</v>
          </cell>
          <cell r="DI148">
            <v>0</v>
          </cell>
          <cell r="DJ148">
            <v>0</v>
          </cell>
          <cell r="DK148">
            <v>27.3224043715847</v>
          </cell>
          <cell r="DL148">
            <v>23.362527135264617</v>
          </cell>
          <cell r="DM148">
            <v>0</v>
          </cell>
          <cell r="DN148">
            <v>0</v>
          </cell>
          <cell r="DO148">
            <v>0</v>
          </cell>
          <cell r="DP148">
            <v>0</v>
          </cell>
          <cell r="DR148">
            <v>50.684931506849317</v>
          </cell>
          <cell r="DS148">
            <v>0</v>
          </cell>
          <cell r="DT148">
            <v>0</v>
          </cell>
          <cell r="DV148">
            <v>39897</v>
          </cell>
          <cell r="DW148">
            <v>4.4754203857632922</v>
          </cell>
          <cell r="DY148">
            <v>49.7</v>
          </cell>
          <cell r="DZ148">
            <v>44.7</v>
          </cell>
          <cell r="EA148">
            <v>30</v>
          </cell>
          <cell r="EB148">
            <v>30</v>
          </cell>
          <cell r="ED148">
            <v>60</v>
          </cell>
          <cell r="EE148">
            <v>20</v>
          </cell>
          <cell r="EF148">
            <v>44.62564280617606</v>
          </cell>
          <cell r="EG148">
            <v>0</v>
          </cell>
          <cell r="EH148">
            <v>44.62564280617606</v>
          </cell>
          <cell r="EJ148">
            <v>30</v>
          </cell>
          <cell r="EK148">
            <v>90</v>
          </cell>
          <cell r="EL148">
            <v>110</v>
          </cell>
          <cell r="EN148">
            <v>0</v>
          </cell>
          <cell r="EO148">
            <v>60</v>
          </cell>
          <cell r="EP148">
            <v>80</v>
          </cell>
          <cell r="ER148">
            <v>200</v>
          </cell>
          <cell r="ET148">
            <v>15</v>
          </cell>
          <cell r="EU148">
            <v>0</v>
          </cell>
          <cell r="EV148">
            <v>0</v>
          </cell>
          <cell r="EW148">
            <v>41.442747643683347</v>
          </cell>
          <cell r="EX148">
            <v>9.2421838631659696</v>
          </cell>
          <cell r="EZ148">
            <v>41.442747643683347</v>
          </cell>
          <cell r="FA148">
            <v>56.442747643683347</v>
          </cell>
          <cell r="FB148">
            <v>59</v>
          </cell>
          <cell r="FC148">
            <v>68.350684931506848</v>
          </cell>
          <cell r="FE148">
            <v>38271.59324884259</v>
          </cell>
        </row>
        <row r="149">
          <cell r="A149">
            <v>39898</v>
          </cell>
          <cell r="B149">
            <v>26</v>
          </cell>
          <cell r="C149">
            <v>4</v>
          </cell>
          <cell r="D149">
            <v>3</v>
          </cell>
          <cell r="E149">
            <v>2009</v>
          </cell>
          <cell r="G149">
            <v>0</v>
          </cell>
          <cell r="H149">
            <v>0.50492429450467791</v>
          </cell>
          <cell r="I149">
            <v>9.9442229004479206</v>
          </cell>
          <cell r="J149">
            <v>50.684931506849317</v>
          </cell>
          <cell r="K149">
            <v>10.483870967741936</v>
          </cell>
          <cell r="L149">
            <v>0.18899031445781106</v>
          </cell>
          <cell r="M149">
            <v>6.2997047878634476</v>
          </cell>
          <cell r="N149">
            <v>0</v>
          </cell>
          <cell r="O149">
            <v>12.290934942998717</v>
          </cell>
          <cell r="P149">
            <v>15.4567527069694</v>
          </cell>
          <cell r="Q149">
            <v>26.91866924246543</v>
          </cell>
          <cell r="R149">
            <v>20.288044470491361</v>
          </cell>
          <cell r="S149">
            <v>34.145764765192943</v>
          </cell>
          <cell r="T149">
            <v>20.933502939633886</v>
          </cell>
          <cell r="U149">
            <v>22.691694887868451</v>
          </cell>
          <cell r="W149">
            <v>0</v>
          </cell>
          <cell r="X149">
            <v>10.449147194952598</v>
          </cell>
          <cell r="Y149">
            <v>10.483870967741936</v>
          </cell>
          <cell r="Z149">
            <v>0</v>
          </cell>
          <cell r="AA149">
            <v>0</v>
          </cell>
          <cell r="AB149">
            <v>0</v>
          </cell>
          <cell r="AC149">
            <v>5</v>
          </cell>
          <cell r="AD149">
            <v>0</v>
          </cell>
          <cell r="AE149">
            <v>1.3517454706142278</v>
          </cell>
          <cell r="AF149">
            <v>0.13694963170703112</v>
          </cell>
          <cell r="AG149">
            <v>0</v>
          </cell>
          <cell r="AH149">
            <v>5.1426793584393788</v>
          </cell>
          <cell r="AI149">
            <v>0</v>
          </cell>
          <cell r="AJ149">
            <v>0</v>
          </cell>
          <cell r="AK149">
            <v>0</v>
          </cell>
          <cell r="AL149">
            <v>0</v>
          </cell>
          <cell r="AM149">
            <v>0</v>
          </cell>
          <cell r="AN149">
            <v>0</v>
          </cell>
          <cell r="AO149">
            <v>30.808382663887876</v>
          </cell>
          <cell r="AP149">
            <v>0</v>
          </cell>
          <cell r="AQ149">
            <v>23.863050368292967</v>
          </cell>
          <cell r="AR149">
            <v>6.1369496317070329</v>
          </cell>
          <cell r="AS149">
            <v>9.0033393405976625</v>
          </cell>
          <cell r="AT149">
            <v>0</v>
          </cell>
          <cell r="AU149">
            <v>0</v>
          </cell>
          <cell r="AV149">
            <v>0</v>
          </cell>
          <cell r="AW149">
            <v>67</v>
          </cell>
          <cell r="AX149">
            <v>0</v>
          </cell>
          <cell r="AY149">
            <v>0</v>
          </cell>
          <cell r="AZ149">
            <v>10.770962592695284</v>
          </cell>
          <cell r="BA149">
            <v>0</v>
          </cell>
          <cell r="BB149">
            <v>0</v>
          </cell>
          <cell r="BC149">
            <v>0</v>
          </cell>
          <cell r="BD149">
            <v>0</v>
          </cell>
          <cell r="BE149">
            <v>27.3224043715847</v>
          </cell>
          <cell r="BF149">
            <v>23.362527135264617</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CA149">
            <v>0</v>
          </cell>
          <cell r="CB149">
            <v>0</v>
          </cell>
          <cell r="CC149">
            <v>0</v>
          </cell>
          <cell r="CD149">
            <v>0</v>
          </cell>
          <cell r="CE149">
            <v>0</v>
          </cell>
          <cell r="CF149">
            <v>0</v>
          </cell>
          <cell r="CH149">
            <v>0</v>
          </cell>
          <cell r="CJ149">
            <v>39898</v>
          </cell>
          <cell r="CK149">
            <v>10.449147194952598</v>
          </cell>
          <cell r="CL149">
            <v>1.4886951023212589</v>
          </cell>
          <cell r="CM149">
            <v>50.684931506849317</v>
          </cell>
          <cell r="CN149">
            <v>0</v>
          </cell>
          <cell r="CO149">
            <v>0</v>
          </cell>
          <cell r="CP149">
            <v>44.954401362924919</v>
          </cell>
          <cell r="CQ149">
            <v>0</v>
          </cell>
          <cell r="CR149">
            <v>30</v>
          </cell>
          <cell r="CS149">
            <v>0</v>
          </cell>
          <cell r="CU149">
            <v>39898</v>
          </cell>
          <cell r="CV149">
            <v>0</v>
          </cell>
          <cell r="CW149">
            <v>5</v>
          </cell>
          <cell r="CX149">
            <v>0</v>
          </cell>
          <cell r="CY149">
            <v>0</v>
          </cell>
          <cell r="CZ149">
            <v>0</v>
          </cell>
          <cell r="DA149">
            <v>0</v>
          </cell>
          <cell r="DB149">
            <v>0</v>
          </cell>
          <cell r="DC149">
            <v>55.403548557877514</v>
          </cell>
          <cell r="DD149">
            <v>67</v>
          </cell>
          <cell r="DE149">
            <v>11.835616438356164</v>
          </cell>
          <cell r="DF149">
            <v>24</v>
          </cell>
          <cell r="DG149">
            <v>16.907912224402317</v>
          </cell>
          <cell r="DH149">
            <v>0</v>
          </cell>
          <cell r="DI149">
            <v>0</v>
          </cell>
          <cell r="DJ149">
            <v>0</v>
          </cell>
          <cell r="DK149">
            <v>27.3224043715847</v>
          </cell>
          <cell r="DL149">
            <v>23.362527135264617</v>
          </cell>
          <cell r="DM149">
            <v>0</v>
          </cell>
          <cell r="DN149">
            <v>0</v>
          </cell>
          <cell r="DO149">
            <v>0</v>
          </cell>
          <cell r="DP149">
            <v>0</v>
          </cell>
          <cell r="DR149">
            <v>50.684931506849317</v>
          </cell>
          <cell r="DS149">
            <v>0</v>
          </cell>
          <cell r="DT149">
            <v>0</v>
          </cell>
          <cell r="DV149">
            <v>39898</v>
          </cell>
          <cell r="DW149">
            <v>0.9924634015475059</v>
          </cell>
          <cell r="DY149">
            <v>49.7</v>
          </cell>
          <cell r="DZ149">
            <v>44.7</v>
          </cell>
          <cell r="EA149">
            <v>30</v>
          </cell>
          <cell r="EB149">
            <v>30</v>
          </cell>
          <cell r="ED149">
            <v>60</v>
          </cell>
          <cell r="EE149">
            <v>20</v>
          </cell>
          <cell r="EF149">
            <v>44.954401362924919</v>
          </cell>
          <cell r="EG149">
            <v>0</v>
          </cell>
          <cell r="EH149">
            <v>44.954401362924919</v>
          </cell>
          <cell r="EJ149">
            <v>30</v>
          </cell>
          <cell r="EK149">
            <v>90</v>
          </cell>
          <cell r="EL149">
            <v>110</v>
          </cell>
          <cell r="EN149">
            <v>0</v>
          </cell>
          <cell r="EO149">
            <v>60</v>
          </cell>
          <cell r="EP149">
            <v>80</v>
          </cell>
          <cell r="ER149">
            <v>200</v>
          </cell>
          <cell r="ET149">
            <v>15</v>
          </cell>
          <cell r="EU149">
            <v>0</v>
          </cell>
          <cell r="EV149">
            <v>0</v>
          </cell>
          <cell r="EW149">
            <v>41.132905984213068</v>
          </cell>
          <cell r="EX149">
            <v>9.5520255226362494</v>
          </cell>
          <cell r="EZ149">
            <v>41.132905984213068</v>
          </cell>
          <cell r="FA149">
            <v>56.132905984213068</v>
          </cell>
          <cell r="FB149">
            <v>59</v>
          </cell>
          <cell r="FC149">
            <v>68.350684931506848</v>
          </cell>
          <cell r="FE149">
            <v>38271.593249189813</v>
          </cell>
        </row>
        <row r="150">
          <cell r="A150">
            <v>39899</v>
          </cell>
          <cell r="B150">
            <v>27</v>
          </cell>
          <cell r="C150">
            <v>5</v>
          </cell>
          <cell r="D150">
            <v>3</v>
          </cell>
          <cell r="E150">
            <v>2009</v>
          </cell>
          <cell r="G150">
            <v>0</v>
          </cell>
          <cell r="H150">
            <v>0.67832360727258889</v>
          </cell>
          <cell r="I150">
            <v>10.2257170668538</v>
          </cell>
          <cell r="J150">
            <v>50.684931506849317</v>
          </cell>
          <cell r="K150">
            <v>10.483870967741936</v>
          </cell>
          <cell r="L150">
            <v>0.25389269884183718</v>
          </cell>
          <cell r="M150">
            <v>6.4780324626969294</v>
          </cell>
          <cell r="N150">
            <v>0</v>
          </cell>
          <cell r="O150">
            <v>16.511844286411851</v>
          </cell>
          <cell r="P150">
            <v>15.894291744674815</v>
          </cell>
          <cell r="Q150">
            <v>26.658152439818494</v>
          </cell>
          <cell r="R150">
            <v>20.288044470491361</v>
          </cell>
          <cell r="S150">
            <v>40.311622374626594</v>
          </cell>
          <cell r="T150">
            <v>21.103695133990179</v>
          </cell>
          <cell r="U150">
            <v>25.429696805777855</v>
          </cell>
          <cell r="W150">
            <v>0</v>
          </cell>
          <cell r="X150">
            <v>10.904040674126389</v>
          </cell>
          <cell r="Y150">
            <v>10.483870967741936</v>
          </cell>
          <cell r="Z150">
            <v>0</v>
          </cell>
          <cell r="AA150">
            <v>0</v>
          </cell>
          <cell r="AB150">
            <v>0</v>
          </cell>
          <cell r="AC150">
            <v>5</v>
          </cell>
          <cell r="AD150">
            <v>0</v>
          </cell>
          <cell r="AE150">
            <v>1.3517454706142278</v>
          </cell>
          <cell r="AF150">
            <v>0.38017969092453896</v>
          </cell>
          <cell r="AG150">
            <v>0</v>
          </cell>
          <cell r="AH150">
            <v>5.1323993718649064</v>
          </cell>
          <cell r="AI150">
            <v>0</v>
          </cell>
          <cell r="AJ150">
            <v>0</v>
          </cell>
          <cell r="AK150">
            <v>0</v>
          </cell>
          <cell r="AL150">
            <v>0</v>
          </cell>
          <cell r="AM150">
            <v>0</v>
          </cell>
          <cell r="AN150">
            <v>0</v>
          </cell>
          <cell r="AO150">
            <v>30.369918026920342</v>
          </cell>
          <cell r="AP150">
            <v>0</v>
          </cell>
          <cell r="AQ150">
            <v>23.619820309075461</v>
          </cell>
          <cell r="AR150">
            <v>6.380179690924539</v>
          </cell>
          <cell r="AS150">
            <v>13.850015542611274</v>
          </cell>
          <cell r="AT150">
            <v>0</v>
          </cell>
          <cell r="AU150">
            <v>0</v>
          </cell>
          <cell r="AV150">
            <v>0</v>
          </cell>
          <cell r="AW150">
            <v>67</v>
          </cell>
          <cell r="AX150">
            <v>0</v>
          </cell>
          <cell r="AY150">
            <v>0</v>
          </cell>
          <cell r="AZ150">
            <v>19.845014314394632</v>
          </cell>
          <cell r="BA150">
            <v>0</v>
          </cell>
          <cell r="BB150">
            <v>0</v>
          </cell>
          <cell r="BC150">
            <v>0</v>
          </cell>
          <cell r="BD150">
            <v>0</v>
          </cell>
          <cell r="BE150">
            <v>27.3224043715847</v>
          </cell>
          <cell r="BF150">
            <v>23.362527135264617</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CA150">
            <v>0</v>
          </cell>
          <cell r="CB150">
            <v>0</v>
          </cell>
          <cell r="CC150">
            <v>0</v>
          </cell>
          <cell r="CD150">
            <v>0</v>
          </cell>
          <cell r="CE150">
            <v>0</v>
          </cell>
          <cell r="CF150">
            <v>0</v>
          </cell>
          <cell r="CH150">
            <v>0</v>
          </cell>
          <cell r="CJ150">
            <v>39899</v>
          </cell>
          <cell r="CK150">
            <v>10.904040674126389</v>
          </cell>
          <cell r="CL150">
            <v>1.7319251615387667</v>
          </cell>
          <cell r="CM150">
            <v>50.684931506849317</v>
          </cell>
          <cell r="CN150">
            <v>0</v>
          </cell>
          <cell r="CO150">
            <v>0</v>
          </cell>
          <cell r="CP150">
            <v>49.352332941396526</v>
          </cell>
          <cell r="CQ150">
            <v>0</v>
          </cell>
          <cell r="CR150">
            <v>30</v>
          </cell>
          <cell r="CS150">
            <v>0</v>
          </cell>
          <cell r="CU150">
            <v>39899</v>
          </cell>
          <cell r="CV150">
            <v>0</v>
          </cell>
          <cell r="CW150">
            <v>5</v>
          </cell>
          <cell r="CX150">
            <v>0</v>
          </cell>
          <cell r="CY150">
            <v>0</v>
          </cell>
          <cell r="CZ150">
            <v>0</v>
          </cell>
          <cell r="DA150">
            <v>0</v>
          </cell>
          <cell r="DB150">
            <v>0</v>
          </cell>
          <cell r="DC150">
            <v>60.256373615522911</v>
          </cell>
          <cell r="DD150">
            <v>67</v>
          </cell>
          <cell r="DE150">
            <v>11.835616438356164</v>
          </cell>
          <cell r="DF150">
            <v>24</v>
          </cell>
          <cell r="DG150">
            <v>26.225194005319171</v>
          </cell>
          <cell r="DH150">
            <v>0</v>
          </cell>
          <cell r="DI150">
            <v>0</v>
          </cell>
          <cell r="DJ150">
            <v>0</v>
          </cell>
          <cell r="DK150">
            <v>27.3224043715847</v>
          </cell>
          <cell r="DL150">
            <v>23.362527135264617</v>
          </cell>
          <cell r="DM150">
            <v>0</v>
          </cell>
          <cell r="DN150">
            <v>0</v>
          </cell>
          <cell r="DO150">
            <v>0</v>
          </cell>
          <cell r="DP150">
            <v>0</v>
          </cell>
          <cell r="DR150">
            <v>50.684931506849317</v>
          </cell>
          <cell r="DS150">
            <v>0</v>
          </cell>
          <cell r="DT150">
            <v>0</v>
          </cell>
          <cell r="DV150">
            <v>39899</v>
          </cell>
          <cell r="DW150">
            <v>1.1546167743591778</v>
          </cell>
          <cell r="DY150">
            <v>49.7</v>
          </cell>
          <cell r="DZ150">
            <v>44.7</v>
          </cell>
          <cell r="EA150">
            <v>30</v>
          </cell>
          <cell r="EB150">
            <v>30</v>
          </cell>
          <cell r="ED150">
            <v>60</v>
          </cell>
          <cell r="EE150">
            <v>20</v>
          </cell>
          <cell r="EF150">
            <v>49.352332941396526</v>
          </cell>
          <cell r="EG150">
            <v>0</v>
          </cell>
          <cell r="EH150">
            <v>49.352332941396526</v>
          </cell>
          <cell r="EJ150">
            <v>30</v>
          </cell>
          <cell r="EK150">
            <v>90</v>
          </cell>
          <cell r="EL150">
            <v>110</v>
          </cell>
          <cell r="EN150">
            <v>0</v>
          </cell>
          <cell r="EO150">
            <v>60</v>
          </cell>
          <cell r="EP150">
            <v>80</v>
          </cell>
          <cell r="ER150">
            <v>200</v>
          </cell>
          <cell r="ET150">
            <v>15</v>
          </cell>
          <cell r="EU150">
            <v>0</v>
          </cell>
          <cell r="EV150">
            <v>0</v>
          </cell>
          <cell r="EW150">
            <v>42.297267764695263</v>
          </cell>
          <cell r="EX150">
            <v>8.3876637421540536</v>
          </cell>
          <cell r="EZ150">
            <v>42.297267764695263</v>
          </cell>
          <cell r="FA150">
            <v>57.297267764695263</v>
          </cell>
          <cell r="FB150">
            <v>59</v>
          </cell>
          <cell r="FC150">
            <v>68.350684931506848</v>
          </cell>
          <cell r="FE150">
            <v>38271.593249537036</v>
          </cell>
        </row>
        <row r="151">
          <cell r="A151">
            <v>39900</v>
          </cell>
          <cell r="B151">
            <v>28</v>
          </cell>
          <cell r="C151">
            <v>6</v>
          </cell>
          <cell r="D151">
            <v>3</v>
          </cell>
          <cell r="E151">
            <v>2009</v>
          </cell>
          <cell r="G151">
            <v>0</v>
          </cell>
          <cell r="H151">
            <v>0.77586065587336783</v>
          </cell>
          <cell r="I151">
            <v>10.33594164316586</v>
          </cell>
          <cell r="J151">
            <v>50.684931506849317</v>
          </cell>
          <cell r="K151">
            <v>10.483870967741936</v>
          </cell>
          <cell r="L151">
            <v>0.29040026579191036</v>
          </cell>
          <cell r="M151">
            <v>6.5478601705112869</v>
          </cell>
          <cell r="N151">
            <v>7.7697391304347825</v>
          </cell>
          <cell r="O151">
            <v>18.886104213952674</v>
          </cell>
          <cell r="P151">
            <v>16.065618758896235</v>
          </cell>
          <cell r="Q151">
            <v>26.615158814099896</v>
          </cell>
          <cell r="R151">
            <v>20.288044470491361</v>
          </cell>
          <cell r="S151">
            <v>40.311622374626594</v>
          </cell>
          <cell r="T151">
            <v>21.103695133990179</v>
          </cell>
          <cell r="U151">
            <v>25.429696805777855</v>
          </cell>
          <cell r="W151">
            <v>0</v>
          </cell>
          <cell r="X151">
            <v>11.111802299039228</v>
          </cell>
          <cell r="Y151">
            <v>10.483870967741936</v>
          </cell>
          <cell r="Z151">
            <v>0</v>
          </cell>
          <cell r="AA151">
            <v>0</v>
          </cell>
          <cell r="AB151">
            <v>2.5899130434782607</v>
          </cell>
          <cell r="AC151">
            <v>5</v>
          </cell>
          <cell r="AD151">
            <v>0</v>
          </cell>
          <cell r="AE151">
            <v>1.3517454706142278</v>
          </cell>
          <cell r="AF151">
            <v>5.6663410526454925</v>
          </cell>
          <cell r="AG151">
            <v>0</v>
          </cell>
          <cell r="AH151">
            <v>5.0196044964160098</v>
          </cell>
          <cell r="AI151">
            <v>0</v>
          </cell>
          <cell r="AJ151">
            <v>0</v>
          </cell>
          <cell r="AK151">
            <v>0</v>
          </cell>
          <cell r="AL151">
            <v>0</v>
          </cell>
          <cell r="AM151">
            <v>0</v>
          </cell>
          <cell r="AN151">
            <v>0</v>
          </cell>
          <cell r="AO151">
            <v>30.268231871653253</v>
          </cell>
          <cell r="AP151">
            <v>0</v>
          </cell>
          <cell r="AQ151">
            <v>18.333658947354508</v>
          </cell>
          <cell r="AR151">
            <v>11.666341052645492</v>
          </cell>
          <cell r="AS151">
            <v>16.567089889370905</v>
          </cell>
          <cell r="AT151">
            <v>0</v>
          </cell>
          <cell r="AU151">
            <v>0</v>
          </cell>
          <cell r="AV151">
            <v>0</v>
          </cell>
          <cell r="AW151">
            <v>67</v>
          </cell>
          <cell r="AX151">
            <v>0</v>
          </cell>
          <cell r="AY151">
            <v>0</v>
          </cell>
          <cell r="AZ151">
            <v>19.845014314394632</v>
          </cell>
          <cell r="BA151">
            <v>0</v>
          </cell>
          <cell r="BB151">
            <v>0</v>
          </cell>
          <cell r="BC151">
            <v>0</v>
          </cell>
          <cell r="BD151">
            <v>0</v>
          </cell>
          <cell r="BE151">
            <v>27.3224043715847</v>
          </cell>
          <cell r="BF151">
            <v>23.362527135264617</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CA151">
            <v>0</v>
          </cell>
          <cell r="CB151">
            <v>0</v>
          </cell>
          <cell r="CC151">
            <v>0</v>
          </cell>
          <cell r="CD151">
            <v>0</v>
          </cell>
          <cell r="CE151">
            <v>0</v>
          </cell>
          <cell r="CF151">
            <v>0</v>
          </cell>
          <cell r="CH151">
            <v>0</v>
          </cell>
          <cell r="CJ151">
            <v>39900</v>
          </cell>
          <cell r="CK151">
            <v>11.111802299039228</v>
          </cell>
          <cell r="CL151">
            <v>7.0180865232597203</v>
          </cell>
          <cell r="CM151">
            <v>50.684931506849317</v>
          </cell>
          <cell r="CN151">
            <v>0</v>
          </cell>
          <cell r="CO151">
            <v>0</v>
          </cell>
          <cell r="CP151">
            <v>51.854926257440169</v>
          </cell>
          <cell r="CQ151">
            <v>0</v>
          </cell>
          <cell r="CR151">
            <v>30</v>
          </cell>
          <cell r="CS151">
            <v>0</v>
          </cell>
          <cell r="CU151">
            <v>39900</v>
          </cell>
          <cell r="CV151">
            <v>2.5899130434782607</v>
          </cell>
          <cell r="CW151">
            <v>5</v>
          </cell>
          <cell r="CX151">
            <v>0</v>
          </cell>
          <cell r="CY151">
            <v>0</v>
          </cell>
          <cell r="CZ151">
            <v>0</v>
          </cell>
          <cell r="DA151">
            <v>0</v>
          </cell>
          <cell r="DB151">
            <v>0</v>
          </cell>
          <cell r="DC151">
            <v>62.966728556479396</v>
          </cell>
          <cell r="DD151">
            <v>67</v>
          </cell>
          <cell r="DE151">
            <v>11.835616438356164</v>
          </cell>
          <cell r="DF151">
            <v>24</v>
          </cell>
          <cell r="DG151">
            <v>31.511355367040125</v>
          </cell>
          <cell r="DH151">
            <v>0</v>
          </cell>
          <cell r="DI151">
            <v>0</v>
          </cell>
          <cell r="DJ151">
            <v>0</v>
          </cell>
          <cell r="DK151">
            <v>27.3224043715847</v>
          </cell>
          <cell r="DL151">
            <v>23.362527135264617</v>
          </cell>
          <cell r="DM151">
            <v>0</v>
          </cell>
          <cell r="DN151">
            <v>0</v>
          </cell>
          <cell r="DO151">
            <v>0</v>
          </cell>
          <cell r="DP151">
            <v>0</v>
          </cell>
          <cell r="DR151">
            <v>50.684931506849317</v>
          </cell>
          <cell r="DS151">
            <v>0</v>
          </cell>
          <cell r="DT151">
            <v>0</v>
          </cell>
          <cell r="DV151">
            <v>39900</v>
          </cell>
          <cell r="DW151">
            <v>4.6787243488398138</v>
          </cell>
          <cell r="DY151">
            <v>49.7</v>
          </cell>
          <cell r="DZ151">
            <v>44.7</v>
          </cell>
          <cell r="EA151">
            <v>30</v>
          </cell>
          <cell r="EB151">
            <v>30</v>
          </cell>
          <cell r="ED151">
            <v>60</v>
          </cell>
          <cell r="EE151">
            <v>20</v>
          </cell>
          <cell r="EF151">
            <v>51.854926257440169</v>
          </cell>
          <cell r="EG151">
            <v>0</v>
          </cell>
          <cell r="EH151">
            <v>51.854926257440169</v>
          </cell>
          <cell r="EJ151">
            <v>30</v>
          </cell>
          <cell r="EK151">
            <v>90</v>
          </cell>
          <cell r="EL151">
            <v>110</v>
          </cell>
          <cell r="EN151">
            <v>0</v>
          </cell>
          <cell r="EO151">
            <v>60</v>
          </cell>
          <cell r="EP151">
            <v>80</v>
          </cell>
          <cell r="ER151">
            <v>200</v>
          </cell>
          <cell r="ET151">
            <v>15</v>
          </cell>
          <cell r="EU151">
            <v>0</v>
          </cell>
          <cell r="EV151">
            <v>0</v>
          </cell>
          <cell r="EW151">
            <v>42.753196516492402</v>
          </cell>
          <cell r="EX151">
            <v>7.9317349903569152</v>
          </cell>
          <cell r="EZ151">
            <v>42.753196516492402</v>
          </cell>
          <cell r="FA151">
            <v>57.753196516492402</v>
          </cell>
          <cell r="FB151">
            <v>59</v>
          </cell>
          <cell r="FC151">
            <v>68.350684931506848</v>
          </cell>
          <cell r="FE151">
            <v>38271.593249768521</v>
          </cell>
        </row>
        <row r="152">
          <cell r="A152">
            <v>39901</v>
          </cell>
          <cell r="B152">
            <v>29</v>
          </cell>
          <cell r="C152">
            <v>7</v>
          </cell>
          <cell r="D152">
            <v>3</v>
          </cell>
          <cell r="E152">
            <v>2009</v>
          </cell>
          <cell r="G152">
            <v>0</v>
          </cell>
          <cell r="H152">
            <v>0.71867270407806705</v>
          </cell>
          <cell r="I152">
            <v>12.712645229957616</v>
          </cell>
          <cell r="J152">
            <v>50.684931506849317</v>
          </cell>
          <cell r="K152">
            <v>10.483870967741936</v>
          </cell>
          <cell r="L152">
            <v>0.26899513811114689</v>
          </cell>
          <cell r="M152">
            <v>8.0535113526031346</v>
          </cell>
          <cell r="N152">
            <v>7.7697391304347825</v>
          </cell>
          <cell r="O152">
            <v>17.494027416125157</v>
          </cell>
          <cell r="P152">
            <v>19.759835991009226</v>
          </cell>
          <cell r="Q152">
            <v>26.472328688483977</v>
          </cell>
          <cell r="R152">
            <v>20.288044470491361</v>
          </cell>
          <cell r="S152">
            <v>73.757096523777037</v>
          </cell>
          <cell r="T152">
            <v>21.506295559805704</v>
          </cell>
          <cell r="U152">
            <v>36.864797412668651</v>
          </cell>
          <cell r="W152">
            <v>0</v>
          </cell>
          <cell r="X152">
            <v>13.431317934035683</v>
          </cell>
          <cell r="Y152">
            <v>10.483870967741936</v>
          </cell>
          <cell r="Z152">
            <v>0</v>
          </cell>
          <cell r="AA152">
            <v>0</v>
          </cell>
          <cell r="AB152">
            <v>2.5899130434782607</v>
          </cell>
          <cell r="AC152">
            <v>5</v>
          </cell>
          <cell r="AD152">
            <v>0</v>
          </cell>
          <cell r="AE152">
            <v>1.3517454706142278</v>
          </cell>
          <cell r="AF152">
            <v>7.1505871070565767</v>
          </cell>
          <cell r="AG152">
            <v>0</v>
          </cell>
          <cell r="AH152">
            <v>4.551052825987032</v>
          </cell>
          <cell r="AI152">
            <v>0</v>
          </cell>
          <cell r="AJ152">
            <v>0</v>
          </cell>
          <cell r="AK152">
            <v>0</v>
          </cell>
          <cell r="AL152">
            <v>0</v>
          </cell>
          <cell r="AM152">
            <v>0</v>
          </cell>
          <cell r="AN152">
            <v>0</v>
          </cell>
          <cell r="AO152">
            <v>28.397647348273797</v>
          </cell>
          <cell r="AP152">
            <v>0</v>
          </cell>
          <cell r="AQ152">
            <v>16.849412892943423</v>
          </cell>
          <cell r="AR152">
            <v>13.150587107056577</v>
          </cell>
          <cell r="AS152">
            <v>21.06553639184888</v>
          </cell>
          <cell r="AT152">
            <v>0</v>
          </cell>
          <cell r="AU152">
            <v>0</v>
          </cell>
          <cell r="AV152">
            <v>0</v>
          </cell>
          <cell r="AW152">
            <v>67</v>
          </cell>
          <cell r="AX152">
            <v>0</v>
          </cell>
          <cell r="AY152">
            <v>0</v>
          </cell>
          <cell r="AZ152">
            <v>45.534344399792744</v>
          </cell>
          <cell r="BA152">
            <v>0</v>
          </cell>
          <cell r="BB152">
            <v>19.593845096458651</v>
          </cell>
          <cell r="BC152">
            <v>0</v>
          </cell>
          <cell r="BD152">
            <v>0</v>
          </cell>
          <cell r="BE152">
            <v>27.3224043715847</v>
          </cell>
          <cell r="BF152">
            <v>23.362527135264617</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CA152">
            <v>0</v>
          </cell>
          <cell r="CB152">
            <v>0</v>
          </cell>
          <cell r="CC152">
            <v>0</v>
          </cell>
          <cell r="CD152">
            <v>0</v>
          </cell>
          <cell r="CE152">
            <v>0</v>
          </cell>
          <cell r="CF152">
            <v>0</v>
          </cell>
          <cell r="CH152">
            <v>0</v>
          </cell>
          <cell r="CJ152">
            <v>39901</v>
          </cell>
          <cell r="CK152">
            <v>13.431317934035683</v>
          </cell>
          <cell r="CL152">
            <v>8.5023325776708045</v>
          </cell>
          <cell r="CM152">
            <v>50.684931506849317</v>
          </cell>
          <cell r="CN152">
            <v>0</v>
          </cell>
          <cell r="CO152">
            <v>0</v>
          </cell>
          <cell r="CP152">
            <v>54.014236566109709</v>
          </cell>
          <cell r="CQ152">
            <v>0</v>
          </cell>
          <cell r="CR152">
            <v>30</v>
          </cell>
          <cell r="CS152">
            <v>0</v>
          </cell>
          <cell r="CU152">
            <v>39901</v>
          </cell>
          <cell r="CV152">
            <v>2.5899130434782607</v>
          </cell>
          <cell r="CW152">
            <v>5</v>
          </cell>
          <cell r="CX152">
            <v>0</v>
          </cell>
          <cell r="CY152">
            <v>0</v>
          </cell>
          <cell r="CZ152">
            <v>0</v>
          </cell>
          <cell r="DA152">
            <v>0</v>
          </cell>
          <cell r="DB152">
            <v>0</v>
          </cell>
          <cell r="DC152">
            <v>67.445554500145391</v>
          </cell>
          <cell r="DD152">
            <v>67</v>
          </cell>
          <cell r="DE152">
            <v>11.835616438356164</v>
          </cell>
          <cell r="DF152">
            <v>24</v>
          </cell>
          <cell r="DG152">
            <v>58.684931506849324</v>
          </cell>
          <cell r="DH152">
            <v>19.593845096458651</v>
          </cell>
          <cell r="DI152">
            <v>0</v>
          </cell>
          <cell r="DJ152">
            <v>0</v>
          </cell>
          <cell r="DK152">
            <v>27.3224043715847</v>
          </cell>
          <cell r="DL152">
            <v>23.362527135264617</v>
          </cell>
          <cell r="DM152">
            <v>0</v>
          </cell>
          <cell r="DN152">
            <v>0</v>
          </cell>
          <cell r="DO152">
            <v>0</v>
          </cell>
          <cell r="DP152">
            <v>0</v>
          </cell>
          <cell r="DR152">
            <v>50.684931506849317</v>
          </cell>
          <cell r="DS152">
            <v>0</v>
          </cell>
          <cell r="DT152">
            <v>0</v>
          </cell>
          <cell r="DV152">
            <v>39901</v>
          </cell>
          <cell r="DW152">
            <v>5.668221718447203</v>
          </cell>
          <cell r="DY152">
            <v>49.7</v>
          </cell>
          <cell r="DZ152">
            <v>44.7</v>
          </cell>
          <cell r="EA152">
            <v>30</v>
          </cell>
          <cell r="EB152">
            <v>30</v>
          </cell>
          <cell r="ED152">
            <v>60</v>
          </cell>
          <cell r="EE152">
            <v>20</v>
          </cell>
          <cell r="EF152">
            <v>54.014236566109709</v>
          </cell>
          <cell r="EG152">
            <v>0</v>
          </cell>
          <cell r="EH152">
            <v>54.014236566109709</v>
          </cell>
          <cell r="EJ152">
            <v>30</v>
          </cell>
          <cell r="EK152">
            <v>90</v>
          </cell>
          <cell r="EL152">
            <v>110</v>
          </cell>
          <cell r="EN152">
            <v>0</v>
          </cell>
          <cell r="EO152">
            <v>60</v>
          </cell>
          <cell r="EP152">
            <v>80</v>
          </cell>
          <cell r="ER152">
            <v>200</v>
          </cell>
          <cell r="ET152">
            <v>15</v>
          </cell>
          <cell r="EU152">
            <v>0</v>
          </cell>
          <cell r="EV152">
            <v>0</v>
          </cell>
          <cell r="EW152">
            <v>50.684931506849317</v>
          </cell>
          <cell r="EX152">
            <v>0</v>
          </cell>
          <cell r="EZ152">
            <v>52.584102980128058</v>
          </cell>
          <cell r="FA152">
            <v>67.584102980128051</v>
          </cell>
          <cell r="FB152">
            <v>59</v>
          </cell>
          <cell r="FC152">
            <v>68.350684931506848</v>
          </cell>
          <cell r="FE152">
            <v>38271.593249884259</v>
          </cell>
        </row>
        <row r="153">
          <cell r="A153">
            <v>39902</v>
          </cell>
          <cell r="B153">
            <v>30</v>
          </cell>
          <cell r="C153">
            <v>1</v>
          </cell>
          <cell r="D153">
            <v>3</v>
          </cell>
          <cell r="E153">
            <v>2009</v>
          </cell>
          <cell r="G153">
            <v>0</v>
          </cell>
          <cell r="H153">
            <v>0.68095921205585985</v>
          </cell>
          <cell r="I153">
            <v>12.670090745360829</v>
          </cell>
          <cell r="J153">
            <v>50.684931506849317</v>
          </cell>
          <cell r="K153">
            <v>10.483870967741936</v>
          </cell>
          <cell r="L153">
            <v>0.25487919084112887</v>
          </cell>
          <cell r="M153">
            <v>8.0265529172338557</v>
          </cell>
          <cell r="N153">
            <v>7.7697391304347825</v>
          </cell>
          <cell r="O153">
            <v>16.576000531772191</v>
          </cell>
          <cell r="P153">
            <v>19.693691642519667</v>
          </cell>
          <cell r="Q153">
            <v>26.491469015030145</v>
          </cell>
          <cell r="R153">
            <v>20.288044470491361</v>
          </cell>
          <cell r="S153">
            <v>42.794166868965732</v>
          </cell>
          <cell r="T153">
            <v>21.283441496174166</v>
          </cell>
          <cell r="U153">
            <v>35.82468725070531</v>
          </cell>
          <cell r="W153">
            <v>0</v>
          </cell>
          <cell r="X153">
            <v>13.35104995741669</v>
          </cell>
          <cell r="Y153">
            <v>10.483870967741936</v>
          </cell>
          <cell r="Z153">
            <v>0</v>
          </cell>
          <cell r="AA153">
            <v>0</v>
          </cell>
          <cell r="AB153">
            <v>2.5899130434782607</v>
          </cell>
          <cell r="AC153">
            <v>5</v>
          </cell>
          <cell r="AD153">
            <v>0</v>
          </cell>
          <cell r="AE153">
            <v>1.3517454706142278</v>
          </cell>
          <cell r="AF153">
            <v>7.1095127244172787</v>
          </cell>
          <cell r="AG153">
            <v>0</v>
          </cell>
          <cell r="AH153">
            <v>4.6007231199449965</v>
          </cell>
          <cell r="AI153">
            <v>0</v>
          </cell>
          <cell r="AJ153">
            <v>0</v>
          </cell>
          <cell r="AK153">
            <v>0</v>
          </cell>
          <cell r="AL153">
            <v>0</v>
          </cell>
          <cell r="AM153">
            <v>0</v>
          </cell>
          <cell r="AN153">
            <v>0</v>
          </cell>
          <cell r="AO153">
            <v>28.400981683116441</v>
          </cell>
          <cell r="AP153">
            <v>0</v>
          </cell>
          <cell r="AQ153">
            <v>16.890487275582721</v>
          </cell>
          <cell r="AR153">
            <v>13.109512724417279</v>
          </cell>
          <cell r="AS153">
            <v>20.047500856751931</v>
          </cell>
          <cell r="AT153">
            <v>0</v>
          </cell>
          <cell r="AU153">
            <v>0</v>
          </cell>
          <cell r="AV153">
            <v>0</v>
          </cell>
          <cell r="AW153">
            <v>67</v>
          </cell>
          <cell r="AX153">
            <v>0</v>
          </cell>
          <cell r="AY153">
            <v>0</v>
          </cell>
          <cell r="AZ153">
            <v>32.902295615845205</v>
          </cell>
          <cell r="BA153">
            <v>0</v>
          </cell>
          <cell r="BB153">
            <v>0</v>
          </cell>
          <cell r="BC153">
            <v>0</v>
          </cell>
          <cell r="BD153">
            <v>0</v>
          </cell>
          <cell r="BE153">
            <v>27.3224043715847</v>
          </cell>
          <cell r="BF153">
            <v>23.362527135264617</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CA153">
            <v>0</v>
          </cell>
          <cell r="CB153">
            <v>0</v>
          </cell>
          <cell r="CC153">
            <v>0</v>
          </cell>
          <cell r="CD153">
            <v>0</v>
          </cell>
          <cell r="CE153">
            <v>0</v>
          </cell>
          <cell r="CF153">
            <v>0</v>
          </cell>
          <cell r="CH153">
            <v>0</v>
          </cell>
          <cell r="CJ153">
            <v>39902</v>
          </cell>
          <cell r="CK153">
            <v>13.35104995741669</v>
          </cell>
          <cell r="CL153">
            <v>8.4612581950315064</v>
          </cell>
          <cell r="CM153">
            <v>50.684931506849317</v>
          </cell>
          <cell r="CN153">
            <v>0</v>
          </cell>
          <cell r="CO153">
            <v>0</v>
          </cell>
          <cell r="CP153">
            <v>53.049205659813367</v>
          </cell>
          <cell r="CQ153">
            <v>0</v>
          </cell>
          <cell r="CR153">
            <v>30</v>
          </cell>
          <cell r="CS153">
            <v>0</v>
          </cell>
          <cell r="CU153">
            <v>39902</v>
          </cell>
          <cell r="CV153">
            <v>2.5899130434782607</v>
          </cell>
          <cell r="CW153">
            <v>5</v>
          </cell>
          <cell r="CX153">
            <v>0</v>
          </cell>
          <cell r="CY153">
            <v>0</v>
          </cell>
          <cell r="CZ153">
            <v>0</v>
          </cell>
          <cell r="DA153">
            <v>0</v>
          </cell>
          <cell r="DB153">
            <v>0</v>
          </cell>
          <cell r="DC153">
            <v>66.400255617230059</v>
          </cell>
          <cell r="DD153">
            <v>67</v>
          </cell>
          <cell r="DE153">
            <v>11.835616438356164</v>
          </cell>
          <cell r="DF153">
            <v>24</v>
          </cell>
          <cell r="DG153">
            <v>46.011808340262483</v>
          </cell>
          <cell r="DH153">
            <v>0</v>
          </cell>
          <cell r="DI153">
            <v>0</v>
          </cell>
          <cell r="DJ153">
            <v>0</v>
          </cell>
          <cell r="DK153">
            <v>27.3224043715847</v>
          </cell>
          <cell r="DL153">
            <v>23.362527135264617</v>
          </cell>
          <cell r="DM153">
            <v>0</v>
          </cell>
          <cell r="DN153">
            <v>0</v>
          </cell>
          <cell r="DO153">
            <v>0</v>
          </cell>
          <cell r="DP153">
            <v>0</v>
          </cell>
          <cell r="DR153">
            <v>50.684931506849317</v>
          </cell>
          <cell r="DS153">
            <v>0</v>
          </cell>
          <cell r="DT153">
            <v>0</v>
          </cell>
          <cell r="DV153">
            <v>39902</v>
          </cell>
          <cell r="DW153">
            <v>5.640838796687671</v>
          </cell>
          <cell r="DY153">
            <v>49.7</v>
          </cell>
          <cell r="DZ153">
            <v>44.7</v>
          </cell>
          <cell r="EA153">
            <v>30</v>
          </cell>
          <cell r="EB153">
            <v>30</v>
          </cell>
          <cell r="ED153">
            <v>60</v>
          </cell>
          <cell r="EE153">
            <v>20</v>
          </cell>
          <cell r="EF153">
            <v>53.049205659813367</v>
          </cell>
          <cell r="EG153">
            <v>0</v>
          </cell>
          <cell r="EH153">
            <v>53.049205659813367</v>
          </cell>
          <cell r="EJ153">
            <v>30</v>
          </cell>
          <cell r="EK153">
            <v>90</v>
          </cell>
          <cell r="EL153">
            <v>110</v>
          </cell>
          <cell r="EN153">
            <v>0</v>
          </cell>
          <cell r="EO153">
            <v>60</v>
          </cell>
          <cell r="EP153">
            <v>80</v>
          </cell>
          <cell r="ER153">
            <v>200</v>
          </cell>
          <cell r="ET153">
            <v>15</v>
          </cell>
          <cell r="EU153">
            <v>0</v>
          </cell>
          <cell r="EV153">
            <v>0</v>
          </cell>
          <cell r="EW153">
            <v>50.684931506849317</v>
          </cell>
          <cell r="EX153">
            <v>0</v>
          </cell>
          <cell r="EZ153">
            <v>52.408082226002826</v>
          </cell>
          <cell r="FA153">
            <v>67.408082226002819</v>
          </cell>
          <cell r="FB153">
            <v>59</v>
          </cell>
          <cell r="FC153">
            <v>68.350684931506848</v>
          </cell>
          <cell r="FE153">
            <v>38271.593250115744</v>
          </cell>
        </row>
        <row r="154">
          <cell r="A154">
            <v>39903</v>
          </cell>
          <cell r="B154">
            <v>31</v>
          </cell>
          <cell r="C154">
            <v>2</v>
          </cell>
          <cell r="D154">
            <v>3</v>
          </cell>
          <cell r="E154">
            <v>2009</v>
          </cell>
          <cell r="G154">
            <v>0</v>
          </cell>
          <cell r="H154">
            <v>0.61499604858094958</v>
          </cell>
          <cell r="I154">
            <v>12.596118071593668</v>
          </cell>
          <cell r="J154">
            <v>50.684931506849317</v>
          </cell>
          <cell r="K154">
            <v>10.483870967741936</v>
          </cell>
          <cell r="L154">
            <v>0.23018955094177604</v>
          </cell>
          <cell r="M154">
            <v>7.9796909339730968</v>
          </cell>
          <cell r="N154">
            <v>7.7697391304347825</v>
          </cell>
          <cell r="O154">
            <v>14.970316353513663</v>
          </cell>
          <cell r="P154">
            <v>19.57871259016548</v>
          </cell>
          <cell r="Q154">
            <v>26.542735984276135</v>
          </cell>
          <cell r="R154">
            <v>20.288044470491361</v>
          </cell>
          <cell r="S154">
            <v>52.014177357914434</v>
          </cell>
          <cell r="T154">
            <v>21.349802038509612</v>
          </cell>
          <cell r="U154">
            <v>36.134406864122901</v>
          </cell>
          <cell r="W154">
            <v>0</v>
          </cell>
          <cell r="X154">
            <v>13.211114120174617</v>
          </cell>
          <cell r="Y154">
            <v>10.483870967741936</v>
          </cell>
          <cell r="Z154">
            <v>0</v>
          </cell>
          <cell r="AA154">
            <v>0</v>
          </cell>
          <cell r="AB154">
            <v>2.5899130434782607</v>
          </cell>
          <cell r="AC154">
            <v>5</v>
          </cell>
          <cell r="AD154">
            <v>0</v>
          </cell>
          <cell r="AE154">
            <v>1.3517454706142278</v>
          </cell>
          <cell r="AF154">
            <v>7.0379611012571672</v>
          </cell>
          <cell r="AG154">
            <v>0</v>
          </cell>
          <cell r="AH154">
            <v>4.7304188101352516</v>
          </cell>
          <cell r="AI154">
            <v>0</v>
          </cell>
          <cell r="AJ154">
            <v>0</v>
          </cell>
          <cell r="AK154">
            <v>0</v>
          </cell>
          <cell r="AL154">
            <v>0</v>
          </cell>
          <cell r="AM154">
            <v>0</v>
          </cell>
          <cell r="AN154">
            <v>0</v>
          </cell>
          <cell r="AO154">
            <v>28.386731766343388</v>
          </cell>
          <cell r="AP154">
            <v>0</v>
          </cell>
          <cell r="AQ154">
            <v>16.962038898742833</v>
          </cell>
          <cell r="AR154">
            <v>13.037961101257167</v>
          </cell>
          <cell r="AS154">
            <v>18.262658821968003</v>
          </cell>
          <cell r="AT154">
            <v>0</v>
          </cell>
          <cell r="AU154">
            <v>0</v>
          </cell>
          <cell r="AV154">
            <v>0</v>
          </cell>
          <cell r="AW154">
            <v>67</v>
          </cell>
          <cell r="AX154">
            <v>0</v>
          </cell>
          <cell r="AY154">
            <v>0</v>
          </cell>
          <cell r="AZ154">
            <v>42.498386260546937</v>
          </cell>
          <cell r="BA154">
            <v>0</v>
          </cell>
          <cell r="BB154">
            <v>0</v>
          </cell>
          <cell r="BC154">
            <v>0</v>
          </cell>
          <cell r="BD154">
            <v>0</v>
          </cell>
          <cell r="BE154">
            <v>27.3224043715847</v>
          </cell>
          <cell r="BF154">
            <v>23.362527135264617</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CA154">
            <v>0</v>
          </cell>
          <cell r="CB154">
            <v>0</v>
          </cell>
          <cell r="CC154">
            <v>0</v>
          </cell>
          <cell r="CD154">
            <v>0</v>
          </cell>
          <cell r="CE154">
            <v>0</v>
          </cell>
          <cell r="CF154">
            <v>0</v>
          </cell>
          <cell r="CH154">
            <v>0</v>
          </cell>
          <cell r="CJ154">
            <v>39903</v>
          </cell>
          <cell r="CK154">
            <v>13.211114120174617</v>
          </cell>
          <cell r="CL154">
            <v>8.389706571871395</v>
          </cell>
          <cell r="CM154">
            <v>50.684931506849317</v>
          </cell>
          <cell r="CN154">
            <v>0</v>
          </cell>
          <cell r="CO154">
            <v>0</v>
          </cell>
          <cell r="CP154">
            <v>51.379809398446639</v>
          </cell>
          <cell r="CQ154">
            <v>0</v>
          </cell>
          <cell r="CR154">
            <v>30</v>
          </cell>
          <cell r="CS154">
            <v>0</v>
          </cell>
          <cell r="CU154">
            <v>39903</v>
          </cell>
          <cell r="CV154">
            <v>2.5899130434782607</v>
          </cell>
          <cell r="CW154">
            <v>5</v>
          </cell>
          <cell r="CX154">
            <v>0</v>
          </cell>
          <cell r="CY154">
            <v>0</v>
          </cell>
          <cell r="CZ154">
            <v>0</v>
          </cell>
          <cell r="DA154">
            <v>0</v>
          </cell>
          <cell r="DB154">
            <v>0</v>
          </cell>
          <cell r="DC154">
            <v>64.590923518621253</v>
          </cell>
          <cell r="DD154">
            <v>67</v>
          </cell>
          <cell r="DE154">
            <v>11.835616438356164</v>
          </cell>
          <cell r="DF154">
            <v>24</v>
          </cell>
          <cell r="DG154">
            <v>55.536347361804104</v>
          </cell>
          <cell r="DH154">
            <v>0</v>
          </cell>
          <cell r="DI154">
            <v>0</v>
          </cell>
          <cell r="DJ154">
            <v>0</v>
          </cell>
          <cell r="DK154">
            <v>27.3224043715847</v>
          </cell>
          <cell r="DL154">
            <v>23.362527135264617</v>
          </cell>
          <cell r="DM154">
            <v>0</v>
          </cell>
          <cell r="DN154">
            <v>0</v>
          </cell>
          <cell r="DO154">
            <v>0</v>
          </cell>
          <cell r="DP154">
            <v>0</v>
          </cell>
          <cell r="DR154">
            <v>50.684931506849317</v>
          </cell>
          <cell r="DS154">
            <v>0</v>
          </cell>
          <cell r="DT154">
            <v>0</v>
          </cell>
          <cell r="DV154">
            <v>39903</v>
          </cell>
          <cell r="DW154">
            <v>5.59313771458093</v>
          </cell>
          <cell r="DY154">
            <v>49.7</v>
          </cell>
          <cell r="DZ154">
            <v>44.7</v>
          </cell>
          <cell r="EA154">
            <v>30</v>
          </cell>
          <cell r="EB154">
            <v>30</v>
          </cell>
          <cell r="ED154">
            <v>60</v>
          </cell>
          <cell r="EE154">
            <v>20</v>
          </cell>
          <cell r="EF154">
            <v>51.379809398446639</v>
          </cell>
          <cell r="EG154">
            <v>0</v>
          </cell>
          <cell r="EH154">
            <v>51.379809398446639</v>
          </cell>
          <cell r="EJ154">
            <v>30</v>
          </cell>
          <cell r="EK154">
            <v>90</v>
          </cell>
          <cell r="EL154">
            <v>110</v>
          </cell>
          <cell r="EN154">
            <v>0</v>
          </cell>
          <cell r="EO154">
            <v>60</v>
          </cell>
          <cell r="EP154">
            <v>80</v>
          </cell>
          <cell r="ER154">
            <v>200</v>
          </cell>
          <cell r="ET154">
            <v>15</v>
          </cell>
          <cell r="EU154">
            <v>0</v>
          </cell>
          <cell r="EV154">
            <v>0</v>
          </cell>
          <cell r="EW154">
            <v>50.684931506849317</v>
          </cell>
          <cell r="EX154">
            <v>0</v>
          </cell>
          <cell r="EZ154">
            <v>52.102104467265299</v>
          </cell>
          <cell r="FA154">
            <v>67.102104467265292</v>
          </cell>
          <cell r="FB154">
            <v>59</v>
          </cell>
          <cell r="FC154">
            <v>68.350684931506848</v>
          </cell>
          <cell r="FE154">
            <v>38271.59325046296</v>
          </cell>
        </row>
        <row r="155">
          <cell r="A155">
            <v>39904</v>
          </cell>
          <cell r="B155">
            <v>1</v>
          </cell>
          <cell r="C155">
            <v>3</v>
          </cell>
          <cell r="D155">
            <v>4</v>
          </cell>
          <cell r="E155">
            <v>2009</v>
          </cell>
          <cell r="G155">
            <v>0</v>
          </cell>
          <cell r="H155">
            <v>0.43900504520682809</v>
          </cell>
          <cell r="I155">
            <v>12.255079498038178</v>
          </cell>
          <cell r="J155">
            <v>66.438356164383563</v>
          </cell>
          <cell r="K155">
            <v>10.833333333333334</v>
          </cell>
          <cell r="L155">
            <v>0.26328051269910452</v>
          </cell>
          <cell r="M155">
            <v>7.890908799867816</v>
          </cell>
          <cell r="N155">
            <v>8.5097142857142849</v>
          </cell>
          <cell r="O155">
            <v>17.239009110289658</v>
          </cell>
          <cell r="P155">
            <v>17.707156539656655</v>
          </cell>
          <cell r="Q155">
            <v>27.22194523618758</v>
          </cell>
          <cell r="R155">
            <v>22.176382085731959</v>
          </cell>
          <cell r="S155">
            <v>50.395322623878904</v>
          </cell>
          <cell r="T155">
            <v>22.038898557284654</v>
          </cell>
          <cell r="U155">
            <v>32.270297972977488</v>
          </cell>
          <cell r="W155">
            <v>0</v>
          </cell>
          <cell r="X155">
            <v>12.694084543245006</v>
          </cell>
          <cell r="Y155">
            <v>10.833333333333334</v>
          </cell>
          <cell r="Z155">
            <v>0</v>
          </cell>
          <cell r="AA155">
            <v>0</v>
          </cell>
          <cell r="AB155">
            <v>2.6426910955928076</v>
          </cell>
          <cell r="AC155">
            <v>5</v>
          </cell>
          <cell r="AD155">
            <v>0</v>
          </cell>
          <cell r="AE155">
            <v>1.0022831050228298</v>
          </cell>
          <cell r="AF155">
            <v>8.018929397665568</v>
          </cell>
          <cell r="AG155">
            <v>0</v>
          </cell>
          <cell r="AH155">
            <v>4.9495063036215061</v>
          </cell>
          <cell r="AI155">
            <v>0</v>
          </cell>
          <cell r="AJ155">
            <v>0</v>
          </cell>
          <cell r="AK155">
            <v>0</v>
          </cell>
          <cell r="AL155">
            <v>0</v>
          </cell>
          <cell r="AM155">
            <v>0</v>
          </cell>
          <cell r="AN155">
            <v>0</v>
          </cell>
          <cell r="AO155">
            <v>28.666106139054055</v>
          </cell>
          <cell r="AP155">
            <v>0</v>
          </cell>
          <cell r="AQ155">
            <v>15.981070602334432</v>
          </cell>
          <cell r="AR155">
            <v>19.018929397665566</v>
          </cell>
          <cell r="AS155">
            <v>15.728880529190278</v>
          </cell>
          <cell r="AT155">
            <v>0</v>
          </cell>
          <cell r="AU155">
            <v>0</v>
          </cell>
          <cell r="AV155">
            <v>0</v>
          </cell>
          <cell r="AW155">
            <v>0</v>
          </cell>
          <cell r="AX155">
            <v>0</v>
          </cell>
          <cell r="AY155">
            <v>0</v>
          </cell>
          <cell r="AZ155">
            <v>39.666002109183758</v>
          </cell>
          <cell r="BA155">
            <v>0</v>
          </cell>
          <cell r="BB155">
            <v>65.038517044957302</v>
          </cell>
          <cell r="BC155">
            <v>0</v>
          </cell>
          <cell r="BD155">
            <v>0</v>
          </cell>
          <cell r="BE155">
            <v>27.3224043715847</v>
          </cell>
          <cell r="BF155">
            <v>38.052692172668316</v>
          </cell>
          <cell r="BG155">
            <v>0</v>
          </cell>
          <cell r="BH155">
            <v>1.0632596201305518</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CA155">
            <v>0</v>
          </cell>
          <cell r="CB155">
            <v>0</v>
          </cell>
          <cell r="CC155">
            <v>0</v>
          </cell>
          <cell r="CD155">
            <v>0</v>
          </cell>
          <cell r="CE155">
            <v>0</v>
          </cell>
          <cell r="CF155">
            <v>0</v>
          </cell>
          <cell r="CH155">
            <v>0</v>
          </cell>
          <cell r="CJ155">
            <v>39904</v>
          </cell>
          <cell r="CK155">
            <v>12.694084543245006</v>
          </cell>
          <cell r="CL155">
            <v>9.0212125026883978</v>
          </cell>
          <cell r="CM155">
            <v>65.375096544253012</v>
          </cell>
          <cell r="CN155">
            <v>0</v>
          </cell>
          <cell r="CO155">
            <v>0</v>
          </cell>
          <cell r="CP155">
            <v>49.34449297186584</v>
          </cell>
          <cell r="CQ155">
            <v>0</v>
          </cell>
          <cell r="CR155">
            <v>35</v>
          </cell>
          <cell r="CS155">
            <v>0</v>
          </cell>
          <cell r="CU155">
            <v>39904</v>
          </cell>
          <cell r="CV155">
            <v>2.6426910955928076</v>
          </cell>
          <cell r="CW155">
            <v>5</v>
          </cell>
          <cell r="CX155">
            <v>0</v>
          </cell>
          <cell r="CY155">
            <v>0</v>
          </cell>
          <cell r="CZ155">
            <v>0</v>
          </cell>
          <cell r="DA155">
            <v>0</v>
          </cell>
          <cell r="DB155">
            <v>0</v>
          </cell>
          <cell r="DC155">
            <v>63.101837135241396</v>
          </cell>
          <cell r="DD155">
            <v>0</v>
          </cell>
          <cell r="DE155">
            <v>11.835616438356164</v>
          </cell>
          <cell r="DF155">
            <v>24</v>
          </cell>
          <cell r="DG155">
            <v>58.684931506849324</v>
          </cell>
          <cell r="DH155">
            <v>65.038517044957302</v>
          </cell>
          <cell r="DI155">
            <v>0</v>
          </cell>
          <cell r="DJ155">
            <v>0</v>
          </cell>
          <cell r="DK155">
            <v>27.3224043715847</v>
          </cell>
          <cell r="DL155">
            <v>38.052692172668316</v>
          </cell>
          <cell r="DM155">
            <v>0</v>
          </cell>
          <cell r="DN155">
            <v>0</v>
          </cell>
          <cell r="DO155">
            <v>0</v>
          </cell>
          <cell r="DP155">
            <v>0</v>
          </cell>
          <cell r="DR155">
            <v>65.375096544253012</v>
          </cell>
          <cell r="DS155">
            <v>0</v>
          </cell>
          <cell r="DT155">
            <v>0</v>
          </cell>
          <cell r="DV155">
            <v>39904</v>
          </cell>
          <cell r="DW155">
            <v>6.0141416684589322</v>
          </cell>
          <cell r="DY155">
            <v>49.7</v>
          </cell>
          <cell r="DZ155">
            <v>44.7</v>
          </cell>
          <cell r="EA155">
            <v>35</v>
          </cell>
          <cell r="EB155">
            <v>35</v>
          </cell>
          <cell r="ED155">
            <v>60</v>
          </cell>
          <cell r="EE155">
            <v>20</v>
          </cell>
          <cell r="EF155">
            <v>49.34449297186584</v>
          </cell>
          <cell r="EG155">
            <v>0</v>
          </cell>
          <cell r="EH155">
            <v>49.34449297186584</v>
          </cell>
          <cell r="EJ155">
            <v>35</v>
          </cell>
          <cell r="EK155">
            <v>95</v>
          </cell>
          <cell r="EL155">
            <v>115</v>
          </cell>
          <cell r="EN155">
            <v>0</v>
          </cell>
          <cell r="EO155">
            <v>60</v>
          </cell>
          <cell r="EP155">
            <v>80</v>
          </cell>
          <cell r="ER155">
            <v>200</v>
          </cell>
          <cell r="ET155">
            <v>15</v>
          </cell>
          <cell r="EU155">
            <v>0</v>
          </cell>
          <cell r="EV155">
            <v>0</v>
          </cell>
          <cell r="EW155">
            <v>50.375096544253019</v>
          </cell>
          <cell r="EX155">
            <v>15</v>
          </cell>
          <cell r="EZ155">
            <v>50.375096544253019</v>
          </cell>
          <cell r="FA155">
            <v>65.375096544253012</v>
          </cell>
          <cell r="FB155">
            <v>59</v>
          </cell>
          <cell r="FC155">
            <v>68.350684931506848</v>
          </cell>
          <cell r="FE155">
            <v>38271.593250694445</v>
          </cell>
        </row>
        <row r="156">
          <cell r="A156">
            <v>39905</v>
          </cell>
          <cell r="B156">
            <v>2</v>
          </cell>
          <cell r="C156">
            <v>4</v>
          </cell>
          <cell r="D156">
            <v>4</v>
          </cell>
          <cell r="E156">
            <v>2009</v>
          </cell>
          <cell r="G156">
            <v>0</v>
          </cell>
          <cell r="H156">
            <v>0.31874531710568837</v>
          </cell>
          <cell r="I156">
            <v>9.9784085165550156</v>
          </cell>
          <cell r="J156">
            <v>66.438356164383563</v>
          </cell>
          <cell r="K156">
            <v>10.833333333333334</v>
          </cell>
          <cell r="L156">
            <v>0.19115823707330612</v>
          </cell>
          <cell r="M156">
            <v>6.4249857852464034</v>
          </cell>
          <cell r="N156">
            <v>0</v>
          </cell>
          <cell r="O156">
            <v>12.516606552570128</v>
          </cell>
          <cell r="P156">
            <v>14.417633247305137</v>
          </cell>
          <cell r="Q156">
            <v>27.839190864881111</v>
          </cell>
          <cell r="R156">
            <v>22.176382085731959</v>
          </cell>
          <cell r="S156">
            <v>90.661547445551648</v>
          </cell>
          <cell r="T156">
            <v>21.684567920462069</v>
          </cell>
          <cell r="U156">
            <v>24.136670551000172</v>
          </cell>
          <cell r="W156">
            <v>0</v>
          </cell>
          <cell r="X156">
            <v>10.297153833660705</v>
          </cell>
          <cell r="Y156">
            <v>10.833333333333334</v>
          </cell>
          <cell r="Z156">
            <v>0</v>
          </cell>
          <cell r="AA156">
            <v>0</v>
          </cell>
          <cell r="AB156">
            <v>0</v>
          </cell>
          <cell r="AC156">
            <v>5</v>
          </cell>
          <cell r="AD156">
            <v>0</v>
          </cell>
          <cell r="AE156">
            <v>1.0022831050228298</v>
          </cell>
          <cell r="AF156">
            <v>0.61386091729688008</v>
          </cell>
          <cell r="AG156">
            <v>0</v>
          </cell>
          <cell r="AH156">
            <v>5.2090763164893907</v>
          </cell>
          <cell r="AI156">
            <v>0</v>
          </cell>
          <cell r="AJ156">
            <v>0</v>
          </cell>
          <cell r="AK156">
            <v>0</v>
          </cell>
          <cell r="AL156">
            <v>0</v>
          </cell>
          <cell r="AM156">
            <v>0</v>
          </cell>
          <cell r="AN156">
            <v>0</v>
          </cell>
          <cell r="AO156">
            <v>30.794481857066465</v>
          </cell>
          <cell r="AP156">
            <v>0</v>
          </cell>
          <cell r="AQ156">
            <v>23.386139082703121</v>
          </cell>
          <cell r="AR156">
            <v>11.613860917296879</v>
          </cell>
          <cell r="AS156">
            <v>5.9462545769324748</v>
          </cell>
          <cell r="AT156">
            <v>0</v>
          </cell>
          <cell r="AU156">
            <v>0</v>
          </cell>
          <cell r="AV156">
            <v>0</v>
          </cell>
          <cell r="AW156">
            <v>0</v>
          </cell>
          <cell r="AX156">
            <v>0</v>
          </cell>
          <cell r="AY156">
            <v>0</v>
          </cell>
          <cell r="AZ156">
            <v>47.071070589552448</v>
          </cell>
          <cell r="BA156">
            <v>0</v>
          </cell>
          <cell r="BB156">
            <v>89.411715327461451</v>
          </cell>
          <cell r="BC156">
            <v>0</v>
          </cell>
          <cell r="BD156">
            <v>0</v>
          </cell>
          <cell r="BE156">
            <v>27.3224043715847</v>
          </cell>
          <cell r="BF156">
            <v>28.694326075567684</v>
          </cell>
          <cell r="BG156">
            <v>0</v>
          </cell>
          <cell r="BH156">
            <v>10.42162571723118</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CA156">
            <v>0</v>
          </cell>
          <cell r="CB156">
            <v>0</v>
          </cell>
          <cell r="CC156">
            <v>0</v>
          </cell>
          <cell r="CD156">
            <v>0</v>
          </cell>
          <cell r="CE156">
            <v>0</v>
          </cell>
          <cell r="CF156">
            <v>0</v>
          </cell>
          <cell r="CH156">
            <v>0</v>
          </cell>
          <cell r="CJ156">
            <v>39905</v>
          </cell>
          <cell r="CK156">
            <v>10.297153833660705</v>
          </cell>
          <cell r="CL156">
            <v>1.6161440223197099</v>
          </cell>
          <cell r="CM156">
            <v>56.016730447152383</v>
          </cell>
          <cell r="CN156">
            <v>0</v>
          </cell>
          <cell r="CO156">
            <v>0</v>
          </cell>
          <cell r="CP156">
            <v>41.949812750488334</v>
          </cell>
          <cell r="CQ156">
            <v>0</v>
          </cell>
          <cell r="CR156">
            <v>35</v>
          </cell>
          <cell r="CS156">
            <v>0</v>
          </cell>
          <cell r="CU156">
            <v>39905</v>
          </cell>
          <cell r="CV156">
            <v>0</v>
          </cell>
          <cell r="CW156">
            <v>5</v>
          </cell>
          <cell r="CX156">
            <v>0</v>
          </cell>
          <cell r="CY156">
            <v>0</v>
          </cell>
          <cell r="CZ156">
            <v>0</v>
          </cell>
          <cell r="DA156">
            <v>0</v>
          </cell>
          <cell r="DB156">
            <v>0</v>
          </cell>
          <cell r="DC156">
            <v>62.668592301380215</v>
          </cell>
          <cell r="DD156">
            <v>0</v>
          </cell>
          <cell r="DE156">
            <v>11.835616438356164</v>
          </cell>
          <cell r="DF156">
            <v>24</v>
          </cell>
          <cell r="DG156">
            <v>58.684931506849324</v>
          </cell>
          <cell r="DH156">
            <v>89.411715327461451</v>
          </cell>
          <cell r="DI156">
            <v>0</v>
          </cell>
          <cell r="DJ156">
            <v>0</v>
          </cell>
          <cell r="DK156">
            <v>27.3224043715847</v>
          </cell>
          <cell r="DL156">
            <v>28.694326075567684</v>
          </cell>
          <cell r="DM156">
            <v>0</v>
          </cell>
          <cell r="DN156">
            <v>0</v>
          </cell>
          <cell r="DO156">
            <v>0</v>
          </cell>
          <cell r="DP156">
            <v>0</v>
          </cell>
          <cell r="DR156">
            <v>56.016730447152383</v>
          </cell>
          <cell r="DS156">
            <v>0</v>
          </cell>
          <cell r="DT156">
            <v>0</v>
          </cell>
          <cell r="DV156">
            <v>39905</v>
          </cell>
          <cell r="DW156">
            <v>1.0774293482131398</v>
          </cell>
          <cell r="DY156">
            <v>49.7</v>
          </cell>
          <cell r="DZ156">
            <v>44.7</v>
          </cell>
          <cell r="EA156">
            <v>35</v>
          </cell>
          <cell r="EB156">
            <v>35</v>
          </cell>
          <cell r="ED156">
            <v>60</v>
          </cell>
          <cell r="EE156">
            <v>20</v>
          </cell>
          <cell r="EF156">
            <v>41.949812750488334</v>
          </cell>
          <cell r="EG156">
            <v>0</v>
          </cell>
          <cell r="EH156">
            <v>41.949812750488334</v>
          </cell>
          <cell r="EJ156">
            <v>35</v>
          </cell>
          <cell r="EK156">
            <v>95</v>
          </cell>
          <cell r="EL156">
            <v>115</v>
          </cell>
          <cell r="EN156">
            <v>0</v>
          </cell>
          <cell r="EO156">
            <v>60</v>
          </cell>
          <cell r="EP156">
            <v>80</v>
          </cell>
          <cell r="ER156">
            <v>200</v>
          </cell>
          <cell r="ET156">
            <v>15</v>
          </cell>
          <cell r="EU156">
            <v>0</v>
          </cell>
          <cell r="EV156">
            <v>0</v>
          </cell>
          <cell r="EW156">
            <v>41.016730447152383</v>
          </cell>
          <cell r="EX156">
            <v>15</v>
          </cell>
          <cell r="EZ156">
            <v>41.016730447152383</v>
          </cell>
          <cell r="FA156">
            <v>56.016730447152383</v>
          </cell>
          <cell r="FB156">
            <v>59</v>
          </cell>
          <cell r="FC156">
            <v>68.350684931506848</v>
          </cell>
          <cell r="FE156">
            <v>38271.593250810183</v>
          </cell>
        </row>
        <row r="157">
          <cell r="A157">
            <v>39906</v>
          </cell>
          <cell r="B157">
            <v>3</v>
          </cell>
          <cell r="C157">
            <v>5</v>
          </cell>
          <cell r="D157">
            <v>4</v>
          </cell>
          <cell r="E157">
            <v>2009</v>
          </cell>
          <cell r="G157">
            <v>0</v>
          </cell>
          <cell r="H157">
            <v>0.32112432928190388</v>
          </cell>
          <cell r="I157">
            <v>10.067027760165841</v>
          </cell>
          <cell r="J157">
            <v>66.438356164383563</v>
          </cell>
          <cell r="K157">
            <v>10.833333333333334</v>
          </cell>
          <cell r="L157">
            <v>0.19258498046113284</v>
          </cell>
          <cell r="M157">
            <v>6.4820467263327712</v>
          </cell>
          <cell r="N157">
            <v>0</v>
          </cell>
          <cell r="O157">
            <v>12.610026464316123</v>
          </cell>
          <cell r="P157">
            <v>14.54567768955409</v>
          </cell>
          <cell r="Q157">
            <v>27.540409377809201</v>
          </cell>
          <cell r="R157">
            <v>22.176382085731959</v>
          </cell>
          <cell r="S157">
            <v>69.129414905084062</v>
          </cell>
          <cell r="T157">
            <v>21.6928313217485</v>
          </cell>
          <cell r="U157">
            <v>26.048540564515637</v>
          </cell>
          <cell r="W157">
            <v>0</v>
          </cell>
          <cell r="X157">
            <v>10.388152089447745</v>
          </cell>
          <cell r="Y157">
            <v>10.833333333333334</v>
          </cell>
          <cell r="Z157">
            <v>0</v>
          </cell>
          <cell r="AA157">
            <v>0</v>
          </cell>
          <cell r="AB157">
            <v>0</v>
          </cell>
          <cell r="AC157">
            <v>5</v>
          </cell>
          <cell r="AD157">
            <v>0</v>
          </cell>
          <cell r="AE157">
            <v>1.0022831050228298</v>
          </cell>
          <cell r="AF157">
            <v>0.67234860177107425</v>
          </cell>
          <cell r="AG157">
            <v>0</v>
          </cell>
          <cell r="AH157">
            <v>5.1349219380718356</v>
          </cell>
          <cell r="AI157">
            <v>0</v>
          </cell>
          <cell r="AJ157">
            <v>0</v>
          </cell>
          <cell r="AK157">
            <v>0</v>
          </cell>
          <cell r="AL157">
            <v>0</v>
          </cell>
          <cell r="AM157">
            <v>0</v>
          </cell>
          <cell r="AN157">
            <v>0</v>
          </cell>
          <cell r="AO157">
            <v>30.763544071507294</v>
          </cell>
          <cell r="AP157">
            <v>0</v>
          </cell>
          <cell r="AQ157">
            <v>23.327651398228927</v>
          </cell>
          <cell r="AR157">
            <v>11.672348601771073</v>
          </cell>
          <cell r="AS157">
            <v>5.9740296078322359</v>
          </cell>
          <cell r="AT157">
            <v>0</v>
          </cell>
          <cell r="AU157">
            <v>0</v>
          </cell>
          <cell r="AV157">
            <v>0</v>
          </cell>
          <cell r="AW157">
            <v>0</v>
          </cell>
          <cell r="AX157">
            <v>0</v>
          </cell>
          <cell r="AY157">
            <v>0</v>
          </cell>
          <cell r="AZ157">
            <v>47.012582905078247</v>
          </cell>
          <cell r="BA157">
            <v>0</v>
          </cell>
          <cell r="BB157">
            <v>69.858203886269948</v>
          </cell>
          <cell r="BC157">
            <v>0</v>
          </cell>
          <cell r="BD157">
            <v>0</v>
          </cell>
          <cell r="BE157">
            <v>27.3224043715847</v>
          </cell>
          <cell r="BF157">
            <v>29.058599759250331</v>
          </cell>
          <cell r="BG157">
            <v>0</v>
          </cell>
          <cell r="BH157">
            <v>10.057352033548533</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CA157">
            <v>0</v>
          </cell>
          <cell r="CB157">
            <v>0</v>
          </cell>
          <cell r="CC157">
            <v>0</v>
          </cell>
          <cell r="CD157">
            <v>0</v>
          </cell>
          <cell r="CE157">
            <v>0</v>
          </cell>
          <cell r="CF157">
            <v>0</v>
          </cell>
          <cell r="CH157">
            <v>0</v>
          </cell>
          <cell r="CJ157">
            <v>39906</v>
          </cell>
          <cell r="CK157">
            <v>10.388152089447745</v>
          </cell>
          <cell r="CL157">
            <v>1.6746317067939041</v>
          </cell>
          <cell r="CM157">
            <v>56.381004130835031</v>
          </cell>
          <cell r="CN157">
            <v>0</v>
          </cell>
          <cell r="CO157">
            <v>0</v>
          </cell>
          <cell r="CP157">
            <v>41.872495617411367</v>
          </cell>
          <cell r="CQ157">
            <v>0</v>
          </cell>
          <cell r="CR157">
            <v>35</v>
          </cell>
          <cell r="CS157">
            <v>0</v>
          </cell>
          <cell r="CU157">
            <v>39906</v>
          </cell>
          <cell r="CV157">
            <v>0</v>
          </cell>
          <cell r="CW157">
            <v>5</v>
          </cell>
          <cell r="CX157">
            <v>0</v>
          </cell>
          <cell r="CY157">
            <v>0</v>
          </cell>
          <cell r="CZ157">
            <v>0</v>
          </cell>
          <cell r="DA157">
            <v>0</v>
          </cell>
          <cell r="DB157">
            <v>0</v>
          </cell>
          <cell r="DC157">
            <v>62.317999740407643</v>
          </cell>
          <cell r="DD157">
            <v>0</v>
          </cell>
          <cell r="DE157">
            <v>11.835616438356164</v>
          </cell>
          <cell r="DF157">
            <v>24</v>
          </cell>
          <cell r="DG157">
            <v>58.684931506849324</v>
          </cell>
          <cell r="DH157">
            <v>69.858203886269948</v>
          </cell>
          <cell r="DI157">
            <v>0</v>
          </cell>
          <cell r="DJ157">
            <v>0</v>
          </cell>
          <cell r="DK157">
            <v>27.3224043715847</v>
          </cell>
          <cell r="DL157">
            <v>29.058599759250331</v>
          </cell>
          <cell r="DM157">
            <v>0</v>
          </cell>
          <cell r="DN157">
            <v>0</v>
          </cell>
          <cell r="DO157">
            <v>0</v>
          </cell>
          <cell r="DP157">
            <v>0</v>
          </cell>
          <cell r="DR157">
            <v>56.381004130835031</v>
          </cell>
          <cell r="DS157">
            <v>0</v>
          </cell>
          <cell r="DT157">
            <v>0</v>
          </cell>
          <cell r="DV157">
            <v>39906</v>
          </cell>
          <cell r="DW157">
            <v>1.1164211378626028</v>
          </cell>
          <cell r="DY157">
            <v>49.7</v>
          </cell>
          <cell r="DZ157">
            <v>44.7</v>
          </cell>
          <cell r="EA157">
            <v>35</v>
          </cell>
          <cell r="EB157">
            <v>35</v>
          </cell>
          <cell r="ED157">
            <v>60</v>
          </cell>
          <cell r="EE157">
            <v>20</v>
          </cell>
          <cell r="EF157">
            <v>41.872495617411367</v>
          </cell>
          <cell r="EG157">
            <v>0</v>
          </cell>
          <cell r="EH157">
            <v>41.872495617411367</v>
          </cell>
          <cell r="EJ157">
            <v>35</v>
          </cell>
          <cell r="EK157">
            <v>95</v>
          </cell>
          <cell r="EL157">
            <v>115</v>
          </cell>
          <cell r="EN157">
            <v>0</v>
          </cell>
          <cell r="EO157">
            <v>60</v>
          </cell>
          <cell r="EP157">
            <v>80</v>
          </cell>
          <cell r="ER157">
            <v>200</v>
          </cell>
          <cell r="ET157">
            <v>15</v>
          </cell>
          <cell r="EU157">
            <v>0</v>
          </cell>
          <cell r="EV157">
            <v>0</v>
          </cell>
          <cell r="EW157">
            <v>41.381004130835031</v>
          </cell>
          <cell r="EX157">
            <v>15</v>
          </cell>
          <cell r="EZ157">
            <v>41.381004130835031</v>
          </cell>
          <cell r="FA157">
            <v>56.381004130835031</v>
          </cell>
          <cell r="FB157">
            <v>59</v>
          </cell>
          <cell r="FC157">
            <v>68.350684931506848</v>
          </cell>
          <cell r="FE157">
            <v>38271.593251041668</v>
          </cell>
        </row>
        <row r="158">
          <cell r="A158">
            <v>39907</v>
          </cell>
          <cell r="B158">
            <v>4</v>
          </cell>
          <cell r="C158">
            <v>6</v>
          </cell>
          <cell r="D158">
            <v>4</v>
          </cell>
          <cell r="E158">
            <v>2009</v>
          </cell>
          <cell r="G158">
            <v>0</v>
          </cell>
          <cell r="H158">
            <v>0.47925960391897976</v>
          </cell>
          <cell r="I158">
            <v>12.826122635751473</v>
          </cell>
          <cell r="J158">
            <v>66.438356164383563</v>
          </cell>
          <cell r="K158">
            <v>10.833333333333334</v>
          </cell>
          <cell r="L158">
            <v>0.28742201396868189</v>
          </cell>
          <cell r="M158">
            <v>8.2585970977044258</v>
          </cell>
          <cell r="N158">
            <v>8.5097142857142849</v>
          </cell>
          <cell r="O158">
            <v>18.819739700851624</v>
          </cell>
          <cell r="P158">
            <v>18.532247085336486</v>
          </cell>
          <cell r="Q158">
            <v>27.496174767204902</v>
          </cell>
          <cell r="R158">
            <v>22.176382085731959</v>
          </cell>
          <cell r="S158">
            <v>78.066332171678326</v>
          </cell>
          <cell r="T158">
            <v>21.98173003556575</v>
          </cell>
          <cell r="U158">
            <v>36.888324650174958</v>
          </cell>
          <cell r="W158">
            <v>0</v>
          </cell>
          <cell r="X158">
            <v>13.305382239670452</v>
          </cell>
          <cell r="Y158">
            <v>10.833333333333334</v>
          </cell>
          <cell r="Z158">
            <v>0</v>
          </cell>
          <cell r="AA158">
            <v>0</v>
          </cell>
          <cell r="AB158">
            <v>2.6413506001095355</v>
          </cell>
          <cell r="AC158">
            <v>5</v>
          </cell>
          <cell r="AD158">
            <v>0</v>
          </cell>
          <cell r="AE158">
            <v>1.0022831050228298</v>
          </cell>
          <cell r="AF158">
            <v>8.4120996922550262</v>
          </cell>
          <cell r="AG158">
            <v>0</v>
          </cell>
          <cell r="AH158">
            <v>4.8622393360471658</v>
          </cell>
          <cell r="AI158">
            <v>0</v>
          </cell>
          <cell r="AJ158">
            <v>0</v>
          </cell>
          <cell r="AK158">
            <v>0</v>
          </cell>
          <cell r="AL158">
            <v>0</v>
          </cell>
          <cell r="AM158">
            <v>0</v>
          </cell>
          <cell r="AN158">
            <v>0</v>
          </cell>
          <cell r="AO158">
            <v>28.098101597824488</v>
          </cell>
          <cell r="AP158">
            <v>0</v>
          </cell>
          <cell r="AQ158">
            <v>15.587900307744974</v>
          </cell>
          <cell r="AR158">
            <v>19.412099692255026</v>
          </cell>
          <cell r="AS158">
            <v>19.064202705253308</v>
          </cell>
          <cell r="AT158">
            <v>0</v>
          </cell>
          <cell r="AU158">
            <v>0</v>
          </cell>
          <cell r="AV158">
            <v>0</v>
          </cell>
          <cell r="AW158">
            <v>0</v>
          </cell>
          <cell r="AX158">
            <v>0</v>
          </cell>
          <cell r="AY158">
            <v>0</v>
          </cell>
          <cell r="AZ158">
            <v>39.272831814594298</v>
          </cell>
          <cell r="BA158">
            <v>0</v>
          </cell>
          <cell r="BB158">
            <v>97.663555042824726</v>
          </cell>
          <cell r="BC158">
            <v>0</v>
          </cell>
          <cell r="BD158">
            <v>0</v>
          </cell>
          <cell r="BE158">
            <v>27.3224043715847</v>
          </cell>
          <cell r="BF158">
            <v>39.115951792798867</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CA158">
            <v>0</v>
          </cell>
          <cell r="CB158">
            <v>0</v>
          </cell>
          <cell r="CC158">
            <v>0</v>
          </cell>
          <cell r="CD158">
            <v>0</v>
          </cell>
          <cell r="CE158">
            <v>0</v>
          </cell>
          <cell r="CF158">
            <v>0</v>
          </cell>
          <cell r="CH158">
            <v>0</v>
          </cell>
          <cell r="CJ158">
            <v>39907</v>
          </cell>
          <cell r="CK158">
            <v>13.305382239670452</v>
          </cell>
          <cell r="CL158">
            <v>9.414382797277856</v>
          </cell>
          <cell r="CM158">
            <v>66.438356164383563</v>
          </cell>
          <cell r="CN158">
            <v>0</v>
          </cell>
          <cell r="CO158">
            <v>0</v>
          </cell>
          <cell r="CP158">
            <v>52.024543639124964</v>
          </cell>
          <cell r="CQ158">
            <v>0</v>
          </cell>
          <cell r="CR158">
            <v>35</v>
          </cell>
          <cell r="CS158">
            <v>0</v>
          </cell>
          <cell r="CU158">
            <v>39907</v>
          </cell>
          <cell r="CV158">
            <v>2.6413506001095355</v>
          </cell>
          <cell r="CW158">
            <v>5</v>
          </cell>
          <cell r="CX158">
            <v>0</v>
          </cell>
          <cell r="CY158">
            <v>0</v>
          </cell>
          <cell r="CZ158">
            <v>0</v>
          </cell>
          <cell r="DA158">
            <v>0</v>
          </cell>
          <cell r="DB158">
            <v>0</v>
          </cell>
          <cell r="DC158">
            <v>65.329925878795422</v>
          </cell>
          <cell r="DD158">
            <v>0</v>
          </cell>
          <cell r="DE158">
            <v>11.835616438356164</v>
          </cell>
          <cell r="DF158">
            <v>24</v>
          </cell>
          <cell r="DG158">
            <v>58.684931506849324</v>
          </cell>
          <cell r="DH158">
            <v>97.663555042824726</v>
          </cell>
          <cell r="DI158">
            <v>0</v>
          </cell>
          <cell r="DJ158">
            <v>0</v>
          </cell>
          <cell r="DK158">
            <v>27.3224043715847</v>
          </cell>
          <cell r="DL158">
            <v>39.115951792798867</v>
          </cell>
          <cell r="DM158">
            <v>0</v>
          </cell>
          <cell r="DN158">
            <v>0</v>
          </cell>
          <cell r="DO158">
            <v>0</v>
          </cell>
          <cell r="DP158">
            <v>0</v>
          </cell>
          <cell r="DR158">
            <v>66.438356164383563</v>
          </cell>
          <cell r="DS158">
            <v>0</v>
          </cell>
          <cell r="DT158">
            <v>0</v>
          </cell>
          <cell r="DV158">
            <v>39907</v>
          </cell>
          <cell r="DW158">
            <v>6.276255198185237</v>
          </cell>
          <cell r="DY158">
            <v>49.7</v>
          </cell>
          <cell r="DZ158">
            <v>44.7</v>
          </cell>
          <cell r="EA158">
            <v>35</v>
          </cell>
          <cell r="EB158">
            <v>35</v>
          </cell>
          <cell r="ED158">
            <v>60</v>
          </cell>
          <cell r="EE158">
            <v>20</v>
          </cell>
          <cell r="EF158">
            <v>52.024543639124964</v>
          </cell>
          <cell r="EG158">
            <v>0</v>
          </cell>
          <cell r="EH158">
            <v>52.024543639124964</v>
          </cell>
          <cell r="EJ158">
            <v>35</v>
          </cell>
          <cell r="EK158">
            <v>95</v>
          </cell>
          <cell r="EL158">
            <v>115</v>
          </cell>
          <cell r="EN158">
            <v>0</v>
          </cell>
          <cell r="EO158">
            <v>60</v>
          </cell>
          <cell r="EP158">
            <v>80</v>
          </cell>
          <cell r="ER158">
            <v>200</v>
          </cell>
          <cell r="ET158">
            <v>15</v>
          </cell>
          <cell r="EU158">
            <v>0</v>
          </cell>
          <cell r="EV158">
            <v>0</v>
          </cell>
          <cell r="EW158">
            <v>52.722396959386636</v>
          </cell>
          <cell r="EX158">
            <v>13.715959204996928</v>
          </cell>
          <cell r="EZ158">
            <v>52.722396959386636</v>
          </cell>
          <cell r="FA158">
            <v>67.722396959386629</v>
          </cell>
          <cell r="FB158">
            <v>59</v>
          </cell>
          <cell r="FC158">
            <v>68.350684931506848</v>
          </cell>
          <cell r="FE158">
            <v>38271.593251388891</v>
          </cell>
        </row>
        <row r="159">
          <cell r="A159">
            <v>39908</v>
          </cell>
          <cell r="B159">
            <v>5</v>
          </cell>
          <cell r="C159">
            <v>7</v>
          </cell>
          <cell r="D159">
            <v>4</v>
          </cell>
          <cell r="E159">
            <v>2009</v>
          </cell>
          <cell r="G159">
            <v>0</v>
          </cell>
          <cell r="H159">
            <v>0.47483045926170081</v>
          </cell>
          <cell r="I159">
            <v>12.818856656649261</v>
          </cell>
          <cell r="J159">
            <v>66.438356164383563</v>
          </cell>
          <cell r="K159">
            <v>10.833333333333334</v>
          </cell>
          <cell r="L159">
            <v>0.2847657632286989</v>
          </cell>
          <cell r="M159">
            <v>8.2539186149213073</v>
          </cell>
          <cell r="N159">
            <v>8.5097142857142849</v>
          </cell>
          <cell r="O159">
            <v>18.64581444433971</v>
          </cell>
          <cell r="P159">
            <v>18.521748595351387</v>
          </cell>
          <cell r="Q159">
            <v>27.488669451521506</v>
          </cell>
          <cell r="R159">
            <v>22.176382085731959</v>
          </cell>
          <cell r="S159">
            <v>76.911372565190092</v>
          </cell>
          <cell r="T159">
            <v>21.973646961230397</v>
          </cell>
          <cell r="U159">
            <v>36.851873783644471</v>
          </cell>
          <cell r="W159">
            <v>0</v>
          </cell>
          <cell r="X159">
            <v>13.293687115910963</v>
          </cell>
          <cell r="Y159">
            <v>10.833333333333334</v>
          </cell>
          <cell r="Z159">
            <v>0</v>
          </cell>
          <cell r="AA159">
            <v>0</v>
          </cell>
          <cell r="AB159">
            <v>2.6400107845877407</v>
          </cell>
          <cell r="AC159">
            <v>5</v>
          </cell>
          <cell r="AD159">
            <v>0</v>
          </cell>
          <cell r="AE159">
            <v>1.0022831050228298</v>
          </cell>
          <cell r="AF159">
            <v>8.4061047742537198</v>
          </cell>
          <cell r="AG159">
            <v>0</v>
          </cell>
          <cell r="AH159">
            <v>4.8415553555826456</v>
          </cell>
          <cell r="AI159">
            <v>0</v>
          </cell>
          <cell r="AJ159">
            <v>0</v>
          </cell>
          <cell r="AK159">
            <v>0</v>
          </cell>
          <cell r="AL159">
            <v>0</v>
          </cell>
          <cell r="AM159">
            <v>0</v>
          </cell>
          <cell r="AN159">
            <v>0</v>
          </cell>
          <cell r="AO159">
            <v>28.108442642099735</v>
          </cell>
          <cell r="AP159">
            <v>0</v>
          </cell>
          <cell r="AQ159">
            <v>15.59389522574628</v>
          </cell>
          <cell r="AR159">
            <v>19.40610477425372</v>
          </cell>
          <cell r="AS159">
            <v>18.882616579262191</v>
          </cell>
          <cell r="AT159">
            <v>0</v>
          </cell>
          <cell r="AU159">
            <v>0</v>
          </cell>
          <cell r="AV159">
            <v>0</v>
          </cell>
          <cell r="AW159">
            <v>0</v>
          </cell>
          <cell r="AX159">
            <v>0</v>
          </cell>
          <cell r="AY159">
            <v>0</v>
          </cell>
          <cell r="AZ159">
            <v>39.278826732595604</v>
          </cell>
          <cell r="BA159">
            <v>0</v>
          </cell>
          <cell r="BB159">
            <v>96.458066577469367</v>
          </cell>
          <cell r="BC159">
            <v>0</v>
          </cell>
          <cell r="BD159">
            <v>0</v>
          </cell>
          <cell r="BE159">
            <v>27.3224043715847</v>
          </cell>
          <cell r="BF159">
            <v>39.115951792798867</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CA159">
            <v>0</v>
          </cell>
          <cell r="CB159">
            <v>0</v>
          </cell>
          <cell r="CC159">
            <v>0</v>
          </cell>
          <cell r="CD159">
            <v>0</v>
          </cell>
          <cell r="CE159">
            <v>0</v>
          </cell>
          <cell r="CF159">
            <v>0</v>
          </cell>
          <cell r="CH159">
            <v>0</v>
          </cell>
          <cell r="CJ159">
            <v>39908</v>
          </cell>
          <cell r="CK159">
            <v>13.293687115910963</v>
          </cell>
          <cell r="CL159">
            <v>9.4083878792765496</v>
          </cell>
          <cell r="CM159">
            <v>66.438356164383563</v>
          </cell>
          <cell r="CN159">
            <v>0</v>
          </cell>
          <cell r="CO159">
            <v>0</v>
          </cell>
          <cell r="CP159">
            <v>51.832614576944572</v>
          </cell>
          <cell r="CQ159">
            <v>0</v>
          </cell>
          <cell r="CR159">
            <v>35</v>
          </cell>
          <cell r="CS159">
            <v>0</v>
          </cell>
          <cell r="CU159">
            <v>39908</v>
          </cell>
          <cell r="CV159">
            <v>2.6400107845877407</v>
          </cell>
          <cell r="CW159">
            <v>5</v>
          </cell>
          <cell r="CX159">
            <v>0</v>
          </cell>
          <cell r="CY159">
            <v>0</v>
          </cell>
          <cell r="CZ159">
            <v>0</v>
          </cell>
          <cell r="DA159">
            <v>0</v>
          </cell>
          <cell r="DB159">
            <v>0</v>
          </cell>
          <cell r="DC159">
            <v>65.126301692855534</v>
          </cell>
          <cell r="DD159">
            <v>0</v>
          </cell>
          <cell r="DE159">
            <v>11.835616438356164</v>
          </cell>
          <cell r="DF159">
            <v>24</v>
          </cell>
          <cell r="DG159">
            <v>58.684931506849324</v>
          </cell>
          <cell r="DH159">
            <v>96.458066577469367</v>
          </cell>
          <cell r="DI159">
            <v>0</v>
          </cell>
          <cell r="DJ159">
            <v>0</v>
          </cell>
          <cell r="DK159">
            <v>27.3224043715847</v>
          </cell>
          <cell r="DL159">
            <v>39.115951792798867</v>
          </cell>
          <cell r="DM159">
            <v>0</v>
          </cell>
          <cell r="DN159">
            <v>0</v>
          </cell>
          <cell r="DO159">
            <v>0</v>
          </cell>
          <cell r="DP159">
            <v>0</v>
          </cell>
          <cell r="DR159">
            <v>66.438356164383563</v>
          </cell>
          <cell r="DS159">
            <v>0</v>
          </cell>
          <cell r="DT159">
            <v>0</v>
          </cell>
          <cell r="DV159">
            <v>39908</v>
          </cell>
          <cell r="DW159">
            <v>6.2722585861843667</v>
          </cell>
          <cell r="DY159">
            <v>49.7</v>
          </cell>
          <cell r="DZ159">
            <v>44.7</v>
          </cell>
          <cell r="EA159">
            <v>35</v>
          </cell>
          <cell r="EB159">
            <v>35</v>
          </cell>
          <cell r="ED159">
            <v>60</v>
          </cell>
          <cell r="EE159">
            <v>20</v>
          </cell>
          <cell r="EF159">
            <v>51.832614576944572</v>
          </cell>
          <cell r="EG159">
            <v>0</v>
          </cell>
          <cell r="EH159">
            <v>51.832614576944572</v>
          </cell>
          <cell r="EJ159">
            <v>35</v>
          </cell>
          <cell r="EK159">
            <v>95</v>
          </cell>
          <cell r="EL159">
            <v>115</v>
          </cell>
          <cell r="EN159">
            <v>0</v>
          </cell>
          <cell r="EO159">
            <v>60</v>
          </cell>
          <cell r="EP159">
            <v>80</v>
          </cell>
          <cell r="ER159">
            <v>200</v>
          </cell>
          <cell r="ET159">
            <v>15</v>
          </cell>
          <cell r="EU159">
            <v>0</v>
          </cell>
          <cell r="EV159">
            <v>0</v>
          </cell>
          <cell r="EW159">
            <v>52.692529801134334</v>
          </cell>
          <cell r="EX159">
            <v>13.745826363249229</v>
          </cell>
          <cell r="EZ159">
            <v>52.692529801134334</v>
          </cell>
          <cell r="FA159">
            <v>67.692529801134327</v>
          </cell>
          <cell r="FB159">
            <v>59</v>
          </cell>
          <cell r="FC159">
            <v>68.350684931506848</v>
          </cell>
          <cell r="FE159">
            <v>38271.593251620368</v>
          </cell>
        </row>
        <row r="160">
          <cell r="A160">
            <v>39909</v>
          </cell>
          <cell r="B160">
            <v>6</v>
          </cell>
          <cell r="C160">
            <v>1</v>
          </cell>
          <cell r="D160">
            <v>4</v>
          </cell>
          <cell r="E160">
            <v>2009</v>
          </cell>
          <cell r="G160">
            <v>0</v>
          </cell>
          <cell r="H160">
            <v>0.46763745397785461</v>
          </cell>
          <cell r="I160">
            <v>12.807265261881504</v>
          </cell>
          <cell r="J160">
            <v>66.438356164383563</v>
          </cell>
          <cell r="K160">
            <v>10.833333333333334</v>
          </cell>
          <cell r="L160">
            <v>0.28045196743146339</v>
          </cell>
          <cell r="M160">
            <v>8.2464550453059271</v>
          </cell>
          <cell r="N160">
            <v>8.5097142857142849</v>
          </cell>
          <cell r="O160">
            <v>18.363356907752255</v>
          </cell>
          <cell r="P160">
            <v>18.505000385623454</v>
          </cell>
          <cell r="Q160">
            <v>27.483754739895701</v>
          </cell>
          <cell r="R160">
            <v>22.176382085731959</v>
          </cell>
          <cell r="S160">
            <v>56.883716739964022</v>
          </cell>
          <cell r="T160">
            <v>21.833481859447804</v>
          </cell>
          <cell r="U160">
            <v>36.219795046602272</v>
          </cell>
          <cell r="W160">
            <v>0</v>
          </cell>
          <cell r="X160">
            <v>13.274902715859358</v>
          </cell>
          <cell r="Y160">
            <v>10.833333333333334</v>
          </cell>
          <cell r="Z160">
            <v>0</v>
          </cell>
          <cell r="AA160">
            <v>0</v>
          </cell>
          <cell r="AB160">
            <v>2.6386716486825157</v>
          </cell>
          <cell r="AC160">
            <v>5</v>
          </cell>
          <cell r="AD160">
            <v>0</v>
          </cell>
          <cell r="AE160">
            <v>1.0022831050228298</v>
          </cell>
          <cell r="AF160">
            <v>8.3956665447463319</v>
          </cell>
          <cell r="AG160">
            <v>0</v>
          </cell>
          <cell r="AH160">
            <v>4.826733570235568</v>
          </cell>
          <cell r="AI160">
            <v>0</v>
          </cell>
          <cell r="AJ160">
            <v>0</v>
          </cell>
          <cell r="AK160">
            <v>0</v>
          </cell>
          <cell r="AL160">
            <v>0</v>
          </cell>
          <cell r="AM160">
            <v>0</v>
          </cell>
          <cell r="AN160">
            <v>0</v>
          </cell>
          <cell r="AO160">
            <v>28.12045448937852</v>
          </cell>
          <cell r="AP160">
            <v>0</v>
          </cell>
          <cell r="AQ160">
            <v>15.604333455253668</v>
          </cell>
          <cell r="AR160">
            <v>19.395666544746334</v>
          </cell>
          <cell r="AS160">
            <v>18.581306059389277</v>
          </cell>
          <cell r="AT160">
            <v>0</v>
          </cell>
          <cell r="AU160">
            <v>0</v>
          </cell>
          <cell r="AV160">
            <v>0</v>
          </cell>
          <cell r="AW160">
            <v>0</v>
          </cell>
          <cell r="AX160">
            <v>0</v>
          </cell>
          <cell r="AY160">
            <v>0</v>
          </cell>
          <cell r="AZ160">
            <v>39.28926496210299</v>
          </cell>
          <cell r="BA160">
            <v>0</v>
          </cell>
          <cell r="BB160">
            <v>75.647728683911112</v>
          </cell>
          <cell r="BC160">
            <v>0</v>
          </cell>
          <cell r="BD160">
            <v>0</v>
          </cell>
          <cell r="BE160">
            <v>27.3224043715847</v>
          </cell>
          <cell r="BF160">
            <v>39.115951792798867</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CA160">
            <v>0</v>
          </cell>
          <cell r="CB160">
            <v>0</v>
          </cell>
          <cell r="CC160">
            <v>0</v>
          </cell>
          <cell r="CD160">
            <v>0</v>
          </cell>
          <cell r="CE160">
            <v>0</v>
          </cell>
          <cell r="CF160">
            <v>0</v>
          </cell>
          <cell r="CH160">
            <v>0</v>
          </cell>
          <cell r="CJ160">
            <v>39909</v>
          </cell>
          <cell r="CK160">
            <v>13.274902715859358</v>
          </cell>
          <cell r="CL160">
            <v>9.3979496497691617</v>
          </cell>
          <cell r="CM160">
            <v>66.438356164383563</v>
          </cell>
          <cell r="CN160">
            <v>0</v>
          </cell>
          <cell r="CO160">
            <v>0</v>
          </cell>
          <cell r="CP160">
            <v>51.528494119003369</v>
          </cell>
          <cell r="CQ160">
            <v>0</v>
          </cell>
          <cell r="CR160">
            <v>35</v>
          </cell>
          <cell r="CS160">
            <v>0</v>
          </cell>
          <cell r="CU160">
            <v>39909</v>
          </cell>
          <cell r="CV160">
            <v>2.6386716486825157</v>
          </cell>
          <cell r="CW160">
            <v>5</v>
          </cell>
          <cell r="CX160">
            <v>0</v>
          </cell>
          <cell r="CY160">
            <v>0</v>
          </cell>
          <cell r="CZ160">
            <v>0</v>
          </cell>
          <cell r="DA160">
            <v>0</v>
          </cell>
          <cell r="DB160">
            <v>0</v>
          </cell>
          <cell r="DC160">
            <v>64.803396834862724</v>
          </cell>
          <cell r="DD160">
            <v>0</v>
          </cell>
          <cell r="DE160">
            <v>11.835616438356164</v>
          </cell>
          <cell r="DF160">
            <v>24</v>
          </cell>
          <cell r="DG160">
            <v>58.684931506849324</v>
          </cell>
          <cell r="DH160">
            <v>75.647728683911112</v>
          </cell>
          <cell r="DI160">
            <v>0</v>
          </cell>
          <cell r="DJ160">
            <v>0</v>
          </cell>
          <cell r="DK160">
            <v>27.3224043715847</v>
          </cell>
          <cell r="DL160">
            <v>39.115951792798867</v>
          </cell>
          <cell r="DM160">
            <v>0</v>
          </cell>
          <cell r="DN160">
            <v>0</v>
          </cell>
          <cell r="DO160">
            <v>0</v>
          </cell>
          <cell r="DP160">
            <v>0</v>
          </cell>
          <cell r="DR160">
            <v>66.438356164383563</v>
          </cell>
          <cell r="DS160">
            <v>0</v>
          </cell>
          <cell r="DT160">
            <v>0</v>
          </cell>
          <cell r="DV160">
            <v>39909</v>
          </cell>
          <cell r="DW160">
            <v>6.2652997665127748</v>
          </cell>
          <cell r="DY160">
            <v>49.7</v>
          </cell>
          <cell r="DZ160">
            <v>44.7</v>
          </cell>
          <cell r="EA160">
            <v>35</v>
          </cell>
          <cell r="EB160">
            <v>35</v>
          </cell>
          <cell r="ED160">
            <v>60</v>
          </cell>
          <cell r="EE160">
            <v>20</v>
          </cell>
          <cell r="EF160">
            <v>51.528494119003369</v>
          </cell>
          <cell r="EG160">
            <v>0</v>
          </cell>
          <cell r="EH160">
            <v>51.528494119003369</v>
          </cell>
          <cell r="EJ160">
            <v>35</v>
          </cell>
          <cell r="EK160">
            <v>95</v>
          </cell>
          <cell r="EL160">
            <v>115</v>
          </cell>
          <cell r="EN160">
            <v>0</v>
          </cell>
          <cell r="EO160">
            <v>60</v>
          </cell>
          <cell r="EP160">
            <v>80</v>
          </cell>
          <cell r="ER160">
            <v>200</v>
          </cell>
          <cell r="ET160">
            <v>15</v>
          </cell>
          <cell r="EU160">
            <v>0</v>
          </cell>
          <cell r="EV160">
            <v>0</v>
          </cell>
          <cell r="EW160">
            <v>52.644882812748676</v>
          </cell>
          <cell r="EX160">
            <v>13.793473351634887</v>
          </cell>
          <cell r="EZ160">
            <v>52.644882812748676</v>
          </cell>
          <cell r="FA160">
            <v>67.644882812748676</v>
          </cell>
          <cell r="FB160">
            <v>59</v>
          </cell>
          <cell r="FC160">
            <v>68.350684931506848</v>
          </cell>
          <cell r="FE160">
            <v>38271.593251736114</v>
          </cell>
        </row>
        <row r="161">
          <cell r="A161">
            <v>39910</v>
          </cell>
          <cell r="B161">
            <v>7</v>
          </cell>
          <cell r="C161">
            <v>2</v>
          </cell>
          <cell r="D161">
            <v>4</v>
          </cell>
          <cell r="E161">
            <v>2009</v>
          </cell>
          <cell r="G161">
            <v>0</v>
          </cell>
          <cell r="H161">
            <v>0.47467497598945524</v>
          </cell>
          <cell r="I161">
            <v>12.818520435213019</v>
          </cell>
          <cell r="J161">
            <v>66.438356164383563</v>
          </cell>
          <cell r="K161">
            <v>10.833333333333334</v>
          </cell>
          <cell r="L161">
            <v>0.28467251665652415</v>
          </cell>
          <cell r="M161">
            <v>8.2537021256940957</v>
          </cell>
          <cell r="N161">
            <v>8.5097142857142849</v>
          </cell>
          <cell r="O161">
            <v>18.639708870893568</v>
          </cell>
          <cell r="P161">
            <v>18.521262794699954</v>
          </cell>
          <cell r="Q161">
            <v>27.485577184475947</v>
          </cell>
          <cell r="R161">
            <v>22.176382085731959</v>
          </cell>
          <cell r="S161">
            <v>56.883716739964022</v>
          </cell>
          <cell r="T161">
            <v>21.833481859447804</v>
          </cell>
          <cell r="U161">
            <v>36.219795046602272</v>
          </cell>
          <cell r="W161">
            <v>0</v>
          </cell>
          <cell r="X161">
            <v>13.293195411202474</v>
          </cell>
          <cell r="Y161">
            <v>10.833333333333334</v>
          </cell>
          <cell r="Z161">
            <v>0</v>
          </cell>
          <cell r="AA161">
            <v>0</v>
          </cell>
          <cell r="AB161">
            <v>2.637333192049125</v>
          </cell>
          <cell r="AC161">
            <v>5</v>
          </cell>
          <cell r="AD161">
            <v>0</v>
          </cell>
          <cell r="AE161">
            <v>1.0022831050228298</v>
          </cell>
          <cell r="AF161">
            <v>8.4084726309929518</v>
          </cell>
          <cell r="AG161">
            <v>0</v>
          </cell>
          <cell r="AH161">
            <v>4.8335300629079487</v>
          </cell>
          <cell r="AI161">
            <v>0</v>
          </cell>
          <cell r="AJ161">
            <v>0</v>
          </cell>
          <cell r="AK161">
            <v>0</v>
          </cell>
          <cell r="AL161">
            <v>0</v>
          </cell>
          <cell r="AM161">
            <v>0</v>
          </cell>
          <cell r="AN161">
            <v>0</v>
          </cell>
          <cell r="AO161">
            <v>28.07439616365734</v>
          </cell>
          <cell r="AP161">
            <v>0</v>
          </cell>
          <cell r="AQ161">
            <v>15.591527369007048</v>
          </cell>
          <cell r="AR161">
            <v>19.408472630992954</v>
          </cell>
          <cell r="AS161">
            <v>18.915004709236143</v>
          </cell>
          <cell r="AT161">
            <v>0</v>
          </cell>
          <cell r="AU161">
            <v>0</v>
          </cell>
          <cell r="AV161">
            <v>0</v>
          </cell>
          <cell r="AW161">
            <v>0</v>
          </cell>
          <cell r="AX161">
            <v>0</v>
          </cell>
          <cell r="AY161">
            <v>0</v>
          </cell>
          <cell r="AZ161">
            <v>39.27645887585637</v>
          </cell>
          <cell r="BA161">
            <v>0</v>
          </cell>
          <cell r="BB161">
            <v>75.660534770157739</v>
          </cell>
          <cell r="BC161">
            <v>0</v>
          </cell>
          <cell r="BD161">
            <v>0</v>
          </cell>
          <cell r="BE161">
            <v>27.3224043715847</v>
          </cell>
          <cell r="BF161">
            <v>39.115951792798867</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CA161">
            <v>0</v>
          </cell>
          <cell r="CB161">
            <v>0</v>
          </cell>
          <cell r="CC161">
            <v>0</v>
          </cell>
          <cell r="CD161">
            <v>0</v>
          </cell>
          <cell r="CE161">
            <v>0</v>
          </cell>
          <cell r="CF161">
            <v>0</v>
          </cell>
          <cell r="CH161">
            <v>0</v>
          </cell>
          <cell r="CJ161">
            <v>39910</v>
          </cell>
          <cell r="CK161">
            <v>13.293195411202474</v>
          </cell>
          <cell r="CL161">
            <v>9.4107557360157816</v>
          </cell>
          <cell r="CM161">
            <v>66.438356164383563</v>
          </cell>
          <cell r="CN161">
            <v>0</v>
          </cell>
          <cell r="CO161">
            <v>0</v>
          </cell>
          <cell r="CP161">
            <v>51.822930935801431</v>
          </cell>
          <cell r="CQ161">
            <v>0</v>
          </cell>
          <cell r="CR161">
            <v>35</v>
          </cell>
          <cell r="CS161">
            <v>0</v>
          </cell>
          <cell r="CU161">
            <v>39910</v>
          </cell>
          <cell r="CV161">
            <v>2.637333192049125</v>
          </cell>
          <cell r="CW161">
            <v>5</v>
          </cell>
          <cell r="CX161">
            <v>0</v>
          </cell>
          <cell r="CY161">
            <v>0</v>
          </cell>
          <cell r="CZ161">
            <v>0</v>
          </cell>
          <cell r="DA161">
            <v>0</v>
          </cell>
          <cell r="DB161">
            <v>0</v>
          </cell>
          <cell r="DC161">
            <v>65.116126347003899</v>
          </cell>
          <cell r="DD161">
            <v>0</v>
          </cell>
          <cell r="DE161">
            <v>11.835616438356164</v>
          </cell>
          <cell r="DF161">
            <v>24</v>
          </cell>
          <cell r="DG161">
            <v>58.684931506849324</v>
          </cell>
          <cell r="DH161">
            <v>75.660534770157739</v>
          </cell>
          <cell r="DI161">
            <v>0</v>
          </cell>
          <cell r="DJ161">
            <v>0</v>
          </cell>
          <cell r="DK161">
            <v>27.3224043715847</v>
          </cell>
          <cell r="DL161">
            <v>39.115951792798867</v>
          </cell>
          <cell r="DM161">
            <v>0</v>
          </cell>
          <cell r="DN161">
            <v>0</v>
          </cell>
          <cell r="DO161">
            <v>0</v>
          </cell>
          <cell r="DP161">
            <v>0</v>
          </cell>
          <cell r="DR161">
            <v>66.438356164383563</v>
          </cell>
          <cell r="DS161">
            <v>0</v>
          </cell>
          <cell r="DT161">
            <v>0</v>
          </cell>
          <cell r="DV161">
            <v>39910</v>
          </cell>
          <cell r="DW161">
            <v>6.2738371573438547</v>
          </cell>
          <cell r="DY161">
            <v>49.7</v>
          </cell>
          <cell r="DZ161">
            <v>44.7</v>
          </cell>
          <cell r="EA161">
            <v>35</v>
          </cell>
          <cell r="EB161">
            <v>35</v>
          </cell>
          <cell r="ED161">
            <v>60</v>
          </cell>
          <cell r="EE161">
            <v>20</v>
          </cell>
          <cell r="EF161">
            <v>51.822930935801431</v>
          </cell>
          <cell r="EG161">
            <v>0</v>
          </cell>
          <cell r="EH161">
            <v>51.822930935801431</v>
          </cell>
          <cell r="EJ161">
            <v>35</v>
          </cell>
          <cell r="EK161">
            <v>95</v>
          </cell>
          <cell r="EL161">
            <v>115</v>
          </cell>
          <cell r="EN161">
            <v>0</v>
          </cell>
          <cell r="EO161">
            <v>60</v>
          </cell>
          <cell r="EP161">
            <v>80</v>
          </cell>
          <cell r="ER161">
            <v>200</v>
          </cell>
          <cell r="ET161">
            <v>15</v>
          </cell>
          <cell r="EU161">
            <v>0</v>
          </cell>
          <cell r="EV161">
            <v>0</v>
          </cell>
          <cell r="EW161">
            <v>52.691147746671639</v>
          </cell>
          <cell r="EX161">
            <v>13.747208417711924</v>
          </cell>
          <cell r="EZ161">
            <v>52.691147746671639</v>
          </cell>
          <cell r="FA161">
            <v>67.691147746671646</v>
          </cell>
          <cell r="FB161">
            <v>59</v>
          </cell>
          <cell r="FC161">
            <v>68.350684931506848</v>
          </cell>
          <cell r="FE161">
            <v>38271.593251967592</v>
          </cell>
        </row>
        <row r="162">
          <cell r="A162">
            <v>39911</v>
          </cell>
          <cell r="B162">
            <v>8</v>
          </cell>
          <cell r="C162">
            <v>3</v>
          </cell>
          <cell r="D162">
            <v>4</v>
          </cell>
          <cell r="E162">
            <v>2009</v>
          </cell>
          <cell r="G162">
            <v>0</v>
          </cell>
          <cell r="H162">
            <v>0.4388649086345966</v>
          </cell>
          <cell r="I162">
            <v>12.254859024486946</v>
          </cell>
          <cell r="J162">
            <v>66.438356164383563</v>
          </cell>
          <cell r="K162">
            <v>10.833333333333334</v>
          </cell>
          <cell r="L162">
            <v>0.26319646986408968</v>
          </cell>
          <cell r="M162">
            <v>7.890766839410861</v>
          </cell>
          <cell r="N162">
            <v>8.5097142857142849</v>
          </cell>
          <cell r="O162">
            <v>17.233506176617805</v>
          </cell>
          <cell r="P162">
            <v>17.706837981161364</v>
          </cell>
          <cell r="Q162">
            <v>27.22203611305239</v>
          </cell>
          <cell r="R162">
            <v>22.176382085731959</v>
          </cell>
          <cell r="S162">
            <v>50.395322623878904</v>
          </cell>
          <cell r="T162">
            <v>22.038898557284654</v>
          </cell>
          <cell r="U162">
            <v>32.270297972977488</v>
          </cell>
          <cell r="W162">
            <v>0</v>
          </cell>
          <cell r="X162">
            <v>12.693723933121543</v>
          </cell>
          <cell r="Y162">
            <v>10.833333333333334</v>
          </cell>
          <cell r="Z162">
            <v>0</v>
          </cell>
          <cell r="AA162">
            <v>0</v>
          </cell>
          <cell r="AB162">
            <v>2.6359954143430144</v>
          </cell>
          <cell r="AC162">
            <v>5</v>
          </cell>
          <cell r="AD162">
            <v>0</v>
          </cell>
          <cell r="AE162">
            <v>1.0022831050228298</v>
          </cell>
          <cell r="AF162">
            <v>8.0253990756233939</v>
          </cell>
          <cell r="AG162">
            <v>0</v>
          </cell>
          <cell r="AH162">
            <v>4.9496990972189394</v>
          </cell>
          <cell r="AI162">
            <v>0</v>
          </cell>
          <cell r="AJ162">
            <v>0</v>
          </cell>
          <cell r="AK162">
            <v>0</v>
          </cell>
          <cell r="AL162">
            <v>0</v>
          </cell>
          <cell r="AM162">
            <v>0</v>
          </cell>
          <cell r="AN162">
            <v>0</v>
          </cell>
          <cell r="AO162">
            <v>28.537157049648112</v>
          </cell>
          <cell r="AP162">
            <v>0</v>
          </cell>
          <cell r="AQ162">
            <v>15.974600924376606</v>
          </cell>
          <cell r="AR162">
            <v>19.025399075623394</v>
          </cell>
          <cell r="AS162">
            <v>15.851906209696452</v>
          </cell>
          <cell r="AT162">
            <v>0</v>
          </cell>
          <cell r="AU162">
            <v>0</v>
          </cell>
          <cell r="AV162">
            <v>0</v>
          </cell>
          <cell r="AW162">
            <v>0</v>
          </cell>
          <cell r="AX162">
            <v>0</v>
          </cell>
          <cell r="AY162">
            <v>0</v>
          </cell>
          <cell r="AZ162">
            <v>39.659532431225927</v>
          </cell>
          <cell r="BA162">
            <v>0</v>
          </cell>
          <cell r="BB162">
            <v>65.044986722915127</v>
          </cell>
          <cell r="BC162">
            <v>0</v>
          </cell>
          <cell r="BD162">
            <v>0</v>
          </cell>
          <cell r="BE162">
            <v>27.3224043715847</v>
          </cell>
          <cell r="BF162">
            <v>38.05178590548087</v>
          </cell>
          <cell r="BG162">
            <v>0</v>
          </cell>
          <cell r="BH162">
            <v>1.0641658873179978</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CA162">
            <v>0</v>
          </cell>
          <cell r="CB162">
            <v>0</v>
          </cell>
          <cell r="CC162">
            <v>0</v>
          </cell>
          <cell r="CD162">
            <v>0</v>
          </cell>
          <cell r="CE162">
            <v>0</v>
          </cell>
          <cell r="CF162">
            <v>0</v>
          </cell>
          <cell r="CH162">
            <v>0</v>
          </cell>
          <cell r="CJ162">
            <v>39911</v>
          </cell>
          <cell r="CK162">
            <v>12.693723933121543</v>
          </cell>
          <cell r="CL162">
            <v>9.0276821806462237</v>
          </cell>
          <cell r="CM162">
            <v>65.374190277065566</v>
          </cell>
          <cell r="CN162">
            <v>0</v>
          </cell>
          <cell r="CO162">
            <v>0</v>
          </cell>
          <cell r="CP162">
            <v>49.338762356563507</v>
          </cell>
          <cell r="CQ162">
            <v>0</v>
          </cell>
          <cell r="CR162">
            <v>35</v>
          </cell>
          <cell r="CS162">
            <v>0</v>
          </cell>
          <cell r="CU162">
            <v>39911</v>
          </cell>
          <cell r="CV162">
            <v>2.6359954143430144</v>
          </cell>
          <cell r="CW162">
            <v>5</v>
          </cell>
          <cell r="CX162">
            <v>0</v>
          </cell>
          <cell r="CY162">
            <v>0</v>
          </cell>
          <cell r="CZ162">
            <v>0</v>
          </cell>
          <cell r="DA162">
            <v>0</v>
          </cell>
          <cell r="DB162">
            <v>0</v>
          </cell>
          <cell r="DC162">
            <v>63.096652177003044</v>
          </cell>
          <cell r="DD162">
            <v>0</v>
          </cell>
          <cell r="DE162">
            <v>11.835616438356164</v>
          </cell>
          <cell r="DF162">
            <v>24</v>
          </cell>
          <cell r="DG162">
            <v>58.684931506849324</v>
          </cell>
          <cell r="DH162">
            <v>65.044986722915127</v>
          </cell>
          <cell r="DI162">
            <v>0</v>
          </cell>
          <cell r="DJ162">
            <v>0</v>
          </cell>
          <cell r="DK162">
            <v>27.3224043715847</v>
          </cell>
          <cell r="DL162">
            <v>38.05178590548087</v>
          </cell>
          <cell r="DM162">
            <v>0</v>
          </cell>
          <cell r="DN162">
            <v>0</v>
          </cell>
          <cell r="DO162">
            <v>0</v>
          </cell>
          <cell r="DP162">
            <v>0</v>
          </cell>
          <cell r="DR162">
            <v>65.374190277065566</v>
          </cell>
          <cell r="DS162">
            <v>0</v>
          </cell>
          <cell r="DT162">
            <v>0</v>
          </cell>
          <cell r="DV162">
            <v>39911</v>
          </cell>
          <cell r="DW162">
            <v>6.0184547870974825</v>
          </cell>
          <cell r="DY162">
            <v>49.7</v>
          </cell>
          <cell r="DZ162">
            <v>44.7</v>
          </cell>
          <cell r="EA162">
            <v>35</v>
          </cell>
          <cell r="EB162">
            <v>35</v>
          </cell>
          <cell r="ED162">
            <v>60</v>
          </cell>
          <cell r="EE162">
            <v>20</v>
          </cell>
          <cell r="EF162">
            <v>49.338762356563507</v>
          </cell>
          <cell r="EG162">
            <v>0</v>
          </cell>
          <cell r="EH162">
            <v>49.338762356563507</v>
          </cell>
          <cell r="EJ162">
            <v>35</v>
          </cell>
          <cell r="EK162">
            <v>95</v>
          </cell>
          <cell r="EL162">
            <v>115</v>
          </cell>
          <cell r="EN162">
            <v>0</v>
          </cell>
          <cell r="EO162">
            <v>60</v>
          </cell>
          <cell r="EP162">
            <v>80</v>
          </cell>
          <cell r="ER162">
            <v>200</v>
          </cell>
          <cell r="ET162">
            <v>15</v>
          </cell>
          <cell r="EU162">
            <v>0</v>
          </cell>
          <cell r="EV162">
            <v>0</v>
          </cell>
          <cell r="EW162">
            <v>50.374190277065559</v>
          </cell>
          <cell r="EX162">
            <v>15</v>
          </cell>
          <cell r="EZ162">
            <v>50.374190277065559</v>
          </cell>
          <cell r="FA162">
            <v>65.374190277065566</v>
          </cell>
          <cell r="FB162">
            <v>59</v>
          </cell>
          <cell r="FC162">
            <v>68.350684931506848</v>
          </cell>
          <cell r="FE162">
            <v>38271.593252314815</v>
          </cell>
        </row>
        <row r="163">
          <cell r="A163">
            <v>39912</v>
          </cell>
          <cell r="B163">
            <v>9</v>
          </cell>
          <cell r="C163">
            <v>4</v>
          </cell>
          <cell r="D163">
            <v>4</v>
          </cell>
          <cell r="E163">
            <v>2009</v>
          </cell>
          <cell r="G163">
            <v>0</v>
          </cell>
          <cell r="H163">
            <v>0.31524190279990244</v>
          </cell>
          <cell r="I163">
            <v>9.9728966777742638</v>
          </cell>
          <cell r="J163">
            <v>66.438356164383563</v>
          </cell>
          <cell r="K163">
            <v>10.833333333333334</v>
          </cell>
          <cell r="L163">
            <v>0.18905716619793578</v>
          </cell>
          <cell r="M163">
            <v>6.4214367738225748</v>
          </cell>
          <cell r="N163">
            <v>0</v>
          </cell>
          <cell r="O163">
            <v>12.379033210773772</v>
          </cell>
          <cell r="P163">
            <v>14.409669284923034</v>
          </cell>
          <cell r="Q163">
            <v>27.841462786501356</v>
          </cell>
          <cell r="R163">
            <v>22.176382085731959</v>
          </cell>
          <cell r="S163">
            <v>97.91404466394799</v>
          </cell>
          <cell r="T163">
            <v>21.735325084438994</v>
          </cell>
          <cell r="U163">
            <v>24.365561506697151</v>
          </cell>
          <cell r="W163">
            <v>0</v>
          </cell>
          <cell r="X163">
            <v>10.288138580574167</v>
          </cell>
          <cell r="Y163">
            <v>10.833333333333334</v>
          </cell>
          <cell r="Z163">
            <v>0</v>
          </cell>
          <cell r="AA163">
            <v>0</v>
          </cell>
          <cell r="AB163">
            <v>0</v>
          </cell>
          <cell r="AC163">
            <v>5</v>
          </cell>
          <cell r="AD163">
            <v>0</v>
          </cell>
          <cell r="AE163">
            <v>1.0022831050228298</v>
          </cell>
          <cell r="AF163">
            <v>0.60821083499768047</v>
          </cell>
          <cell r="AG163">
            <v>0</v>
          </cell>
          <cell r="AH163">
            <v>5.2138961564253403</v>
          </cell>
          <cell r="AI163">
            <v>0</v>
          </cell>
          <cell r="AJ163">
            <v>0</v>
          </cell>
          <cell r="AK163">
            <v>0</v>
          </cell>
          <cell r="AL163">
            <v>0</v>
          </cell>
          <cell r="AM163">
            <v>0</v>
          </cell>
          <cell r="AN163">
            <v>0</v>
          </cell>
          <cell r="AO163">
            <v>30.668868822288928</v>
          </cell>
          <cell r="AP163">
            <v>0</v>
          </cell>
          <cell r="AQ163">
            <v>23.391789165002319</v>
          </cell>
          <cell r="AR163">
            <v>11.608210834997681</v>
          </cell>
          <cell r="AS163">
            <v>5.9237823892158588</v>
          </cell>
          <cell r="AT163">
            <v>0</v>
          </cell>
          <cell r="AU163">
            <v>0</v>
          </cell>
          <cell r="AV163">
            <v>0</v>
          </cell>
          <cell r="AW163">
            <v>0</v>
          </cell>
          <cell r="AX163">
            <v>0</v>
          </cell>
          <cell r="AY163">
            <v>0</v>
          </cell>
          <cell r="AZ163">
            <v>47.076720671851646</v>
          </cell>
          <cell r="BA163">
            <v>0</v>
          </cell>
          <cell r="BB163">
            <v>96.938210583232504</v>
          </cell>
          <cell r="BC163">
            <v>0</v>
          </cell>
          <cell r="BD163">
            <v>0</v>
          </cell>
          <cell r="BE163">
            <v>27.3224043715847</v>
          </cell>
          <cell r="BF163">
            <v>28.671669395881427</v>
          </cell>
          <cell r="BG163">
            <v>0</v>
          </cell>
          <cell r="BH163">
            <v>10.444282396917437</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CA163">
            <v>0</v>
          </cell>
          <cell r="CB163">
            <v>0</v>
          </cell>
          <cell r="CC163">
            <v>0</v>
          </cell>
          <cell r="CD163">
            <v>0</v>
          </cell>
          <cell r="CE163">
            <v>0</v>
          </cell>
          <cell r="CF163">
            <v>0</v>
          </cell>
          <cell r="CH163">
            <v>0</v>
          </cell>
          <cell r="CJ163">
            <v>39912</v>
          </cell>
          <cell r="CK163">
            <v>10.288138580574167</v>
          </cell>
          <cell r="CL163">
            <v>1.6104939400205103</v>
          </cell>
          <cell r="CM163">
            <v>55.994073767466126</v>
          </cell>
          <cell r="CN163">
            <v>0</v>
          </cell>
          <cell r="CO163">
            <v>0</v>
          </cell>
          <cell r="CP163">
            <v>41.806547367930129</v>
          </cell>
          <cell r="CQ163">
            <v>0</v>
          </cell>
          <cell r="CR163">
            <v>35</v>
          </cell>
          <cell r="CS163">
            <v>0</v>
          </cell>
          <cell r="CU163">
            <v>39912</v>
          </cell>
          <cell r="CV163">
            <v>0</v>
          </cell>
          <cell r="CW163">
            <v>5</v>
          </cell>
          <cell r="CX163">
            <v>0</v>
          </cell>
          <cell r="CY163">
            <v>0</v>
          </cell>
          <cell r="CZ163">
            <v>0</v>
          </cell>
          <cell r="DA163">
            <v>0</v>
          </cell>
          <cell r="DB163">
            <v>0</v>
          </cell>
          <cell r="DC163">
            <v>62.538968345421729</v>
          </cell>
          <cell r="DD163">
            <v>0</v>
          </cell>
          <cell r="DE163">
            <v>11.835616438356164</v>
          </cell>
          <cell r="DF163">
            <v>24</v>
          </cell>
          <cell r="DG163">
            <v>58.684931506849324</v>
          </cell>
          <cell r="DH163">
            <v>96.938210583232504</v>
          </cell>
          <cell r="DI163">
            <v>0</v>
          </cell>
          <cell r="DJ163">
            <v>0</v>
          </cell>
          <cell r="DK163">
            <v>27.3224043715847</v>
          </cell>
          <cell r="DL163">
            <v>28.671669395881427</v>
          </cell>
          <cell r="DM163">
            <v>0</v>
          </cell>
          <cell r="DN163">
            <v>0</v>
          </cell>
          <cell r="DO163">
            <v>0</v>
          </cell>
          <cell r="DP163">
            <v>0</v>
          </cell>
          <cell r="DR163">
            <v>55.994073767466126</v>
          </cell>
          <cell r="DS163">
            <v>0</v>
          </cell>
          <cell r="DT163">
            <v>0</v>
          </cell>
          <cell r="DV163">
            <v>39912</v>
          </cell>
          <cell r="DW163">
            <v>1.0736626266803402</v>
          </cell>
          <cell r="DY163">
            <v>49.7</v>
          </cell>
          <cell r="DZ163">
            <v>44.7</v>
          </cell>
          <cell r="EA163">
            <v>35</v>
          </cell>
          <cell r="EB163">
            <v>35</v>
          </cell>
          <cell r="ED163">
            <v>60</v>
          </cell>
          <cell r="EE163">
            <v>20</v>
          </cell>
          <cell r="EF163">
            <v>41.806547367930129</v>
          </cell>
          <cell r="EG163">
            <v>0</v>
          </cell>
          <cell r="EH163">
            <v>41.806547367930129</v>
          </cell>
          <cell r="EJ163">
            <v>35</v>
          </cell>
          <cell r="EK163">
            <v>95</v>
          </cell>
          <cell r="EL163">
            <v>115</v>
          </cell>
          <cell r="EN163">
            <v>0</v>
          </cell>
          <cell r="EO163">
            <v>60</v>
          </cell>
          <cell r="EP163">
            <v>80</v>
          </cell>
          <cell r="ER163">
            <v>200</v>
          </cell>
          <cell r="ET163">
            <v>15</v>
          </cell>
          <cell r="EU163">
            <v>0</v>
          </cell>
          <cell r="EV163">
            <v>0</v>
          </cell>
          <cell r="EW163">
            <v>40.994073767466126</v>
          </cell>
          <cell r="EX163">
            <v>15</v>
          </cell>
          <cell r="EZ163">
            <v>40.994073767466126</v>
          </cell>
          <cell r="FA163">
            <v>55.994073767466126</v>
          </cell>
          <cell r="FB163">
            <v>59</v>
          </cell>
          <cell r="FC163">
            <v>68.350684931506848</v>
          </cell>
          <cell r="FE163">
            <v>38271.593252430554</v>
          </cell>
        </row>
        <row r="164">
          <cell r="A164">
            <v>39913</v>
          </cell>
          <cell r="B164">
            <v>10</v>
          </cell>
          <cell r="C164">
            <v>5</v>
          </cell>
          <cell r="D164">
            <v>4</v>
          </cell>
          <cell r="E164">
            <v>2009</v>
          </cell>
          <cell r="G164">
            <v>0</v>
          </cell>
          <cell r="H164">
            <v>0.31762091497611783</v>
          </cell>
          <cell r="I164">
            <v>10.061515921385093</v>
          </cell>
          <cell r="J164">
            <v>66.438356164383563</v>
          </cell>
          <cell r="K164">
            <v>10.833333333333334</v>
          </cell>
          <cell r="L164">
            <v>0.19048390958576247</v>
          </cell>
          <cell r="M164">
            <v>6.4784977149089427</v>
          </cell>
          <cell r="N164">
            <v>0</v>
          </cell>
          <cell r="O164">
            <v>12.472453122519765</v>
          </cell>
          <cell r="P164">
            <v>14.537713727171987</v>
          </cell>
          <cell r="Q164">
            <v>27.542681299429454</v>
          </cell>
          <cell r="R164">
            <v>22.176382085731959</v>
          </cell>
          <cell r="S164">
            <v>54.161807633946765</v>
          </cell>
          <cell r="T164">
            <v>21.588079362012984</v>
          </cell>
          <cell r="U164">
            <v>25.576158455343986</v>
          </cell>
          <cell r="W164">
            <v>0</v>
          </cell>
          <cell r="X164">
            <v>10.37913683636121</v>
          </cell>
          <cell r="Y164">
            <v>10.833333333333334</v>
          </cell>
          <cell r="Z164">
            <v>0</v>
          </cell>
          <cell r="AA164">
            <v>0</v>
          </cell>
          <cell r="AB164">
            <v>0</v>
          </cell>
          <cell r="AC164">
            <v>5</v>
          </cell>
          <cell r="AD164">
            <v>0</v>
          </cell>
          <cell r="AE164">
            <v>1.0022831050228298</v>
          </cell>
          <cell r="AF164">
            <v>0.66669851947187553</v>
          </cell>
          <cell r="AG164">
            <v>0</v>
          </cell>
          <cell r="AH164">
            <v>5.1397417780077834</v>
          </cell>
          <cell r="AI164">
            <v>0</v>
          </cell>
          <cell r="AJ164">
            <v>0</v>
          </cell>
          <cell r="AK164">
            <v>0</v>
          </cell>
          <cell r="AL164">
            <v>0</v>
          </cell>
          <cell r="AM164">
            <v>0</v>
          </cell>
          <cell r="AN164">
            <v>0</v>
          </cell>
          <cell r="AO164">
            <v>30.637461989209122</v>
          </cell>
          <cell r="AP164">
            <v>0</v>
          </cell>
          <cell r="AQ164">
            <v>23.333301480528124</v>
          </cell>
          <cell r="AR164">
            <v>11.666698519471876</v>
          </cell>
          <cell r="AS164">
            <v>5.9520264676362586</v>
          </cell>
          <cell r="AT164">
            <v>0</v>
          </cell>
          <cell r="AU164">
            <v>0</v>
          </cell>
          <cell r="AV164">
            <v>0</v>
          </cell>
          <cell r="AW164">
            <v>0</v>
          </cell>
          <cell r="AX164">
            <v>0</v>
          </cell>
          <cell r="AY164">
            <v>0</v>
          </cell>
          <cell r="AZ164">
            <v>47.018232987377445</v>
          </cell>
          <cell r="BA164">
            <v>0</v>
          </cell>
          <cell r="BB164">
            <v>54.307812463926282</v>
          </cell>
          <cell r="BC164">
            <v>0</v>
          </cell>
          <cell r="BD164">
            <v>0</v>
          </cell>
          <cell r="BE164">
            <v>27.3224043715847</v>
          </cell>
          <cell r="BF164">
            <v>29.035943079564081</v>
          </cell>
          <cell r="BG164">
            <v>0</v>
          </cell>
          <cell r="BH164">
            <v>10.080008713234783</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CA164">
            <v>0</v>
          </cell>
          <cell r="CB164">
            <v>0</v>
          </cell>
          <cell r="CC164">
            <v>0</v>
          </cell>
          <cell r="CD164">
            <v>0</v>
          </cell>
          <cell r="CE164">
            <v>0</v>
          </cell>
          <cell r="CF164">
            <v>0</v>
          </cell>
          <cell r="CH164">
            <v>0</v>
          </cell>
          <cell r="CJ164">
            <v>39913</v>
          </cell>
          <cell r="CK164">
            <v>10.37913683636121</v>
          </cell>
          <cell r="CL164">
            <v>1.6689816244947053</v>
          </cell>
          <cell r="CM164">
            <v>56.358347451148781</v>
          </cell>
          <cell r="CN164">
            <v>0</v>
          </cell>
          <cell r="CO164">
            <v>0</v>
          </cell>
          <cell r="CP164">
            <v>41.729230234853162</v>
          </cell>
          <cell r="CQ164">
            <v>0</v>
          </cell>
          <cell r="CR164">
            <v>35</v>
          </cell>
          <cell r="CS164">
            <v>0</v>
          </cell>
          <cell r="CU164">
            <v>39913</v>
          </cell>
          <cell r="CV164">
            <v>0</v>
          </cell>
          <cell r="CW164">
            <v>5</v>
          </cell>
          <cell r="CX164">
            <v>0</v>
          </cell>
          <cell r="CY164">
            <v>0</v>
          </cell>
          <cell r="CZ164">
            <v>0</v>
          </cell>
          <cell r="DA164">
            <v>0</v>
          </cell>
          <cell r="DB164">
            <v>0</v>
          </cell>
          <cell r="DC164">
            <v>62.188375784449157</v>
          </cell>
          <cell r="DD164">
            <v>0</v>
          </cell>
          <cell r="DE164">
            <v>11.835616438356164</v>
          </cell>
          <cell r="DF164">
            <v>24</v>
          </cell>
          <cell r="DG164">
            <v>58.684931506849324</v>
          </cell>
          <cell r="DH164">
            <v>54.307812463926282</v>
          </cell>
          <cell r="DI164">
            <v>0</v>
          </cell>
          <cell r="DJ164">
            <v>0</v>
          </cell>
          <cell r="DK164">
            <v>27.3224043715847</v>
          </cell>
          <cell r="DL164">
            <v>29.035943079564081</v>
          </cell>
          <cell r="DM164">
            <v>0</v>
          </cell>
          <cell r="DN164">
            <v>0</v>
          </cell>
          <cell r="DO164">
            <v>0</v>
          </cell>
          <cell r="DP164">
            <v>0</v>
          </cell>
          <cell r="DR164">
            <v>56.358347451148781</v>
          </cell>
          <cell r="DS164">
            <v>0</v>
          </cell>
          <cell r="DT164">
            <v>0</v>
          </cell>
          <cell r="DV164">
            <v>39913</v>
          </cell>
          <cell r="DW164">
            <v>1.1126544163298036</v>
          </cell>
          <cell r="DY164">
            <v>49.7</v>
          </cell>
          <cell r="DZ164">
            <v>44.7</v>
          </cell>
          <cell r="EA164">
            <v>35</v>
          </cell>
          <cell r="EB164">
            <v>35</v>
          </cell>
          <cell r="ED164">
            <v>60</v>
          </cell>
          <cell r="EE164">
            <v>20</v>
          </cell>
          <cell r="EF164">
            <v>41.729230234853162</v>
          </cell>
          <cell r="EG164">
            <v>0</v>
          </cell>
          <cell r="EH164">
            <v>41.729230234853162</v>
          </cell>
          <cell r="EJ164">
            <v>35</v>
          </cell>
          <cell r="EK164">
            <v>95</v>
          </cell>
          <cell r="EL164">
            <v>115</v>
          </cell>
          <cell r="EN164">
            <v>0</v>
          </cell>
          <cell r="EO164">
            <v>60</v>
          </cell>
          <cell r="EP164">
            <v>80</v>
          </cell>
          <cell r="ER164">
            <v>200</v>
          </cell>
          <cell r="ET164">
            <v>15</v>
          </cell>
          <cell r="EU164">
            <v>0</v>
          </cell>
          <cell r="EV164">
            <v>0</v>
          </cell>
          <cell r="EW164">
            <v>41.358347451148781</v>
          </cell>
          <cell r="EX164">
            <v>15</v>
          </cell>
          <cell r="EZ164">
            <v>41.358347451148781</v>
          </cell>
          <cell r="FA164">
            <v>56.358347451148781</v>
          </cell>
          <cell r="FB164">
            <v>59</v>
          </cell>
          <cell r="FC164">
            <v>68.350684931506848</v>
          </cell>
          <cell r="FE164">
            <v>38271.593252662038</v>
          </cell>
        </row>
        <row r="165">
          <cell r="A165">
            <v>39914</v>
          </cell>
          <cell r="B165">
            <v>11</v>
          </cell>
          <cell r="C165">
            <v>6</v>
          </cell>
          <cell r="D165">
            <v>4</v>
          </cell>
          <cell r="E165">
            <v>2009</v>
          </cell>
          <cell r="G165">
            <v>0</v>
          </cell>
          <cell r="H165">
            <v>0.59933732324191524</v>
          </cell>
          <cell r="I165">
            <v>13.018164030720436</v>
          </cell>
          <cell r="J165">
            <v>66.438356164383563</v>
          </cell>
          <cell r="K165">
            <v>10.833333333333334</v>
          </cell>
          <cell r="L165">
            <v>0.35943513512128111</v>
          </cell>
          <cell r="M165">
            <v>8.3822504068275574</v>
          </cell>
          <cell r="N165">
            <v>8.5097142857142849</v>
          </cell>
          <cell r="O165">
            <v>23.534995071950249</v>
          </cell>
          <cell r="P165">
            <v>18.809724440204224</v>
          </cell>
          <cell r="Q165">
            <v>27.527270227855322</v>
          </cell>
          <cell r="R165">
            <v>22.176382085731959</v>
          </cell>
          <cell r="S165">
            <v>125.02512791469857</v>
          </cell>
          <cell r="T165">
            <v>22.310374807692192</v>
          </cell>
          <cell r="U165">
            <v>38.370358122553952</v>
          </cell>
          <cell r="W165">
            <v>0</v>
          </cell>
          <cell r="X165">
            <v>13.617501353962352</v>
          </cell>
          <cell r="Y165">
            <v>10.833333333333334</v>
          </cell>
          <cell r="Z165">
            <v>0</v>
          </cell>
          <cell r="AA165">
            <v>0</v>
          </cell>
          <cell r="AB165">
            <v>2.6346583152197964</v>
          </cell>
          <cell r="AC165">
            <v>5</v>
          </cell>
          <cell r="AD165">
            <v>0</v>
          </cell>
          <cell r="AE165">
            <v>1.0022831050228298</v>
          </cell>
          <cell r="AF165">
            <v>8.6144584074204946</v>
          </cell>
          <cell r="AG165">
            <v>0</v>
          </cell>
          <cell r="AH165">
            <v>4.9782044922696596</v>
          </cell>
          <cell r="AI165">
            <v>0</v>
          </cell>
          <cell r="AJ165">
            <v>0</v>
          </cell>
          <cell r="AK165">
            <v>0</v>
          </cell>
          <cell r="AL165">
            <v>0</v>
          </cell>
          <cell r="AM165">
            <v>0</v>
          </cell>
          <cell r="AN165">
            <v>0</v>
          </cell>
          <cell r="AO165">
            <v>27.537782599574523</v>
          </cell>
          <cell r="AP165">
            <v>0</v>
          </cell>
          <cell r="AQ165">
            <v>15.385541592579505</v>
          </cell>
          <cell r="AR165">
            <v>19.614458407420493</v>
          </cell>
          <cell r="AS165">
            <v>24.532384733897572</v>
          </cell>
          <cell r="AT165">
            <v>0</v>
          </cell>
          <cell r="AU165">
            <v>0</v>
          </cell>
          <cell r="AV165">
            <v>0</v>
          </cell>
          <cell r="AW165">
            <v>0</v>
          </cell>
          <cell r="AX165">
            <v>0</v>
          </cell>
          <cell r="AY165">
            <v>0</v>
          </cell>
          <cell r="AZ165">
            <v>39.070473099428831</v>
          </cell>
          <cell r="BA165">
            <v>0</v>
          </cell>
          <cell r="BB165">
            <v>146.63538774551589</v>
          </cell>
          <cell r="BC165">
            <v>0</v>
          </cell>
          <cell r="BD165">
            <v>0</v>
          </cell>
          <cell r="BE165">
            <v>27.3224043715847</v>
          </cell>
          <cell r="BF165">
            <v>39.115951792798867</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CA165">
            <v>0</v>
          </cell>
          <cell r="CB165">
            <v>0</v>
          </cell>
          <cell r="CC165">
            <v>0</v>
          </cell>
          <cell r="CD165">
            <v>0</v>
          </cell>
          <cell r="CE165">
            <v>0</v>
          </cell>
          <cell r="CF165">
            <v>0</v>
          </cell>
          <cell r="CH165">
            <v>0</v>
          </cell>
          <cell r="CJ165">
            <v>39914</v>
          </cell>
          <cell r="CK165">
            <v>13.617501353962352</v>
          </cell>
          <cell r="CL165">
            <v>9.6167415124433244</v>
          </cell>
          <cell r="CM165">
            <v>66.438356164383563</v>
          </cell>
          <cell r="CN165">
            <v>0</v>
          </cell>
          <cell r="CO165">
            <v>0</v>
          </cell>
          <cell r="CP165">
            <v>57.048371825741754</v>
          </cell>
          <cell r="CQ165">
            <v>0</v>
          </cell>
          <cell r="CR165">
            <v>35</v>
          </cell>
          <cell r="CS165">
            <v>0</v>
          </cell>
          <cell r="CU165">
            <v>39914</v>
          </cell>
          <cell r="CV165">
            <v>2.6346583152197964</v>
          </cell>
          <cell r="CW165">
            <v>5</v>
          </cell>
          <cell r="CX165">
            <v>0</v>
          </cell>
          <cell r="CY165">
            <v>0</v>
          </cell>
          <cell r="CZ165">
            <v>0</v>
          </cell>
          <cell r="DA165">
            <v>0</v>
          </cell>
          <cell r="DB165">
            <v>0</v>
          </cell>
          <cell r="DC165">
            <v>70.665873179704107</v>
          </cell>
          <cell r="DD165">
            <v>0</v>
          </cell>
          <cell r="DE165">
            <v>11.835616438356164</v>
          </cell>
          <cell r="DF165">
            <v>24</v>
          </cell>
          <cell r="DG165">
            <v>58.684931506849324</v>
          </cell>
          <cell r="DH165">
            <v>146.63538774551589</v>
          </cell>
          <cell r="DI165">
            <v>0</v>
          </cell>
          <cell r="DJ165">
            <v>0</v>
          </cell>
          <cell r="DK165">
            <v>27.3224043715847</v>
          </cell>
          <cell r="DL165">
            <v>39.115951792798867</v>
          </cell>
          <cell r="DM165">
            <v>0</v>
          </cell>
          <cell r="DN165">
            <v>0</v>
          </cell>
          <cell r="DO165">
            <v>0</v>
          </cell>
          <cell r="DP165">
            <v>0</v>
          </cell>
          <cell r="DR165">
            <v>66.438356164383563</v>
          </cell>
          <cell r="DS165">
            <v>0</v>
          </cell>
          <cell r="DT165">
            <v>0</v>
          </cell>
          <cell r="DV165">
            <v>39914</v>
          </cell>
          <cell r="DW165">
            <v>6.4111610082955499</v>
          </cell>
          <cell r="DY165">
            <v>49.7</v>
          </cell>
          <cell r="DZ165">
            <v>44.7</v>
          </cell>
          <cell r="EA165">
            <v>35</v>
          </cell>
          <cell r="EB165">
            <v>35</v>
          </cell>
          <cell r="ED165">
            <v>60</v>
          </cell>
          <cell r="EE165">
            <v>20</v>
          </cell>
          <cell r="EF165">
            <v>57.048371825741754</v>
          </cell>
          <cell r="EG165">
            <v>0</v>
          </cell>
          <cell r="EH165">
            <v>57.048371825741754</v>
          </cell>
          <cell r="EJ165">
            <v>35</v>
          </cell>
          <cell r="EK165">
            <v>95</v>
          </cell>
          <cell r="EL165">
            <v>115</v>
          </cell>
          <cell r="EN165">
            <v>0</v>
          </cell>
          <cell r="EO165">
            <v>60</v>
          </cell>
          <cell r="EP165">
            <v>80</v>
          </cell>
          <cell r="ER165">
            <v>200</v>
          </cell>
          <cell r="ET165">
            <v>15</v>
          </cell>
          <cell r="EU165">
            <v>0</v>
          </cell>
          <cell r="EV165">
            <v>0</v>
          </cell>
          <cell r="EW165">
            <v>53.511792394447106</v>
          </cell>
          <cell r="EX165">
            <v>12.926563769936458</v>
          </cell>
          <cell r="EZ165">
            <v>53.511792394447106</v>
          </cell>
          <cell r="FA165">
            <v>68.511792394447099</v>
          </cell>
          <cell r="FB165">
            <v>59</v>
          </cell>
          <cell r="FC165">
            <v>68.350684931506848</v>
          </cell>
          <cell r="FE165">
            <v>38271.593252777777</v>
          </cell>
        </row>
        <row r="166">
          <cell r="A166">
            <v>39915</v>
          </cell>
          <cell r="B166">
            <v>12</v>
          </cell>
          <cell r="C166">
            <v>7</v>
          </cell>
          <cell r="D166">
            <v>4</v>
          </cell>
          <cell r="E166">
            <v>2009</v>
          </cell>
          <cell r="G166">
            <v>0</v>
          </cell>
          <cell r="H166">
            <v>0.54431674740736269</v>
          </cell>
          <cell r="I166">
            <v>12.928990767793623</v>
          </cell>
          <cell r="J166">
            <v>66.438356164383563</v>
          </cell>
          <cell r="K166">
            <v>10.833333333333334</v>
          </cell>
          <cell r="L166">
            <v>0.32643814437395097</v>
          </cell>
          <cell r="M166">
            <v>8.3248327388920078</v>
          </cell>
          <cell r="N166">
            <v>8.5097142857142849</v>
          </cell>
          <cell r="O166">
            <v>21.374427173195535</v>
          </cell>
          <cell r="P166">
            <v>18.680879504840906</v>
          </cell>
          <cell r="Q166">
            <v>27.47194716525323</v>
          </cell>
          <cell r="R166">
            <v>22.176382085731959</v>
          </cell>
          <cell r="S166">
            <v>58.788517159430249</v>
          </cell>
          <cell r="T166">
            <v>21.846812752838421</v>
          </cell>
          <cell r="U166">
            <v>36.279911110806715</v>
          </cell>
          <cell r="W166">
            <v>0</v>
          </cell>
          <cell r="X166">
            <v>13.473307515200986</v>
          </cell>
          <cell r="Y166">
            <v>10.833333333333334</v>
          </cell>
          <cell r="Z166">
            <v>0</v>
          </cell>
          <cell r="AA166">
            <v>0</v>
          </cell>
          <cell r="AB166">
            <v>2.6333218943352645</v>
          </cell>
          <cell r="AC166">
            <v>5</v>
          </cell>
          <cell r="AD166">
            <v>0</v>
          </cell>
          <cell r="AE166">
            <v>1.0022831050228298</v>
          </cell>
          <cell r="AF166">
            <v>8.5253801696221494</v>
          </cell>
          <cell r="AG166">
            <v>0</v>
          </cell>
          <cell r="AH166">
            <v>4.8190821397157819</v>
          </cell>
          <cell r="AI166">
            <v>0</v>
          </cell>
          <cell r="AJ166">
            <v>0</v>
          </cell>
          <cell r="AK166">
            <v>0</v>
          </cell>
          <cell r="AL166">
            <v>0</v>
          </cell>
          <cell r="AM166">
            <v>0</v>
          </cell>
          <cell r="AN166">
            <v>0</v>
          </cell>
          <cell r="AO166">
            <v>27.802626983522693</v>
          </cell>
          <cell r="AP166">
            <v>0</v>
          </cell>
          <cell r="AQ166">
            <v>15.474619830377851</v>
          </cell>
          <cell r="AR166">
            <v>19.525380169622149</v>
          </cell>
          <cell r="AS166">
            <v>22.081926805783155</v>
          </cell>
          <cell r="AT166">
            <v>0</v>
          </cell>
          <cell r="AU166">
            <v>0</v>
          </cell>
          <cell r="AV166">
            <v>0</v>
          </cell>
          <cell r="AW166">
            <v>0</v>
          </cell>
          <cell r="AX166">
            <v>0</v>
          </cell>
          <cell r="AY166">
            <v>0</v>
          </cell>
          <cell r="AZ166">
            <v>39.159551337227171</v>
          </cell>
          <cell r="BA166">
            <v>0</v>
          </cell>
          <cell r="BB166">
            <v>77.755689685848225</v>
          </cell>
          <cell r="BC166">
            <v>0</v>
          </cell>
          <cell r="BD166">
            <v>0</v>
          </cell>
          <cell r="BE166">
            <v>27.3224043715847</v>
          </cell>
          <cell r="BF166">
            <v>39.115951792798867</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CA166">
            <v>0</v>
          </cell>
          <cell r="CB166">
            <v>0</v>
          </cell>
          <cell r="CC166">
            <v>0</v>
          </cell>
          <cell r="CD166">
            <v>0</v>
          </cell>
          <cell r="CE166">
            <v>0</v>
          </cell>
          <cell r="CF166">
            <v>0</v>
          </cell>
          <cell r="CH166">
            <v>0</v>
          </cell>
          <cell r="CJ166">
            <v>39915</v>
          </cell>
          <cell r="CK166">
            <v>13.473307515200986</v>
          </cell>
          <cell r="CL166">
            <v>9.5276632746449792</v>
          </cell>
          <cell r="CM166">
            <v>66.438356164383563</v>
          </cell>
          <cell r="CN166">
            <v>0</v>
          </cell>
          <cell r="CO166">
            <v>0</v>
          </cell>
          <cell r="CP166">
            <v>54.70363592902163</v>
          </cell>
          <cell r="CQ166">
            <v>0</v>
          </cell>
          <cell r="CR166">
            <v>35</v>
          </cell>
          <cell r="CS166">
            <v>0</v>
          </cell>
          <cell r="CU166">
            <v>39915</v>
          </cell>
          <cell r="CV166">
            <v>2.6333218943352645</v>
          </cell>
          <cell r="CW166">
            <v>5</v>
          </cell>
          <cell r="CX166">
            <v>0</v>
          </cell>
          <cell r="CY166">
            <v>0</v>
          </cell>
          <cell r="CZ166">
            <v>0</v>
          </cell>
          <cell r="DA166">
            <v>0</v>
          </cell>
          <cell r="DB166">
            <v>0</v>
          </cell>
          <cell r="DC166">
            <v>68.176943444222616</v>
          </cell>
          <cell r="DD166">
            <v>0</v>
          </cell>
          <cell r="DE166">
            <v>11.835616438356164</v>
          </cell>
          <cell r="DF166">
            <v>24</v>
          </cell>
          <cell r="DG166">
            <v>58.684931506849324</v>
          </cell>
          <cell r="DH166">
            <v>77.755689685848225</v>
          </cell>
          <cell r="DI166">
            <v>0</v>
          </cell>
          <cell r="DJ166">
            <v>0</v>
          </cell>
          <cell r="DK166">
            <v>27.3224043715847</v>
          </cell>
          <cell r="DL166">
            <v>39.115951792798867</v>
          </cell>
          <cell r="DM166">
            <v>0</v>
          </cell>
          <cell r="DN166">
            <v>0</v>
          </cell>
          <cell r="DO166">
            <v>0</v>
          </cell>
          <cell r="DP166">
            <v>0</v>
          </cell>
          <cell r="DR166">
            <v>66.438356164383563</v>
          </cell>
          <cell r="DS166">
            <v>0</v>
          </cell>
          <cell r="DT166">
            <v>0</v>
          </cell>
          <cell r="DV166">
            <v>39915</v>
          </cell>
          <cell r="DW166">
            <v>6.3517755164299858</v>
          </cell>
          <cell r="DY166">
            <v>49.7</v>
          </cell>
          <cell r="DZ166">
            <v>44.7</v>
          </cell>
          <cell r="EA166">
            <v>35</v>
          </cell>
          <cell r="EB166">
            <v>35</v>
          </cell>
          <cell r="ED166">
            <v>60</v>
          </cell>
          <cell r="EE166">
            <v>20</v>
          </cell>
          <cell r="EF166">
            <v>54.70363592902163</v>
          </cell>
          <cell r="EG166">
            <v>0</v>
          </cell>
          <cell r="EH166">
            <v>54.70363592902163</v>
          </cell>
          <cell r="EJ166">
            <v>35</v>
          </cell>
          <cell r="EK166">
            <v>95</v>
          </cell>
          <cell r="EL166">
            <v>115</v>
          </cell>
          <cell r="EN166">
            <v>0</v>
          </cell>
          <cell r="EO166">
            <v>60</v>
          </cell>
          <cell r="EP166">
            <v>80</v>
          </cell>
          <cell r="ER166">
            <v>200</v>
          </cell>
          <cell r="ET166">
            <v>15</v>
          </cell>
          <cell r="EU166">
            <v>0</v>
          </cell>
          <cell r="EV166">
            <v>0</v>
          </cell>
          <cell r="EW166">
            <v>53.145241387591263</v>
          </cell>
          <cell r="EX166">
            <v>13.293114776792301</v>
          </cell>
          <cell r="EZ166">
            <v>53.145241387591263</v>
          </cell>
          <cell r="FA166">
            <v>68.145241387591255</v>
          </cell>
          <cell r="FB166">
            <v>59</v>
          </cell>
          <cell r="FC166">
            <v>68.350684931506848</v>
          </cell>
          <cell r="FE166">
            <v>38271.593253009261</v>
          </cell>
        </row>
        <row r="167">
          <cell r="A167">
            <v>39916</v>
          </cell>
          <cell r="B167">
            <v>13</v>
          </cell>
          <cell r="C167">
            <v>1</v>
          </cell>
          <cell r="D167">
            <v>4</v>
          </cell>
          <cell r="E167">
            <v>2009</v>
          </cell>
          <cell r="G167">
            <v>0</v>
          </cell>
          <cell r="H167">
            <v>0.68474496310388588</v>
          </cell>
          <cell r="I167">
            <v>13.153232323460935</v>
          </cell>
          <cell r="J167">
            <v>66.438356164383563</v>
          </cell>
          <cell r="K167">
            <v>10.833333333333334</v>
          </cell>
          <cell r="L167">
            <v>0.41065588407801856</v>
          </cell>
          <cell r="M167">
            <v>8.4692193718138515</v>
          </cell>
          <cell r="N167">
            <v>8.5097142857142849</v>
          </cell>
          <cell r="O167">
            <v>26.888813206261638</v>
          </cell>
          <cell r="P167">
            <v>19.004882325837119</v>
          </cell>
          <cell r="Q167">
            <v>27.49623176832695</v>
          </cell>
          <cell r="R167">
            <v>22.176382085731959</v>
          </cell>
          <cell r="S167">
            <v>94.59749740511954</v>
          </cell>
          <cell r="T167">
            <v>22.097424676903238</v>
          </cell>
          <cell r="U167">
            <v>37.410053110748386</v>
          </cell>
          <cell r="W167">
            <v>0</v>
          </cell>
          <cell r="X167">
            <v>13.837977286564822</v>
          </cell>
          <cell r="Y167">
            <v>10.833333333333334</v>
          </cell>
          <cell r="Z167">
            <v>0</v>
          </cell>
          <cell r="AA167">
            <v>0</v>
          </cell>
          <cell r="AB167">
            <v>2.6319861513453846</v>
          </cell>
          <cell r="AC167">
            <v>5</v>
          </cell>
          <cell r="AD167">
            <v>0</v>
          </cell>
          <cell r="AE167">
            <v>1.0022831050228298</v>
          </cell>
          <cell r="AF167">
            <v>8.7553202852379428</v>
          </cell>
          <cell r="AG167">
            <v>0</v>
          </cell>
          <cell r="AH167">
            <v>4.9235283968540671</v>
          </cell>
          <cell r="AI167">
            <v>0</v>
          </cell>
          <cell r="AJ167">
            <v>0</v>
          </cell>
          <cell r="AK167">
            <v>0</v>
          </cell>
          <cell r="AL167">
            <v>0</v>
          </cell>
          <cell r="AM167">
            <v>0</v>
          </cell>
          <cell r="AN167">
            <v>0</v>
          </cell>
          <cell r="AO167">
            <v>27.299967871599506</v>
          </cell>
          <cell r="AP167">
            <v>0</v>
          </cell>
          <cell r="AQ167">
            <v>15.244679714762057</v>
          </cell>
          <cell r="AR167">
            <v>19.755320285237943</v>
          </cell>
          <cell r="AS167">
            <v>26.267293568269281</v>
          </cell>
          <cell r="AT167">
            <v>0</v>
          </cell>
          <cell r="AU167">
            <v>0</v>
          </cell>
          <cell r="AV167">
            <v>0</v>
          </cell>
          <cell r="AW167">
            <v>0</v>
          </cell>
          <cell r="AX167">
            <v>0</v>
          </cell>
          <cell r="AY167">
            <v>0</v>
          </cell>
          <cell r="AZ167">
            <v>38.929611221611381</v>
          </cell>
          <cell r="BA167">
            <v>0</v>
          </cell>
          <cell r="BB167">
            <v>115.17536397115977</v>
          </cell>
          <cell r="BC167">
            <v>0</v>
          </cell>
          <cell r="BD167">
            <v>0</v>
          </cell>
          <cell r="BE167">
            <v>27.3224043715847</v>
          </cell>
          <cell r="BF167">
            <v>39.115951792798867</v>
          </cell>
          <cell r="BG167">
            <v>0</v>
          </cell>
          <cell r="BH167">
            <v>0</v>
          </cell>
          <cell r="BI167">
            <v>0</v>
          </cell>
          <cell r="BJ167">
            <v>0</v>
          </cell>
          <cell r="BK167">
            <v>0</v>
          </cell>
          <cell r="BL167">
            <v>0</v>
          </cell>
          <cell r="BM167">
            <v>0</v>
          </cell>
          <cell r="BN167">
            <v>1.9123287671232845</v>
          </cell>
          <cell r="BO167">
            <v>0</v>
          </cell>
          <cell r="BP167">
            <v>0</v>
          </cell>
          <cell r="BQ167">
            <v>0.16319078231153128</v>
          </cell>
          <cell r="BR167">
            <v>0</v>
          </cell>
          <cell r="BS167">
            <v>0</v>
          </cell>
          <cell r="BT167">
            <v>0</v>
          </cell>
          <cell r="BU167">
            <v>0</v>
          </cell>
          <cell r="BV167">
            <v>0</v>
          </cell>
          <cell r="BW167">
            <v>0</v>
          </cell>
          <cell r="BX167">
            <v>0</v>
          </cell>
          <cell r="BY167">
            <v>0</v>
          </cell>
          <cell r="CA167">
            <v>0</v>
          </cell>
          <cell r="CB167">
            <v>0</v>
          </cell>
          <cell r="CC167">
            <v>0</v>
          </cell>
          <cell r="CD167">
            <v>0</v>
          </cell>
          <cell r="CE167">
            <v>0</v>
          </cell>
          <cell r="CF167">
            <v>0</v>
          </cell>
          <cell r="CH167">
            <v>0</v>
          </cell>
          <cell r="CJ167">
            <v>39916</v>
          </cell>
          <cell r="CK167">
            <v>13.837977286564822</v>
          </cell>
          <cell r="CL167">
            <v>9.7576033902607726</v>
          </cell>
          <cell r="CM167">
            <v>68.350684931506848</v>
          </cell>
          <cell r="CN167">
            <v>0</v>
          </cell>
          <cell r="CO167">
            <v>0</v>
          </cell>
          <cell r="CP167">
            <v>58.490789836722854</v>
          </cell>
          <cell r="CQ167">
            <v>0</v>
          </cell>
          <cell r="CR167">
            <v>35</v>
          </cell>
          <cell r="CS167">
            <v>0</v>
          </cell>
          <cell r="CU167">
            <v>39916</v>
          </cell>
          <cell r="CV167">
            <v>2.6319861513453846</v>
          </cell>
          <cell r="CW167">
            <v>5</v>
          </cell>
          <cell r="CX167">
            <v>0</v>
          </cell>
          <cell r="CY167">
            <v>0</v>
          </cell>
          <cell r="CZ167">
            <v>0</v>
          </cell>
          <cell r="DA167">
            <v>0</v>
          </cell>
          <cell r="DB167">
            <v>0</v>
          </cell>
          <cell r="DC167">
            <v>72.328767123287676</v>
          </cell>
          <cell r="DD167">
            <v>0</v>
          </cell>
          <cell r="DE167">
            <v>11.835616438356164</v>
          </cell>
          <cell r="DF167">
            <v>24</v>
          </cell>
          <cell r="DG167">
            <v>58.684931506849324</v>
          </cell>
          <cell r="DH167">
            <v>115.17536397115977</v>
          </cell>
          <cell r="DI167">
            <v>0</v>
          </cell>
          <cell r="DJ167">
            <v>0</v>
          </cell>
          <cell r="DK167">
            <v>27.3224043715847</v>
          </cell>
          <cell r="DL167">
            <v>41.028280559922152</v>
          </cell>
          <cell r="DM167">
            <v>0</v>
          </cell>
          <cell r="DN167">
            <v>0</v>
          </cell>
          <cell r="DO167">
            <v>0.16319078231153128</v>
          </cell>
          <cell r="DP167">
            <v>0</v>
          </cell>
          <cell r="DR167">
            <v>68.350684931506848</v>
          </cell>
          <cell r="DS167">
            <v>0</v>
          </cell>
          <cell r="DT167">
            <v>0</v>
          </cell>
          <cell r="DV167">
            <v>39916</v>
          </cell>
          <cell r="DW167">
            <v>6.5050689268405151</v>
          </cell>
          <cell r="DY167">
            <v>49.7</v>
          </cell>
          <cell r="DZ167">
            <v>44.7</v>
          </cell>
          <cell r="EA167">
            <v>35</v>
          </cell>
          <cell r="EB167">
            <v>35</v>
          </cell>
          <cell r="ED167">
            <v>60</v>
          </cell>
          <cell r="EE167">
            <v>20</v>
          </cell>
          <cell r="EF167">
            <v>60.403118603846139</v>
          </cell>
          <cell r="EG167">
            <v>0.40311860384613851</v>
          </cell>
          <cell r="EH167">
            <v>60</v>
          </cell>
          <cell r="EJ167">
            <v>35</v>
          </cell>
          <cell r="EK167">
            <v>95</v>
          </cell>
          <cell r="EL167">
            <v>115</v>
          </cell>
          <cell r="EN167">
            <v>0</v>
          </cell>
          <cell r="EO167">
            <v>60</v>
          </cell>
          <cell r="EP167">
            <v>80</v>
          </cell>
          <cell r="ER167">
            <v>200</v>
          </cell>
          <cell r="ET167">
            <v>15</v>
          </cell>
          <cell r="EU167">
            <v>0</v>
          </cell>
          <cell r="EV167">
            <v>0</v>
          </cell>
          <cell r="EW167">
            <v>54.066997139382401</v>
          </cell>
          <cell r="EX167">
            <v>14.283687792124447</v>
          </cell>
          <cell r="EZ167">
            <v>54.066997139382401</v>
          </cell>
          <cell r="FA167">
            <v>69.066997139382408</v>
          </cell>
          <cell r="FB167">
            <v>59</v>
          </cell>
          <cell r="FC167">
            <v>68.350684931506848</v>
          </cell>
          <cell r="FE167">
            <v>38271.593253356485</v>
          </cell>
        </row>
        <row r="168">
          <cell r="A168">
            <v>39917</v>
          </cell>
          <cell r="B168">
            <v>14</v>
          </cell>
          <cell r="C168">
            <v>2</v>
          </cell>
          <cell r="D168">
            <v>4</v>
          </cell>
          <cell r="E168">
            <v>2009</v>
          </cell>
          <cell r="G168">
            <v>0</v>
          </cell>
          <cell r="H168">
            <v>0.74295585809801068</v>
          </cell>
          <cell r="I168">
            <v>13.244928650465413</v>
          </cell>
          <cell r="J168">
            <v>66.438356164383563</v>
          </cell>
          <cell r="K168">
            <v>10.833333333333334</v>
          </cell>
          <cell r="L168">
            <v>0.4455661759893712</v>
          </cell>
          <cell r="M168">
            <v>8.5282616125264479</v>
          </cell>
          <cell r="N168">
            <v>8.5097142857142849</v>
          </cell>
          <cell r="O168">
            <v>29.174659713217054</v>
          </cell>
          <cell r="P168">
            <v>19.137372793699019</v>
          </cell>
          <cell r="Q168">
            <v>27.462474080102592</v>
          </cell>
          <cell r="R168">
            <v>22.176382085731959</v>
          </cell>
          <cell r="S168">
            <v>56.883716739964022</v>
          </cell>
          <cell r="T168">
            <v>21.833481859447804</v>
          </cell>
          <cell r="U168">
            <v>36.219795046602272</v>
          </cell>
          <cell r="W168">
            <v>0</v>
          </cell>
          <cell r="X168">
            <v>13.987884508563424</v>
          </cell>
          <cell r="Y168">
            <v>10.833333333333334</v>
          </cell>
          <cell r="Z168">
            <v>0</v>
          </cell>
          <cell r="AA168">
            <v>0</v>
          </cell>
          <cell r="AB168">
            <v>2.6306510859062966</v>
          </cell>
          <cell r="AC168">
            <v>5</v>
          </cell>
          <cell r="AD168">
            <v>0</v>
          </cell>
          <cell r="AE168">
            <v>1.0022831050228298</v>
          </cell>
          <cell r="AF168">
            <v>8.8506078833009774</v>
          </cell>
          <cell r="AG168">
            <v>0</v>
          </cell>
          <cell r="AH168">
            <v>4.8537434633581515</v>
          </cell>
          <cell r="AI168">
            <v>0</v>
          </cell>
          <cell r="AJ168">
            <v>0</v>
          </cell>
          <cell r="AK168">
            <v>0</v>
          </cell>
          <cell r="AL168">
            <v>0</v>
          </cell>
          <cell r="AM168">
            <v>0</v>
          </cell>
          <cell r="AN168">
            <v>0</v>
          </cell>
          <cell r="AO168">
            <v>27.174556888537985</v>
          </cell>
          <cell r="AP168">
            <v>0</v>
          </cell>
          <cell r="AQ168">
            <v>15.149392116699023</v>
          </cell>
          <cell r="AR168">
            <v>19.850607883300977</v>
          </cell>
          <cell r="AS168">
            <v>26.312582262828116</v>
          </cell>
          <cell r="AT168">
            <v>0</v>
          </cell>
          <cell r="AU168">
            <v>0</v>
          </cell>
          <cell r="AV168">
            <v>0</v>
          </cell>
          <cell r="AW168">
            <v>0</v>
          </cell>
          <cell r="AX168">
            <v>0</v>
          </cell>
          <cell r="AY168">
            <v>0</v>
          </cell>
          <cell r="AZ168">
            <v>38.834323623548343</v>
          </cell>
          <cell r="BA168">
            <v>0</v>
          </cell>
          <cell r="BB168">
            <v>76.102670022465759</v>
          </cell>
          <cell r="BC168">
            <v>0</v>
          </cell>
          <cell r="BD168">
            <v>0</v>
          </cell>
          <cell r="BE168">
            <v>27.3224043715847</v>
          </cell>
          <cell r="BF168">
            <v>39.115951792798867</v>
          </cell>
          <cell r="BG168">
            <v>0</v>
          </cell>
          <cell r="BH168">
            <v>0</v>
          </cell>
          <cell r="BI168">
            <v>0</v>
          </cell>
          <cell r="BJ168">
            <v>0</v>
          </cell>
          <cell r="BK168">
            <v>0</v>
          </cell>
          <cell r="BL168">
            <v>0</v>
          </cell>
          <cell r="BM168">
            <v>0</v>
          </cell>
          <cell r="BN168">
            <v>1.9123287671232845</v>
          </cell>
          <cell r="BO168">
            <v>0</v>
          </cell>
          <cell r="BP168">
            <v>0</v>
          </cell>
          <cell r="BQ168">
            <v>2.6976772909030871</v>
          </cell>
          <cell r="BR168">
            <v>0</v>
          </cell>
          <cell r="BS168">
            <v>0</v>
          </cell>
          <cell r="BT168">
            <v>0</v>
          </cell>
          <cell r="BU168">
            <v>0</v>
          </cell>
          <cell r="BV168">
            <v>0</v>
          </cell>
          <cell r="BW168">
            <v>0</v>
          </cell>
          <cell r="BX168">
            <v>0</v>
          </cell>
          <cell r="BY168">
            <v>0</v>
          </cell>
          <cell r="CA168">
            <v>0</v>
          </cell>
          <cell r="CB168">
            <v>0</v>
          </cell>
          <cell r="CC168">
            <v>0</v>
          </cell>
          <cell r="CD168">
            <v>0</v>
          </cell>
          <cell r="CE168">
            <v>0</v>
          </cell>
          <cell r="CF168">
            <v>0</v>
          </cell>
          <cell r="CH168">
            <v>0</v>
          </cell>
          <cell r="CJ168">
            <v>39917</v>
          </cell>
          <cell r="CK168">
            <v>13.987884508563424</v>
          </cell>
          <cell r="CL168">
            <v>9.8528909883238072</v>
          </cell>
          <cell r="CM168">
            <v>68.350684931506848</v>
          </cell>
          <cell r="CN168">
            <v>0</v>
          </cell>
          <cell r="CO168">
            <v>0</v>
          </cell>
          <cell r="CP168">
            <v>58.340882614724251</v>
          </cell>
          <cell r="CQ168">
            <v>0</v>
          </cell>
          <cell r="CR168">
            <v>35</v>
          </cell>
          <cell r="CS168">
            <v>0</v>
          </cell>
          <cell r="CU168">
            <v>39917</v>
          </cell>
          <cell r="CV168">
            <v>2.6306510859062966</v>
          </cell>
          <cell r="CW168">
            <v>5</v>
          </cell>
          <cell r="CX168">
            <v>0</v>
          </cell>
          <cell r="CY168">
            <v>0</v>
          </cell>
          <cell r="CZ168">
            <v>0</v>
          </cell>
          <cell r="DA168">
            <v>0</v>
          </cell>
          <cell r="DB168">
            <v>0</v>
          </cell>
          <cell r="DC168">
            <v>72.328767123287676</v>
          </cell>
          <cell r="DD168">
            <v>0</v>
          </cell>
          <cell r="DE168">
            <v>11.835616438356164</v>
          </cell>
          <cell r="DF168">
            <v>24</v>
          </cell>
          <cell r="DG168">
            <v>58.684931506849324</v>
          </cell>
          <cell r="DH168">
            <v>76.102670022465759</v>
          </cell>
          <cell r="DI168">
            <v>0</v>
          </cell>
          <cell r="DJ168">
            <v>0</v>
          </cell>
          <cell r="DK168">
            <v>27.3224043715847</v>
          </cell>
          <cell r="DL168">
            <v>41.028280559922152</v>
          </cell>
          <cell r="DM168">
            <v>0</v>
          </cell>
          <cell r="DN168">
            <v>0</v>
          </cell>
          <cell r="DO168">
            <v>2.6976772909030871</v>
          </cell>
          <cell r="DP168">
            <v>0</v>
          </cell>
          <cell r="DR168">
            <v>68.350684931506848</v>
          </cell>
          <cell r="DS168">
            <v>0</v>
          </cell>
          <cell r="DT168">
            <v>0</v>
          </cell>
          <cell r="DV168">
            <v>39917</v>
          </cell>
          <cell r="DW168">
            <v>6.5685939922158711</v>
          </cell>
          <cell r="DY168">
            <v>49.7</v>
          </cell>
          <cell r="DZ168">
            <v>44.7</v>
          </cell>
          <cell r="EA168">
            <v>35</v>
          </cell>
          <cell r="EB168">
            <v>35</v>
          </cell>
          <cell r="ED168">
            <v>60</v>
          </cell>
          <cell r="EE168">
            <v>20</v>
          </cell>
          <cell r="EF168">
            <v>60.253211381847535</v>
          </cell>
          <cell r="EG168">
            <v>0.25321138184753522</v>
          </cell>
          <cell r="EH168">
            <v>60</v>
          </cell>
          <cell r="EJ168">
            <v>35</v>
          </cell>
          <cell r="EK168">
            <v>95</v>
          </cell>
          <cell r="EL168">
            <v>115</v>
          </cell>
          <cell r="EN168">
            <v>0</v>
          </cell>
          <cell r="EO168">
            <v>60</v>
          </cell>
          <cell r="EP168">
            <v>80</v>
          </cell>
          <cell r="ER168">
            <v>200</v>
          </cell>
          <cell r="ET168">
            <v>15</v>
          </cell>
          <cell r="EU168">
            <v>0</v>
          </cell>
          <cell r="EV168">
            <v>0</v>
          </cell>
          <cell r="EW168">
            <v>54.443919323064975</v>
          </cell>
          <cell r="EX168">
            <v>13.906765608441873</v>
          </cell>
          <cell r="EZ168">
            <v>54.443919323064975</v>
          </cell>
          <cell r="FA168">
            <v>69.443919323064975</v>
          </cell>
          <cell r="FB168">
            <v>59</v>
          </cell>
          <cell r="FC168">
            <v>68.350684931506848</v>
          </cell>
          <cell r="FE168">
            <v>38271.593253587962</v>
          </cell>
        </row>
        <row r="169">
          <cell r="A169">
            <v>39918</v>
          </cell>
          <cell r="B169">
            <v>15</v>
          </cell>
          <cell r="C169">
            <v>3</v>
          </cell>
          <cell r="D169">
            <v>4</v>
          </cell>
          <cell r="E169">
            <v>2009</v>
          </cell>
          <cell r="G169">
            <v>0</v>
          </cell>
          <cell r="H169">
            <v>0.60398163713314346</v>
          </cell>
          <cell r="I169">
            <v>12.515892809315616</v>
          </cell>
          <cell r="J169">
            <v>66.438356164383563</v>
          </cell>
          <cell r="K169">
            <v>10.833333333333334</v>
          </cell>
          <cell r="L169">
            <v>0.36222042735372473</v>
          </cell>
          <cell r="M169">
            <v>8.0588435777214613</v>
          </cell>
          <cell r="N169">
            <v>8.5097142857142849</v>
          </cell>
          <cell r="O169">
            <v>23.71736967186904</v>
          </cell>
          <cell r="P169">
            <v>18.084001270133932</v>
          </cell>
          <cell r="Q169">
            <v>27.158864991154896</v>
          </cell>
          <cell r="R169">
            <v>22.176382085731959</v>
          </cell>
          <cell r="S169">
            <v>50.395322623878904</v>
          </cell>
          <cell r="T169">
            <v>22.038898557284654</v>
          </cell>
          <cell r="U169">
            <v>32.270297972977488</v>
          </cell>
          <cell r="W169">
            <v>0</v>
          </cell>
          <cell r="X169">
            <v>13.11987444644876</v>
          </cell>
          <cell r="Y169">
            <v>10.833333333333334</v>
          </cell>
          <cell r="Z169">
            <v>0</v>
          </cell>
          <cell r="AA169">
            <v>0</v>
          </cell>
          <cell r="AB169">
            <v>2.629316697674315</v>
          </cell>
          <cell r="AC169">
            <v>5</v>
          </cell>
          <cell r="AD169">
            <v>0</v>
          </cell>
          <cell r="AE169">
            <v>1.0022831050228298</v>
          </cell>
          <cell r="AF169">
            <v>8.2991784880923234</v>
          </cell>
          <cell r="AG169">
            <v>0</v>
          </cell>
          <cell r="AH169">
            <v>4.8358279176757843</v>
          </cell>
          <cell r="AI169">
            <v>0</v>
          </cell>
          <cell r="AJ169">
            <v>0</v>
          </cell>
          <cell r="AK169">
            <v>0</v>
          </cell>
          <cell r="AL169">
            <v>0</v>
          </cell>
          <cell r="AM169">
            <v>0</v>
          </cell>
          <cell r="AN169">
            <v>0</v>
          </cell>
          <cell r="AO169">
            <v>28.017807828319949</v>
          </cell>
          <cell r="AP169">
            <v>0</v>
          </cell>
          <cell r="AQ169">
            <v>15.700821511907677</v>
          </cell>
          <cell r="AR169">
            <v>19.299178488092323</v>
          </cell>
          <cell r="AS169">
            <v>26.143850346108721</v>
          </cell>
          <cell r="AT169">
            <v>0</v>
          </cell>
          <cell r="AU169">
            <v>0</v>
          </cell>
          <cell r="AV169">
            <v>0</v>
          </cell>
          <cell r="AW169">
            <v>0</v>
          </cell>
          <cell r="AX169">
            <v>0</v>
          </cell>
          <cell r="AY169">
            <v>0</v>
          </cell>
          <cell r="AZ169">
            <v>39.385753018757001</v>
          </cell>
          <cell r="BA169">
            <v>0</v>
          </cell>
          <cell r="BB169">
            <v>65.318766135384053</v>
          </cell>
          <cell r="BC169">
            <v>0</v>
          </cell>
          <cell r="BD169">
            <v>0</v>
          </cell>
          <cell r="BE169">
            <v>27.3224043715847</v>
          </cell>
          <cell r="BF169">
            <v>39.115951792798867</v>
          </cell>
          <cell r="BG169">
            <v>0</v>
          </cell>
          <cell r="BH169">
            <v>0</v>
          </cell>
          <cell r="BI169">
            <v>0</v>
          </cell>
          <cell r="BJ169">
            <v>0</v>
          </cell>
          <cell r="BK169">
            <v>0</v>
          </cell>
          <cell r="BL169">
            <v>0</v>
          </cell>
          <cell r="BM169">
            <v>0</v>
          </cell>
          <cell r="BN169">
            <v>0</v>
          </cell>
          <cell r="BO169">
            <v>0</v>
          </cell>
          <cell r="BP169">
            <v>0</v>
          </cell>
          <cell r="BQ169">
            <v>-2.8608680732146183</v>
          </cell>
          <cell r="BR169">
            <v>0</v>
          </cell>
          <cell r="BS169">
            <v>0</v>
          </cell>
          <cell r="BT169">
            <v>0</v>
          </cell>
          <cell r="BU169">
            <v>0</v>
          </cell>
          <cell r="BV169">
            <v>0</v>
          </cell>
          <cell r="BW169">
            <v>0</v>
          </cell>
          <cell r="BX169">
            <v>0</v>
          </cell>
          <cell r="BY169">
            <v>0</v>
          </cell>
          <cell r="CA169">
            <v>0</v>
          </cell>
          <cell r="CB169">
            <v>0</v>
          </cell>
          <cell r="CC169">
            <v>0</v>
          </cell>
          <cell r="CD169">
            <v>0</v>
          </cell>
          <cell r="CE169">
            <v>0</v>
          </cell>
          <cell r="CF169">
            <v>0</v>
          </cell>
          <cell r="CH169">
            <v>0</v>
          </cell>
          <cell r="CJ169">
            <v>39918</v>
          </cell>
          <cell r="CK169">
            <v>13.11987444644876</v>
          </cell>
          <cell r="CL169">
            <v>9.3014615931151532</v>
          </cell>
          <cell r="CM169">
            <v>66.438356164383563</v>
          </cell>
          <cell r="CN169">
            <v>0</v>
          </cell>
          <cell r="CO169">
            <v>0</v>
          </cell>
          <cell r="CP169">
            <v>58.997486092104452</v>
          </cell>
          <cell r="CQ169">
            <v>0</v>
          </cell>
          <cell r="CR169">
            <v>35</v>
          </cell>
          <cell r="CS169">
            <v>0</v>
          </cell>
          <cell r="CU169">
            <v>39918</v>
          </cell>
          <cell r="CV169">
            <v>2.629316697674315</v>
          </cell>
          <cell r="CW169">
            <v>5</v>
          </cell>
          <cell r="CX169">
            <v>0</v>
          </cell>
          <cell r="CY169">
            <v>0</v>
          </cell>
          <cell r="CZ169">
            <v>0</v>
          </cell>
          <cell r="DA169">
            <v>0</v>
          </cell>
          <cell r="DB169">
            <v>0</v>
          </cell>
          <cell r="DC169">
            <v>72.117360538553214</v>
          </cell>
          <cell r="DD169">
            <v>0</v>
          </cell>
          <cell r="DE169">
            <v>11.835616438356164</v>
          </cell>
          <cell r="DF169">
            <v>24</v>
          </cell>
          <cell r="DG169">
            <v>58.684931506849324</v>
          </cell>
          <cell r="DH169">
            <v>65.318766135384053</v>
          </cell>
          <cell r="DI169">
            <v>0</v>
          </cell>
          <cell r="DJ169">
            <v>0</v>
          </cell>
          <cell r="DK169">
            <v>27.3224043715847</v>
          </cell>
          <cell r="DL169">
            <v>39.115951792798867</v>
          </cell>
          <cell r="DM169">
            <v>0</v>
          </cell>
          <cell r="DN169">
            <v>0</v>
          </cell>
          <cell r="DO169">
            <v>-2.8608680732146183</v>
          </cell>
          <cell r="DP169">
            <v>0</v>
          </cell>
          <cell r="DR169">
            <v>66.438356164383563</v>
          </cell>
          <cell r="DS169">
            <v>0</v>
          </cell>
          <cell r="DT169">
            <v>0</v>
          </cell>
          <cell r="DV169">
            <v>39918</v>
          </cell>
          <cell r="DW169">
            <v>6.2009743954101024</v>
          </cell>
          <cell r="DY169">
            <v>49.7</v>
          </cell>
          <cell r="DZ169">
            <v>44.7</v>
          </cell>
          <cell r="EA169">
            <v>35</v>
          </cell>
          <cell r="EB169">
            <v>35</v>
          </cell>
          <cell r="ED169">
            <v>60</v>
          </cell>
          <cell r="EE169">
            <v>20</v>
          </cell>
          <cell r="EF169">
            <v>58.997486092104452</v>
          </cell>
          <cell r="EG169">
            <v>0</v>
          </cell>
          <cell r="EH169">
            <v>58.997486092104452</v>
          </cell>
          <cell r="EJ169">
            <v>35</v>
          </cell>
          <cell r="EK169">
            <v>95</v>
          </cell>
          <cell r="EL169">
            <v>115</v>
          </cell>
          <cell r="EN169">
            <v>0</v>
          </cell>
          <cell r="EO169">
            <v>60</v>
          </cell>
          <cell r="EP169">
            <v>80</v>
          </cell>
          <cell r="ER169">
            <v>200</v>
          </cell>
          <cell r="ET169">
            <v>15</v>
          </cell>
          <cell r="EU169">
            <v>0</v>
          </cell>
          <cell r="EV169">
            <v>0</v>
          </cell>
          <cell r="EW169">
            <v>51.447182264931577</v>
          </cell>
          <cell r="EX169">
            <v>14.991173899451987</v>
          </cell>
          <cell r="EZ169">
            <v>51.447182264931577</v>
          </cell>
          <cell r="FA169">
            <v>66.44718226493157</v>
          </cell>
          <cell r="FB169">
            <v>59</v>
          </cell>
          <cell r="FC169">
            <v>68.350684931506848</v>
          </cell>
          <cell r="FE169">
            <v>38271.593253703701</v>
          </cell>
        </row>
        <row r="170">
          <cell r="A170">
            <v>39919</v>
          </cell>
          <cell r="B170">
            <v>16</v>
          </cell>
          <cell r="C170">
            <v>4</v>
          </cell>
          <cell r="D170">
            <v>4</v>
          </cell>
          <cell r="E170">
            <v>2009</v>
          </cell>
          <cell r="G170">
            <v>0</v>
          </cell>
          <cell r="H170">
            <v>0.4946208601299763</v>
          </cell>
          <cell r="I170">
            <v>10.256597897765298</v>
          </cell>
          <cell r="J170">
            <v>66.438356164383563</v>
          </cell>
          <cell r="K170">
            <v>10.833333333333334</v>
          </cell>
          <cell r="L170">
            <v>0.29663448078447452</v>
          </cell>
          <cell r="M170">
            <v>6.6041088204395582</v>
          </cell>
          <cell r="N170">
            <v>0</v>
          </cell>
          <cell r="O170">
            <v>19.422951073153971</v>
          </cell>
          <cell r="P170">
            <v>14.819584366557301</v>
          </cell>
          <cell r="Q170">
            <v>27.777025522601573</v>
          </cell>
          <cell r="R170">
            <v>22.176382085731959</v>
          </cell>
          <cell r="S170">
            <v>101.9399077717239</v>
          </cell>
          <cell r="T170">
            <v>21.763500399472793</v>
          </cell>
          <cell r="U170">
            <v>24.492618936227299</v>
          </cell>
          <cell r="W170">
            <v>0</v>
          </cell>
          <cell r="X170">
            <v>10.751218757895273</v>
          </cell>
          <cell r="Y170">
            <v>10.833333333333334</v>
          </cell>
          <cell r="Z170">
            <v>0</v>
          </cell>
          <cell r="AA170">
            <v>0</v>
          </cell>
          <cell r="AB170">
            <v>0</v>
          </cell>
          <cell r="AC170">
            <v>5</v>
          </cell>
          <cell r="AD170">
            <v>0</v>
          </cell>
          <cell r="AE170">
            <v>1.0022831050228298</v>
          </cell>
          <cell r="AF170">
            <v>0.89846019620120288</v>
          </cell>
          <cell r="AG170">
            <v>0</v>
          </cell>
          <cell r="AH170">
            <v>5.1010016424225775</v>
          </cell>
          <cell r="AI170">
            <v>0</v>
          </cell>
          <cell r="AJ170">
            <v>0</v>
          </cell>
          <cell r="AK170">
            <v>0</v>
          </cell>
          <cell r="AL170">
            <v>0</v>
          </cell>
          <cell r="AM170">
            <v>0</v>
          </cell>
          <cell r="AN170">
            <v>0</v>
          </cell>
          <cell r="AO170">
            <v>30.082683666482982</v>
          </cell>
          <cell r="AP170">
            <v>0</v>
          </cell>
          <cell r="AQ170">
            <v>23.101539803798797</v>
          </cell>
          <cell r="AR170">
            <v>11.898460196201203</v>
          </cell>
          <cell r="AS170">
            <v>14.012257739139258</v>
          </cell>
          <cell r="AT170">
            <v>0</v>
          </cell>
          <cell r="AU170">
            <v>0</v>
          </cell>
          <cell r="AV170">
            <v>0</v>
          </cell>
          <cell r="AW170">
            <v>0</v>
          </cell>
          <cell r="AX170">
            <v>0</v>
          </cell>
          <cell r="AY170">
            <v>0</v>
          </cell>
          <cell r="AZ170">
            <v>46.786471310648125</v>
          </cell>
          <cell r="BA170">
            <v>0</v>
          </cell>
          <cell r="BB170">
            <v>101.40955579677586</v>
          </cell>
          <cell r="BC170">
            <v>0</v>
          </cell>
          <cell r="BD170">
            <v>0</v>
          </cell>
          <cell r="BE170">
            <v>27.3224043715847</v>
          </cell>
          <cell r="BF170">
            <v>29.837836971461694</v>
          </cell>
          <cell r="BG170">
            <v>0</v>
          </cell>
          <cell r="BH170">
            <v>9.2781148213371694</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CA170">
            <v>0</v>
          </cell>
          <cell r="CB170">
            <v>0</v>
          </cell>
          <cell r="CC170">
            <v>0</v>
          </cell>
          <cell r="CD170">
            <v>0</v>
          </cell>
          <cell r="CE170">
            <v>0</v>
          </cell>
          <cell r="CF170">
            <v>0</v>
          </cell>
          <cell r="CH170">
            <v>0</v>
          </cell>
          <cell r="CJ170">
            <v>39919</v>
          </cell>
          <cell r="CK170">
            <v>10.751218757895273</v>
          </cell>
          <cell r="CL170">
            <v>1.9007433012240327</v>
          </cell>
          <cell r="CM170">
            <v>57.160241343046394</v>
          </cell>
          <cell r="CN170">
            <v>0</v>
          </cell>
          <cell r="CO170">
            <v>0</v>
          </cell>
          <cell r="CP170">
            <v>49.195943048044818</v>
          </cell>
          <cell r="CQ170">
            <v>0</v>
          </cell>
          <cell r="CR170">
            <v>35</v>
          </cell>
          <cell r="CS170">
            <v>0</v>
          </cell>
          <cell r="CU170">
            <v>39919</v>
          </cell>
          <cell r="CV170">
            <v>0</v>
          </cell>
          <cell r="CW170">
            <v>5</v>
          </cell>
          <cell r="CX170">
            <v>0</v>
          </cell>
          <cell r="CY170">
            <v>0</v>
          </cell>
          <cell r="CZ170">
            <v>0</v>
          </cell>
          <cell r="DA170">
            <v>0</v>
          </cell>
          <cell r="DB170">
            <v>0</v>
          </cell>
          <cell r="DC170">
            <v>69.225276627277253</v>
          </cell>
          <cell r="DD170">
            <v>0</v>
          </cell>
          <cell r="DE170">
            <v>11.835616438356164</v>
          </cell>
          <cell r="DF170">
            <v>24</v>
          </cell>
          <cell r="DG170">
            <v>58.684931506849324</v>
          </cell>
          <cell r="DH170">
            <v>101.40955579677586</v>
          </cell>
          <cell r="DI170">
            <v>0</v>
          </cell>
          <cell r="DJ170">
            <v>0</v>
          </cell>
          <cell r="DK170">
            <v>27.3224043715847</v>
          </cell>
          <cell r="DL170">
            <v>29.837836971461694</v>
          </cell>
          <cell r="DM170">
            <v>0</v>
          </cell>
          <cell r="DN170">
            <v>0</v>
          </cell>
          <cell r="DO170">
            <v>0</v>
          </cell>
          <cell r="DP170">
            <v>0</v>
          </cell>
          <cell r="DR170">
            <v>57.160241343046394</v>
          </cell>
          <cell r="DS170">
            <v>0</v>
          </cell>
          <cell r="DT170">
            <v>0</v>
          </cell>
          <cell r="DV170">
            <v>39919</v>
          </cell>
          <cell r="DW170">
            <v>1.2671622008160217</v>
          </cell>
          <cell r="DY170">
            <v>49.7</v>
          </cell>
          <cell r="DZ170">
            <v>44.7</v>
          </cell>
          <cell r="EA170">
            <v>35</v>
          </cell>
          <cell r="EB170">
            <v>35</v>
          </cell>
          <cell r="ED170">
            <v>60</v>
          </cell>
          <cell r="EE170">
            <v>20</v>
          </cell>
          <cell r="EF170">
            <v>49.195943048044818</v>
          </cell>
          <cell r="EG170">
            <v>0</v>
          </cell>
          <cell r="EH170">
            <v>49.195943048044818</v>
          </cell>
          <cell r="EJ170">
            <v>35</v>
          </cell>
          <cell r="EK170">
            <v>95</v>
          </cell>
          <cell r="EL170">
            <v>115</v>
          </cell>
          <cell r="EN170">
            <v>0</v>
          </cell>
          <cell r="EO170">
            <v>60</v>
          </cell>
          <cell r="EP170">
            <v>80</v>
          </cell>
          <cell r="ER170">
            <v>200</v>
          </cell>
          <cell r="ET170">
            <v>15</v>
          </cell>
          <cell r="EU170">
            <v>0</v>
          </cell>
          <cell r="EV170">
            <v>0</v>
          </cell>
          <cell r="EW170">
            <v>42.160241343046394</v>
          </cell>
          <cell r="EX170">
            <v>15</v>
          </cell>
          <cell r="EZ170">
            <v>42.160241343046394</v>
          </cell>
          <cell r="FA170">
            <v>57.160241343046394</v>
          </cell>
          <cell r="FB170">
            <v>59</v>
          </cell>
          <cell r="FC170">
            <v>68.350684931506848</v>
          </cell>
          <cell r="FE170">
            <v>38271.593253935185</v>
          </cell>
        </row>
        <row r="171">
          <cell r="A171">
            <v>39920</v>
          </cell>
          <cell r="B171">
            <v>17</v>
          </cell>
          <cell r="C171">
            <v>5</v>
          </cell>
          <cell r="D171">
            <v>4</v>
          </cell>
          <cell r="E171">
            <v>2009</v>
          </cell>
          <cell r="G171">
            <v>0</v>
          </cell>
          <cell r="H171">
            <v>0.40422531661515004</v>
          </cell>
          <cell r="I171">
            <v>10.197768576045174</v>
          </cell>
          <cell r="J171">
            <v>66.438356164383563</v>
          </cell>
          <cell r="K171">
            <v>10.833333333333334</v>
          </cell>
          <cell r="L171">
            <v>0.24242238162491916</v>
          </cell>
          <cell r="M171">
            <v>6.5662292773059647</v>
          </cell>
          <cell r="N171">
            <v>0</v>
          </cell>
          <cell r="O171">
            <v>15.873266131725792</v>
          </cell>
          <cell r="P171">
            <v>14.734582877257555</v>
          </cell>
          <cell r="Q171">
            <v>27.486519396976909</v>
          </cell>
          <cell r="R171">
            <v>22.176382085731959</v>
          </cell>
          <cell r="S171">
            <v>159.60912897254659</v>
          </cell>
          <cell r="T171">
            <v>22.326060614392492</v>
          </cell>
          <cell r="U171">
            <v>28.904107081874432</v>
          </cell>
          <cell r="W171">
            <v>0</v>
          </cell>
          <cell r="X171">
            <v>10.601993892660325</v>
          </cell>
          <cell r="Y171">
            <v>10.833333333333334</v>
          </cell>
          <cell r="Z171">
            <v>0</v>
          </cell>
          <cell r="AA171">
            <v>0</v>
          </cell>
          <cell r="AB171">
            <v>0</v>
          </cell>
          <cell r="AC171">
            <v>5</v>
          </cell>
          <cell r="AD171">
            <v>0</v>
          </cell>
          <cell r="AE171">
            <v>1.0022831050228298</v>
          </cell>
          <cell r="AF171">
            <v>0.80636855390805451</v>
          </cell>
          <cell r="AG171">
            <v>0</v>
          </cell>
          <cell r="AH171">
            <v>5.0205953347911532</v>
          </cell>
          <cell r="AI171">
            <v>0</v>
          </cell>
          <cell r="AJ171">
            <v>0</v>
          </cell>
          <cell r="AK171">
            <v>0</v>
          </cell>
          <cell r="AL171">
            <v>0</v>
          </cell>
          <cell r="AM171">
            <v>0</v>
          </cell>
          <cell r="AN171">
            <v>0</v>
          </cell>
          <cell r="AO171">
            <v>30.276555718512576</v>
          </cell>
          <cell r="AP171">
            <v>0</v>
          </cell>
          <cell r="AQ171">
            <v>23.193631446091945</v>
          </cell>
          <cell r="AR171">
            <v>11.806368553908055</v>
          </cell>
          <cell r="AS171">
            <v>9.9735994383884758</v>
          </cell>
          <cell r="AT171">
            <v>0</v>
          </cell>
          <cell r="AU171">
            <v>0</v>
          </cell>
          <cell r="AV171">
            <v>0</v>
          </cell>
          <cell r="AW171">
            <v>0</v>
          </cell>
          <cell r="AX171">
            <v>0</v>
          </cell>
          <cell r="AY171">
            <v>0</v>
          </cell>
          <cell r="AZ171">
            <v>46.878562952941266</v>
          </cell>
          <cell r="BA171">
            <v>0</v>
          </cell>
          <cell r="BB171">
            <v>163.96073371587227</v>
          </cell>
          <cell r="BC171">
            <v>0</v>
          </cell>
          <cell r="BD171">
            <v>0</v>
          </cell>
          <cell r="BE171">
            <v>27.3224043715847</v>
          </cell>
          <cell r="BF171">
            <v>29.596016201408066</v>
          </cell>
          <cell r="BG171">
            <v>0</v>
          </cell>
          <cell r="BH171">
            <v>9.5199355913907979</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CA171">
            <v>0</v>
          </cell>
          <cell r="CB171">
            <v>0</v>
          </cell>
          <cell r="CC171">
            <v>0</v>
          </cell>
          <cell r="CD171">
            <v>0</v>
          </cell>
          <cell r="CE171">
            <v>0</v>
          </cell>
          <cell r="CF171">
            <v>0</v>
          </cell>
          <cell r="CH171">
            <v>0</v>
          </cell>
          <cell r="CJ171">
            <v>39920</v>
          </cell>
          <cell r="CK171">
            <v>10.601993892660325</v>
          </cell>
          <cell r="CL171">
            <v>1.8086516589308843</v>
          </cell>
          <cell r="CM171">
            <v>56.918420572992765</v>
          </cell>
          <cell r="CN171">
            <v>0</v>
          </cell>
          <cell r="CO171">
            <v>0</v>
          </cell>
          <cell r="CP171">
            <v>45.270750491692205</v>
          </cell>
          <cell r="CQ171">
            <v>0</v>
          </cell>
          <cell r="CR171">
            <v>35</v>
          </cell>
          <cell r="CS171">
            <v>0</v>
          </cell>
          <cell r="CU171">
            <v>39920</v>
          </cell>
          <cell r="CV171">
            <v>0</v>
          </cell>
          <cell r="CW171">
            <v>5</v>
          </cell>
          <cell r="CX171">
            <v>0</v>
          </cell>
          <cell r="CY171">
            <v>0</v>
          </cell>
          <cell r="CZ171">
            <v>0</v>
          </cell>
          <cell r="DA171">
            <v>0</v>
          </cell>
          <cell r="DB171">
            <v>0</v>
          </cell>
          <cell r="DC171">
            <v>65.392679975743334</v>
          </cell>
          <cell r="DD171">
            <v>0</v>
          </cell>
          <cell r="DE171">
            <v>11.835616438356164</v>
          </cell>
          <cell r="DF171">
            <v>24</v>
          </cell>
          <cell r="DG171">
            <v>58.684931506849324</v>
          </cell>
          <cell r="DH171">
            <v>163.96073371587227</v>
          </cell>
          <cell r="DI171">
            <v>0</v>
          </cell>
          <cell r="DJ171">
            <v>0</v>
          </cell>
          <cell r="DK171">
            <v>27.3224043715847</v>
          </cell>
          <cell r="DL171">
            <v>29.596016201408066</v>
          </cell>
          <cell r="DM171">
            <v>0</v>
          </cell>
          <cell r="DN171">
            <v>0</v>
          </cell>
          <cell r="DO171">
            <v>0</v>
          </cell>
          <cell r="DP171">
            <v>0</v>
          </cell>
          <cell r="DR171">
            <v>56.918420572992765</v>
          </cell>
          <cell r="DS171">
            <v>0</v>
          </cell>
          <cell r="DT171">
            <v>0</v>
          </cell>
          <cell r="DV171">
            <v>39920</v>
          </cell>
          <cell r="DW171">
            <v>1.2057677726205895</v>
          </cell>
          <cell r="DY171">
            <v>49.7</v>
          </cell>
          <cell r="DZ171">
            <v>44.7</v>
          </cell>
          <cell r="EA171">
            <v>35</v>
          </cell>
          <cell r="EB171">
            <v>35</v>
          </cell>
          <cell r="ED171">
            <v>60</v>
          </cell>
          <cell r="EE171">
            <v>20</v>
          </cell>
          <cell r="EF171">
            <v>45.270750491692205</v>
          </cell>
          <cell r="EG171">
            <v>0</v>
          </cell>
          <cell r="EH171">
            <v>45.270750491692205</v>
          </cell>
          <cell r="EJ171">
            <v>35</v>
          </cell>
          <cell r="EK171">
            <v>95</v>
          </cell>
          <cell r="EL171">
            <v>115</v>
          </cell>
          <cell r="EN171">
            <v>0</v>
          </cell>
          <cell r="EO171">
            <v>60</v>
          </cell>
          <cell r="EP171">
            <v>80</v>
          </cell>
          <cell r="ER171">
            <v>200</v>
          </cell>
          <cell r="ET171">
            <v>15</v>
          </cell>
          <cell r="EU171">
            <v>0</v>
          </cell>
          <cell r="EV171">
            <v>0</v>
          </cell>
          <cell r="EW171">
            <v>41.918420572992765</v>
          </cell>
          <cell r="EX171">
            <v>15</v>
          </cell>
          <cell r="EZ171">
            <v>41.918420572992765</v>
          </cell>
          <cell r="FA171">
            <v>56.918420572992765</v>
          </cell>
          <cell r="FB171">
            <v>59</v>
          </cell>
          <cell r="FC171">
            <v>68.350684931506848</v>
          </cell>
          <cell r="FE171">
            <v>38271.593254282408</v>
          </cell>
        </row>
        <row r="172">
          <cell r="A172">
            <v>39921</v>
          </cell>
          <cell r="B172">
            <v>18</v>
          </cell>
          <cell r="C172">
            <v>6</v>
          </cell>
          <cell r="D172">
            <v>4</v>
          </cell>
          <cell r="E172">
            <v>2009</v>
          </cell>
          <cell r="G172">
            <v>0</v>
          </cell>
          <cell r="H172">
            <v>0.4909001249682744</v>
          </cell>
          <cell r="I172">
            <v>12.84386387138567</v>
          </cell>
          <cell r="J172">
            <v>66.438356164383563</v>
          </cell>
          <cell r="K172">
            <v>10.833333333333334</v>
          </cell>
          <cell r="L172">
            <v>0.29440307804392302</v>
          </cell>
          <cell r="M172">
            <v>8.2700204811601434</v>
          </cell>
          <cell r="N172">
            <v>8.5097142857142849</v>
          </cell>
          <cell r="O172">
            <v>19.276843897280092</v>
          </cell>
          <cell r="P172">
            <v>18.557881095840617</v>
          </cell>
          <cell r="Q172">
            <v>27.468669180337255</v>
          </cell>
          <cell r="R172">
            <v>22.176382085731959</v>
          </cell>
          <cell r="S172">
            <v>56.883716739964022</v>
          </cell>
          <cell r="T172">
            <v>21.833481859447804</v>
          </cell>
          <cell r="U172">
            <v>36.219795046602272</v>
          </cell>
          <cell r="W172">
            <v>0</v>
          </cell>
          <cell r="X172">
            <v>13.334763996353944</v>
          </cell>
          <cell r="Y172">
            <v>10.833333333333334</v>
          </cell>
          <cell r="Z172">
            <v>0</v>
          </cell>
          <cell r="AA172">
            <v>0</v>
          </cell>
          <cell r="AB172">
            <v>2.6279829863059292</v>
          </cell>
          <cell r="AC172">
            <v>5</v>
          </cell>
          <cell r="AD172">
            <v>0</v>
          </cell>
          <cell r="AE172">
            <v>1.0022831050228298</v>
          </cell>
          <cell r="AF172">
            <v>8.4438717535895922</v>
          </cell>
          <cell r="AG172">
            <v>0</v>
          </cell>
          <cell r="AH172">
            <v>4.7947298330608721</v>
          </cell>
          <cell r="AI172">
            <v>0</v>
          </cell>
          <cell r="AJ172">
            <v>0</v>
          </cell>
          <cell r="AK172">
            <v>0</v>
          </cell>
          <cell r="AL172">
            <v>0</v>
          </cell>
          <cell r="AM172">
            <v>0</v>
          </cell>
          <cell r="AN172">
            <v>0</v>
          </cell>
          <cell r="AO172">
            <v>27.737013431602723</v>
          </cell>
          <cell r="AP172">
            <v>0</v>
          </cell>
          <cell r="AQ172">
            <v>15.556128246410408</v>
          </cell>
          <cell r="AR172">
            <v>19.44387175358959</v>
          </cell>
          <cell r="AS172">
            <v>19.948032994526329</v>
          </cell>
          <cell r="AT172">
            <v>0</v>
          </cell>
          <cell r="AU172">
            <v>0</v>
          </cell>
          <cell r="AV172">
            <v>0</v>
          </cell>
          <cell r="AW172">
            <v>0</v>
          </cell>
          <cell r="AX172">
            <v>0</v>
          </cell>
          <cell r="AY172">
            <v>0</v>
          </cell>
          <cell r="AZ172">
            <v>39.241059753259734</v>
          </cell>
          <cell r="BA172">
            <v>0</v>
          </cell>
          <cell r="BB172">
            <v>75.695933892754368</v>
          </cell>
          <cell r="BC172">
            <v>0</v>
          </cell>
          <cell r="BD172">
            <v>0</v>
          </cell>
          <cell r="BE172">
            <v>27.3224043715847</v>
          </cell>
          <cell r="BF172">
            <v>39.115951792798867</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CA172">
            <v>0</v>
          </cell>
          <cell r="CB172">
            <v>0</v>
          </cell>
          <cell r="CC172">
            <v>0</v>
          </cell>
          <cell r="CD172">
            <v>0</v>
          </cell>
          <cell r="CE172">
            <v>0</v>
          </cell>
          <cell r="CF172">
            <v>0</v>
          </cell>
          <cell r="CH172">
            <v>0</v>
          </cell>
          <cell r="CJ172">
            <v>39921</v>
          </cell>
          <cell r="CK172">
            <v>13.334763996353944</v>
          </cell>
          <cell r="CL172">
            <v>9.446154858612422</v>
          </cell>
          <cell r="CM172">
            <v>66.438356164383563</v>
          </cell>
          <cell r="CN172">
            <v>0</v>
          </cell>
          <cell r="CO172">
            <v>0</v>
          </cell>
          <cell r="CP172">
            <v>52.479776259189926</v>
          </cell>
          <cell r="CQ172">
            <v>0</v>
          </cell>
          <cell r="CR172">
            <v>35</v>
          </cell>
          <cell r="CS172">
            <v>0</v>
          </cell>
          <cell r="CU172">
            <v>39921</v>
          </cell>
          <cell r="CV172">
            <v>2.6279829863059292</v>
          </cell>
          <cell r="CW172">
            <v>5</v>
          </cell>
          <cell r="CX172">
            <v>0</v>
          </cell>
          <cell r="CY172">
            <v>0</v>
          </cell>
          <cell r="CZ172">
            <v>0</v>
          </cell>
          <cell r="DA172">
            <v>0</v>
          </cell>
          <cell r="DB172">
            <v>0</v>
          </cell>
          <cell r="DC172">
            <v>65.814540255543875</v>
          </cell>
          <cell r="DD172">
            <v>0</v>
          </cell>
          <cell r="DE172">
            <v>11.835616438356164</v>
          </cell>
          <cell r="DF172">
            <v>24</v>
          </cell>
          <cell r="DG172">
            <v>58.684931506849324</v>
          </cell>
          <cell r="DH172">
            <v>75.695933892754368</v>
          </cell>
          <cell r="DI172">
            <v>0</v>
          </cell>
          <cell r="DJ172">
            <v>0</v>
          </cell>
          <cell r="DK172">
            <v>27.3224043715847</v>
          </cell>
          <cell r="DL172">
            <v>39.115951792798867</v>
          </cell>
          <cell r="DM172">
            <v>0</v>
          </cell>
          <cell r="DN172">
            <v>0</v>
          </cell>
          <cell r="DO172">
            <v>0</v>
          </cell>
          <cell r="DP172">
            <v>0</v>
          </cell>
          <cell r="DR172">
            <v>66.438356164383563</v>
          </cell>
          <cell r="DS172">
            <v>0</v>
          </cell>
          <cell r="DT172">
            <v>0</v>
          </cell>
          <cell r="DV172">
            <v>39921</v>
          </cell>
          <cell r="DW172">
            <v>6.297436572408281</v>
          </cell>
          <cell r="DY172">
            <v>49.7</v>
          </cell>
          <cell r="DZ172">
            <v>44.7</v>
          </cell>
          <cell r="EA172">
            <v>35</v>
          </cell>
          <cell r="EB172">
            <v>35</v>
          </cell>
          <cell r="ED172">
            <v>60</v>
          </cell>
          <cell r="EE172">
            <v>20</v>
          </cell>
          <cell r="EF172">
            <v>52.479776259189926</v>
          </cell>
          <cell r="EG172">
            <v>0</v>
          </cell>
          <cell r="EH172">
            <v>52.479776259189926</v>
          </cell>
          <cell r="EJ172">
            <v>35</v>
          </cell>
          <cell r="EK172">
            <v>95</v>
          </cell>
          <cell r="EL172">
            <v>115</v>
          </cell>
          <cell r="EN172">
            <v>0</v>
          </cell>
          <cell r="EO172">
            <v>60</v>
          </cell>
          <cell r="EP172">
            <v>80</v>
          </cell>
          <cell r="ER172">
            <v>200</v>
          </cell>
          <cell r="ET172">
            <v>15</v>
          </cell>
          <cell r="EU172">
            <v>0</v>
          </cell>
          <cell r="EV172">
            <v>0</v>
          </cell>
          <cell r="EW172">
            <v>52.795323165865348</v>
          </cell>
          <cell r="EX172">
            <v>13.643032998518215</v>
          </cell>
          <cell r="EZ172">
            <v>52.795323165865348</v>
          </cell>
          <cell r="FA172">
            <v>67.795323165865341</v>
          </cell>
          <cell r="FB172">
            <v>59</v>
          </cell>
          <cell r="FC172">
            <v>68.350684931506848</v>
          </cell>
          <cell r="FE172">
            <v>38271.593254513886</v>
          </cell>
        </row>
        <row r="173">
          <cell r="A173">
            <v>39922</v>
          </cell>
          <cell r="B173">
            <v>19</v>
          </cell>
          <cell r="C173">
            <v>7</v>
          </cell>
          <cell r="D173">
            <v>4</v>
          </cell>
          <cell r="E173">
            <v>2009</v>
          </cell>
          <cell r="G173">
            <v>0</v>
          </cell>
          <cell r="H173">
            <v>0.69320843925670927</v>
          </cell>
          <cell r="I173">
            <v>13.167818705694103</v>
          </cell>
          <cell r="J173">
            <v>66.438356164383563</v>
          </cell>
          <cell r="K173">
            <v>10.833333333333334</v>
          </cell>
          <cell r="L173">
            <v>0.41573160784261043</v>
          </cell>
          <cell r="M173">
            <v>8.478611380404276</v>
          </cell>
          <cell r="N173">
            <v>8.5097142857142849</v>
          </cell>
          <cell r="O173">
            <v>27.221160053060412</v>
          </cell>
          <cell r="P173">
            <v>19.025957942163497</v>
          </cell>
          <cell r="Q173">
            <v>27.535047514667653</v>
          </cell>
          <cell r="R173">
            <v>22.176382085731959</v>
          </cell>
          <cell r="S173">
            <v>113.66341328872089</v>
          </cell>
          <cell r="T173">
            <v>22.230858967152876</v>
          </cell>
          <cell r="U173">
            <v>38.011779050989496</v>
          </cell>
          <cell r="W173">
            <v>0</v>
          </cell>
          <cell r="X173">
            <v>13.861027144950812</v>
          </cell>
          <cell r="Y173">
            <v>10.833333333333334</v>
          </cell>
          <cell r="Z173">
            <v>0</v>
          </cell>
          <cell r="AA173">
            <v>0</v>
          </cell>
          <cell r="AB173">
            <v>2.6266499514578028</v>
          </cell>
          <cell r="AC173">
            <v>5</v>
          </cell>
          <cell r="AD173">
            <v>0</v>
          </cell>
          <cell r="AE173">
            <v>1.0022831050228298</v>
          </cell>
          <cell r="AF173">
            <v>8.7751242174805384</v>
          </cell>
          <cell r="AG173">
            <v>0</v>
          </cell>
          <cell r="AH173">
            <v>5.0262036208308292</v>
          </cell>
          <cell r="AI173">
            <v>0</v>
          </cell>
          <cell r="AJ173">
            <v>0</v>
          </cell>
          <cell r="AK173">
            <v>0</v>
          </cell>
          <cell r="AL173">
            <v>0</v>
          </cell>
          <cell r="AM173">
            <v>0</v>
          </cell>
          <cell r="AN173">
            <v>0</v>
          </cell>
          <cell r="AO173">
            <v>26.950516516665804</v>
          </cell>
          <cell r="AP173">
            <v>0</v>
          </cell>
          <cell r="AQ173">
            <v>15.224875782519462</v>
          </cell>
          <cell r="AR173">
            <v>19.775124217480538</v>
          </cell>
          <cell r="AS173">
            <v>26.491019840840231</v>
          </cell>
          <cell r="AT173">
            <v>0</v>
          </cell>
          <cell r="AU173">
            <v>0</v>
          </cell>
          <cell r="AV173">
            <v>0</v>
          </cell>
          <cell r="AW173">
            <v>0</v>
          </cell>
          <cell r="AX173">
            <v>0</v>
          </cell>
          <cell r="AY173">
            <v>0</v>
          </cell>
          <cell r="AZ173">
            <v>38.909807289368786</v>
          </cell>
          <cell r="BA173">
            <v>0</v>
          </cell>
          <cell r="BB173">
            <v>134.99624401749449</v>
          </cell>
          <cell r="BC173">
            <v>0</v>
          </cell>
          <cell r="BD173">
            <v>0</v>
          </cell>
          <cell r="BE173">
            <v>27.3224043715847</v>
          </cell>
          <cell r="BF173">
            <v>39.115951792798867</v>
          </cell>
          <cell r="BG173">
            <v>0</v>
          </cell>
          <cell r="BH173">
            <v>0</v>
          </cell>
          <cell r="BI173">
            <v>0</v>
          </cell>
          <cell r="BJ173">
            <v>0</v>
          </cell>
          <cell r="BK173">
            <v>0</v>
          </cell>
          <cell r="BL173">
            <v>0</v>
          </cell>
          <cell r="BM173">
            <v>0</v>
          </cell>
          <cell r="BN173">
            <v>1.9123287671232845</v>
          </cell>
          <cell r="BO173">
            <v>0</v>
          </cell>
          <cell r="BP173">
            <v>0</v>
          </cell>
          <cell r="BQ173">
            <v>0.5784788501633642</v>
          </cell>
          <cell r="BR173">
            <v>0</v>
          </cell>
          <cell r="BS173">
            <v>0</v>
          </cell>
          <cell r="BT173">
            <v>0</v>
          </cell>
          <cell r="BU173">
            <v>0</v>
          </cell>
          <cell r="BV173">
            <v>0</v>
          </cell>
          <cell r="BW173">
            <v>0</v>
          </cell>
          <cell r="BX173">
            <v>0</v>
          </cell>
          <cell r="BY173">
            <v>0</v>
          </cell>
          <cell r="CA173">
            <v>0</v>
          </cell>
          <cell r="CB173">
            <v>0</v>
          </cell>
          <cell r="CC173">
            <v>0</v>
          </cell>
          <cell r="CD173">
            <v>0</v>
          </cell>
          <cell r="CE173">
            <v>0</v>
          </cell>
          <cell r="CF173">
            <v>0</v>
          </cell>
          <cell r="CH173">
            <v>0</v>
          </cell>
          <cell r="CJ173">
            <v>39922</v>
          </cell>
          <cell r="CK173">
            <v>13.861027144950812</v>
          </cell>
          <cell r="CL173">
            <v>9.7774073225033682</v>
          </cell>
          <cell r="CM173">
            <v>68.350684931506848</v>
          </cell>
          <cell r="CN173">
            <v>0</v>
          </cell>
          <cell r="CO173">
            <v>0</v>
          </cell>
          <cell r="CP173">
            <v>58.467739978336866</v>
          </cell>
          <cell r="CQ173">
            <v>0</v>
          </cell>
          <cell r="CR173">
            <v>35</v>
          </cell>
          <cell r="CS173">
            <v>0</v>
          </cell>
          <cell r="CU173">
            <v>39922</v>
          </cell>
          <cell r="CV173">
            <v>2.6266499514578028</v>
          </cell>
          <cell r="CW173">
            <v>5</v>
          </cell>
          <cell r="CX173">
            <v>0</v>
          </cell>
          <cell r="CY173">
            <v>0</v>
          </cell>
          <cell r="CZ173">
            <v>0</v>
          </cell>
          <cell r="DA173">
            <v>0</v>
          </cell>
          <cell r="DB173">
            <v>0</v>
          </cell>
          <cell r="DC173">
            <v>72.328767123287676</v>
          </cell>
          <cell r="DD173">
            <v>0</v>
          </cell>
          <cell r="DE173">
            <v>11.835616438356164</v>
          </cell>
          <cell r="DF173">
            <v>24</v>
          </cell>
          <cell r="DG173">
            <v>58.684931506849324</v>
          </cell>
          <cell r="DH173">
            <v>134.99624401749449</v>
          </cell>
          <cell r="DI173">
            <v>0</v>
          </cell>
          <cell r="DJ173">
            <v>0</v>
          </cell>
          <cell r="DK173">
            <v>27.3224043715847</v>
          </cell>
          <cell r="DL173">
            <v>41.028280559922152</v>
          </cell>
          <cell r="DM173">
            <v>0</v>
          </cell>
          <cell r="DN173">
            <v>0</v>
          </cell>
          <cell r="DO173">
            <v>0.5784788501633642</v>
          </cell>
          <cell r="DP173">
            <v>0</v>
          </cell>
          <cell r="DR173">
            <v>68.350684931506848</v>
          </cell>
          <cell r="DS173">
            <v>0</v>
          </cell>
          <cell r="DT173">
            <v>0</v>
          </cell>
          <cell r="DV173">
            <v>39922</v>
          </cell>
          <cell r="DW173">
            <v>6.5182715483355791</v>
          </cell>
          <cell r="DY173">
            <v>49.7</v>
          </cell>
          <cell r="DZ173">
            <v>44.7</v>
          </cell>
          <cell r="EA173">
            <v>35</v>
          </cell>
          <cell r="EB173">
            <v>35</v>
          </cell>
          <cell r="ED173">
            <v>60</v>
          </cell>
          <cell r="EE173">
            <v>20</v>
          </cell>
          <cell r="EF173">
            <v>60.38006874546015</v>
          </cell>
          <cell r="EG173">
            <v>0.38006874546015013</v>
          </cell>
          <cell r="EH173">
            <v>60</v>
          </cell>
          <cell r="EJ173">
            <v>35</v>
          </cell>
          <cell r="EK173">
            <v>95</v>
          </cell>
          <cell r="EL173">
            <v>115</v>
          </cell>
          <cell r="EN173">
            <v>0</v>
          </cell>
          <cell r="EO173">
            <v>60</v>
          </cell>
          <cell r="EP173">
            <v>80</v>
          </cell>
          <cell r="ER173">
            <v>200</v>
          </cell>
          <cell r="ET173">
            <v>15</v>
          </cell>
          <cell r="EU173">
            <v>0</v>
          </cell>
          <cell r="EV173">
            <v>0</v>
          </cell>
          <cell r="EW173">
            <v>54.126955168487378</v>
          </cell>
          <cell r="EX173">
            <v>14.22372976301947</v>
          </cell>
          <cell r="EZ173">
            <v>54.126955168487378</v>
          </cell>
          <cell r="FA173">
            <v>69.12695516848737</v>
          </cell>
          <cell r="FB173">
            <v>59</v>
          </cell>
          <cell r="FC173">
            <v>68.350684931506848</v>
          </cell>
          <cell r="FE173">
            <v>38271.593254629632</v>
          </cell>
        </row>
        <row r="174">
          <cell r="A174">
            <v>39923</v>
          </cell>
          <cell r="B174">
            <v>20</v>
          </cell>
          <cell r="C174">
            <v>1</v>
          </cell>
          <cell r="D174">
            <v>4</v>
          </cell>
          <cell r="E174">
            <v>2009</v>
          </cell>
          <cell r="G174">
            <v>0</v>
          </cell>
          <cell r="H174">
            <v>0.70829098781173283</v>
          </cell>
          <cell r="I174">
            <v>13.190608788569007</v>
          </cell>
          <cell r="J174">
            <v>66.438356164383563</v>
          </cell>
          <cell r="K174">
            <v>10.833333333333334</v>
          </cell>
          <cell r="L174">
            <v>0.42477692784458193</v>
          </cell>
          <cell r="M174">
            <v>8.4932856602027975</v>
          </cell>
          <cell r="N174">
            <v>8.5097142857142849</v>
          </cell>
          <cell r="O174">
            <v>27.813427032188038</v>
          </cell>
          <cell r="P174">
            <v>19.058886946425147</v>
          </cell>
          <cell r="Q174">
            <v>27.492537430538281</v>
          </cell>
          <cell r="R174">
            <v>22.176382085731959</v>
          </cell>
          <cell r="S174">
            <v>71.629366264739303</v>
          </cell>
          <cell r="T174">
            <v>21.936680430689837</v>
          </cell>
          <cell r="U174">
            <v>36.685172103698854</v>
          </cell>
          <cell r="W174">
            <v>0</v>
          </cell>
          <cell r="X174">
            <v>13.898899776380739</v>
          </cell>
          <cell r="Y174">
            <v>10.833333333333334</v>
          </cell>
          <cell r="Z174">
            <v>0</v>
          </cell>
          <cell r="AA174">
            <v>0</v>
          </cell>
          <cell r="AB174">
            <v>2.6253175927867738</v>
          </cell>
          <cell r="AC174">
            <v>5</v>
          </cell>
          <cell r="AD174">
            <v>0</v>
          </cell>
          <cell r="AE174">
            <v>1.0022831050228298</v>
          </cell>
          <cell r="AF174">
            <v>8.8001761759520623</v>
          </cell>
          <cell r="AG174">
            <v>0</v>
          </cell>
          <cell r="AH174">
            <v>4.9210019328200385</v>
          </cell>
          <cell r="AI174">
            <v>0</v>
          </cell>
          <cell r="AJ174">
            <v>0</v>
          </cell>
          <cell r="AK174">
            <v>0</v>
          </cell>
          <cell r="AL174">
            <v>0</v>
          </cell>
          <cell r="AM174">
            <v>0</v>
          </cell>
          <cell r="AN174">
            <v>0</v>
          </cell>
          <cell r="AO174">
            <v>26.971082279610272</v>
          </cell>
          <cell r="AP174">
            <v>0</v>
          </cell>
          <cell r="AQ174">
            <v>15.199823824047938</v>
          </cell>
          <cell r="AR174">
            <v>19.80017617595206</v>
          </cell>
          <cell r="AS174">
            <v>26.537783134476626</v>
          </cell>
          <cell r="AT174">
            <v>0</v>
          </cell>
          <cell r="AU174">
            <v>0</v>
          </cell>
          <cell r="AV174">
            <v>0</v>
          </cell>
          <cell r="AW174">
            <v>0</v>
          </cell>
          <cell r="AX174">
            <v>0</v>
          </cell>
          <cell r="AY174">
            <v>0</v>
          </cell>
          <cell r="AZ174">
            <v>38.884755330897264</v>
          </cell>
          <cell r="BA174">
            <v>0</v>
          </cell>
          <cell r="BB174">
            <v>91.366463468230734</v>
          </cell>
          <cell r="BC174">
            <v>0</v>
          </cell>
          <cell r="BD174">
            <v>0</v>
          </cell>
          <cell r="BE174">
            <v>27.3224043715847</v>
          </cell>
          <cell r="BF174">
            <v>39.115951792798867</v>
          </cell>
          <cell r="BG174">
            <v>0</v>
          </cell>
          <cell r="BH174">
            <v>0</v>
          </cell>
          <cell r="BI174">
            <v>0</v>
          </cell>
          <cell r="BJ174">
            <v>0</v>
          </cell>
          <cell r="BK174">
            <v>0</v>
          </cell>
          <cell r="BL174">
            <v>0</v>
          </cell>
          <cell r="BM174">
            <v>0</v>
          </cell>
          <cell r="BN174">
            <v>1.9123287671232845</v>
          </cell>
          <cell r="BO174">
            <v>0</v>
          </cell>
          <cell r="BP174">
            <v>0</v>
          </cell>
          <cell r="BQ174">
            <v>1.1990373808531984</v>
          </cell>
          <cell r="BR174">
            <v>0</v>
          </cell>
          <cell r="BS174">
            <v>0</v>
          </cell>
          <cell r="BT174">
            <v>0</v>
          </cell>
          <cell r="BU174">
            <v>0</v>
          </cell>
          <cell r="BV174">
            <v>0</v>
          </cell>
          <cell r="BW174">
            <v>0</v>
          </cell>
          <cell r="BX174">
            <v>0</v>
          </cell>
          <cell r="BY174">
            <v>0</v>
          </cell>
          <cell r="CA174">
            <v>0</v>
          </cell>
          <cell r="CB174">
            <v>0</v>
          </cell>
          <cell r="CC174">
            <v>0</v>
          </cell>
          <cell r="CD174">
            <v>0</v>
          </cell>
          <cell r="CE174">
            <v>0</v>
          </cell>
          <cell r="CF174">
            <v>0</v>
          </cell>
          <cell r="CH174">
            <v>0</v>
          </cell>
          <cell r="CJ174">
            <v>39923</v>
          </cell>
          <cell r="CK174">
            <v>13.898899776380739</v>
          </cell>
          <cell r="CL174">
            <v>9.8024592809748921</v>
          </cell>
          <cell r="CM174">
            <v>68.350684931506848</v>
          </cell>
          <cell r="CN174">
            <v>0</v>
          </cell>
          <cell r="CO174">
            <v>0</v>
          </cell>
          <cell r="CP174">
            <v>58.429867346906939</v>
          </cell>
          <cell r="CQ174">
            <v>0</v>
          </cell>
          <cell r="CR174">
            <v>35</v>
          </cell>
          <cell r="CS174">
            <v>0</v>
          </cell>
          <cell r="CU174">
            <v>39923</v>
          </cell>
          <cell r="CV174">
            <v>2.6253175927867738</v>
          </cell>
          <cell r="CW174">
            <v>5</v>
          </cell>
          <cell r="CX174">
            <v>0</v>
          </cell>
          <cell r="CY174">
            <v>0</v>
          </cell>
          <cell r="CZ174">
            <v>0</v>
          </cell>
          <cell r="DA174">
            <v>0</v>
          </cell>
          <cell r="DB174">
            <v>0</v>
          </cell>
          <cell r="DC174">
            <v>72.328767123287676</v>
          </cell>
          <cell r="DD174">
            <v>0</v>
          </cell>
          <cell r="DE174">
            <v>11.835616438356164</v>
          </cell>
          <cell r="DF174">
            <v>24</v>
          </cell>
          <cell r="DG174">
            <v>58.684931506849324</v>
          </cell>
          <cell r="DH174">
            <v>91.366463468230734</v>
          </cell>
          <cell r="DI174">
            <v>0</v>
          </cell>
          <cell r="DJ174">
            <v>0</v>
          </cell>
          <cell r="DK174">
            <v>27.3224043715847</v>
          </cell>
          <cell r="DL174">
            <v>41.028280559922152</v>
          </cell>
          <cell r="DM174">
            <v>0</v>
          </cell>
          <cell r="DN174">
            <v>0</v>
          </cell>
          <cell r="DO174">
            <v>1.1990373808531984</v>
          </cell>
          <cell r="DP174">
            <v>0</v>
          </cell>
          <cell r="DR174">
            <v>68.350684931506848</v>
          </cell>
          <cell r="DS174">
            <v>0</v>
          </cell>
          <cell r="DT174">
            <v>0</v>
          </cell>
          <cell r="DV174">
            <v>39923</v>
          </cell>
          <cell r="DW174">
            <v>6.5349728539832617</v>
          </cell>
          <cell r="DY174">
            <v>49.7</v>
          </cell>
          <cell r="DZ174">
            <v>44.7</v>
          </cell>
          <cell r="EA174">
            <v>35</v>
          </cell>
          <cell r="EB174">
            <v>35</v>
          </cell>
          <cell r="ED174">
            <v>60</v>
          </cell>
          <cell r="EE174">
            <v>20</v>
          </cell>
          <cell r="EF174">
            <v>60.342196114030223</v>
          </cell>
          <cell r="EG174">
            <v>0.34219611403022299</v>
          </cell>
          <cell r="EH174">
            <v>60</v>
          </cell>
          <cell r="EJ174">
            <v>35</v>
          </cell>
          <cell r="EK174">
            <v>95</v>
          </cell>
          <cell r="EL174">
            <v>115</v>
          </cell>
          <cell r="EN174">
            <v>0</v>
          </cell>
          <cell r="EO174">
            <v>60</v>
          </cell>
          <cell r="EP174">
            <v>80</v>
          </cell>
          <cell r="ER174">
            <v>200</v>
          </cell>
          <cell r="ET174">
            <v>15</v>
          </cell>
          <cell r="EU174">
            <v>0</v>
          </cell>
          <cell r="EV174">
            <v>0</v>
          </cell>
          <cell r="EW174">
            <v>54.2206349055514</v>
          </cell>
          <cell r="EX174">
            <v>14.130050025955448</v>
          </cell>
          <cell r="EZ174">
            <v>54.2206349055514</v>
          </cell>
          <cell r="FA174">
            <v>69.220634905551407</v>
          </cell>
          <cell r="FB174">
            <v>59</v>
          </cell>
          <cell r="FC174">
            <v>68.350684931506848</v>
          </cell>
          <cell r="FE174">
            <v>38271.593254861109</v>
          </cell>
        </row>
        <row r="175">
          <cell r="A175">
            <v>39924</v>
          </cell>
          <cell r="B175">
            <v>21</v>
          </cell>
          <cell r="C175">
            <v>2</v>
          </cell>
          <cell r="D175">
            <v>4</v>
          </cell>
          <cell r="E175">
            <v>2009</v>
          </cell>
          <cell r="G175">
            <v>0</v>
          </cell>
          <cell r="H175">
            <v>0.72834071133096612</v>
          </cell>
          <cell r="I175">
            <v>13.221167808570071</v>
          </cell>
          <cell r="J175">
            <v>66.438356164383563</v>
          </cell>
          <cell r="K175">
            <v>10.833333333333334</v>
          </cell>
          <cell r="L175">
            <v>0.43680116662099977</v>
          </cell>
          <cell r="M175">
            <v>8.512962271838024</v>
          </cell>
          <cell r="N175">
            <v>8.5097142857142849</v>
          </cell>
          <cell r="O175">
            <v>28.600746836779376</v>
          </cell>
          <cell r="P175">
            <v>19.103041156191303</v>
          </cell>
          <cell r="Q175">
            <v>27.445209645752968</v>
          </cell>
          <cell r="R175">
            <v>22.176382085731959</v>
          </cell>
          <cell r="S175">
            <v>109.75765677705814</v>
          </cell>
          <cell r="T175">
            <v>22.203524227442319</v>
          </cell>
          <cell r="U175">
            <v>37.888512221130334</v>
          </cell>
          <cell r="W175">
            <v>0</v>
          </cell>
          <cell r="X175">
            <v>13.949508519901038</v>
          </cell>
          <cell r="Y175">
            <v>10.833333333333334</v>
          </cell>
          <cell r="Z175">
            <v>0</v>
          </cell>
          <cell r="AA175">
            <v>0</v>
          </cell>
          <cell r="AB175">
            <v>2.6239859099498535</v>
          </cell>
          <cell r="AC175">
            <v>5</v>
          </cell>
          <cell r="AD175">
            <v>0</v>
          </cell>
          <cell r="AE175">
            <v>1.0022831050228298</v>
          </cell>
          <cell r="AF175">
            <v>8.833208709200628</v>
          </cell>
          <cell r="AG175">
            <v>0</v>
          </cell>
          <cell r="AH175">
            <v>4.804847028964133</v>
          </cell>
          <cell r="AI175">
            <v>0</v>
          </cell>
          <cell r="AJ175">
            <v>0</v>
          </cell>
          <cell r="AK175">
            <v>0</v>
          </cell>
          <cell r="AL175">
            <v>0</v>
          </cell>
          <cell r="AM175">
            <v>0</v>
          </cell>
          <cell r="AN175">
            <v>0</v>
          </cell>
          <cell r="AO175">
            <v>26.989492781979024</v>
          </cell>
          <cell r="AP175">
            <v>0</v>
          </cell>
          <cell r="AQ175">
            <v>15.166791290799372</v>
          </cell>
          <cell r="AR175">
            <v>19.833208709200626</v>
          </cell>
          <cell r="AS175">
            <v>26.584918792443482</v>
          </cell>
          <cell r="AT175">
            <v>0</v>
          </cell>
          <cell r="AU175">
            <v>0</v>
          </cell>
          <cell r="AV175">
            <v>0</v>
          </cell>
          <cell r="AW175">
            <v>0</v>
          </cell>
          <cell r="AX175">
            <v>0</v>
          </cell>
          <cell r="AY175">
            <v>0</v>
          </cell>
          <cell r="AZ175">
            <v>38.851722797648698</v>
          </cell>
          <cell r="BA175">
            <v>0</v>
          </cell>
          <cell r="BB175">
            <v>130.9979704279821</v>
          </cell>
          <cell r="BC175">
            <v>0</v>
          </cell>
          <cell r="BD175">
            <v>0</v>
          </cell>
          <cell r="BE175">
            <v>27.3224043715847</v>
          </cell>
          <cell r="BF175">
            <v>39.115951792798867</v>
          </cell>
          <cell r="BG175">
            <v>0</v>
          </cell>
          <cell r="BH175">
            <v>0</v>
          </cell>
          <cell r="BI175">
            <v>0</v>
          </cell>
          <cell r="BJ175">
            <v>0</v>
          </cell>
          <cell r="BK175">
            <v>0</v>
          </cell>
          <cell r="BL175">
            <v>0</v>
          </cell>
          <cell r="BM175">
            <v>0</v>
          </cell>
          <cell r="BN175">
            <v>1.9123287671232845</v>
          </cell>
          <cell r="BO175">
            <v>0</v>
          </cell>
          <cell r="BP175">
            <v>0</v>
          </cell>
          <cell r="BQ175">
            <v>2.0337923539456852</v>
          </cell>
          <cell r="BR175">
            <v>0</v>
          </cell>
          <cell r="BS175">
            <v>0</v>
          </cell>
          <cell r="BT175">
            <v>0</v>
          </cell>
          <cell r="BU175">
            <v>0</v>
          </cell>
          <cell r="BV175">
            <v>0</v>
          </cell>
          <cell r="BW175">
            <v>0</v>
          </cell>
          <cell r="BX175">
            <v>0</v>
          </cell>
          <cell r="BY175">
            <v>0</v>
          </cell>
          <cell r="CA175">
            <v>0</v>
          </cell>
          <cell r="CB175">
            <v>0</v>
          </cell>
          <cell r="CC175">
            <v>0</v>
          </cell>
          <cell r="CD175">
            <v>0</v>
          </cell>
          <cell r="CE175">
            <v>0</v>
          </cell>
          <cell r="CF175">
            <v>0</v>
          </cell>
          <cell r="CH175">
            <v>0</v>
          </cell>
          <cell r="CJ175">
            <v>39924</v>
          </cell>
          <cell r="CK175">
            <v>13.949508519901038</v>
          </cell>
          <cell r="CL175">
            <v>9.8354918142234578</v>
          </cell>
          <cell r="CM175">
            <v>68.350684931506848</v>
          </cell>
          <cell r="CN175">
            <v>0</v>
          </cell>
          <cell r="CO175">
            <v>0</v>
          </cell>
          <cell r="CP175">
            <v>58.379258603386639</v>
          </cell>
          <cell r="CQ175">
            <v>0</v>
          </cell>
          <cell r="CR175">
            <v>35</v>
          </cell>
          <cell r="CS175">
            <v>0</v>
          </cell>
          <cell r="CU175">
            <v>39924</v>
          </cell>
          <cell r="CV175">
            <v>2.6239859099498535</v>
          </cell>
          <cell r="CW175">
            <v>5</v>
          </cell>
          <cell r="CX175">
            <v>0</v>
          </cell>
          <cell r="CY175">
            <v>0</v>
          </cell>
          <cell r="CZ175">
            <v>0</v>
          </cell>
          <cell r="DA175">
            <v>0</v>
          </cell>
          <cell r="DB175">
            <v>0</v>
          </cell>
          <cell r="DC175">
            <v>72.328767123287676</v>
          </cell>
          <cell r="DD175">
            <v>0</v>
          </cell>
          <cell r="DE175">
            <v>11.835616438356164</v>
          </cell>
          <cell r="DF175">
            <v>24</v>
          </cell>
          <cell r="DG175">
            <v>58.684931506849324</v>
          </cell>
          <cell r="DH175">
            <v>130.9979704279821</v>
          </cell>
          <cell r="DI175">
            <v>0</v>
          </cell>
          <cell r="DJ175">
            <v>0</v>
          </cell>
          <cell r="DK175">
            <v>27.3224043715847</v>
          </cell>
          <cell r="DL175">
            <v>41.028280559922152</v>
          </cell>
          <cell r="DM175">
            <v>0</v>
          </cell>
          <cell r="DN175">
            <v>0</v>
          </cell>
          <cell r="DO175">
            <v>2.0337923539456852</v>
          </cell>
          <cell r="DP175">
            <v>0</v>
          </cell>
          <cell r="DR175">
            <v>68.350684931506848</v>
          </cell>
          <cell r="DS175">
            <v>0</v>
          </cell>
          <cell r="DT175">
            <v>0</v>
          </cell>
          <cell r="DV175">
            <v>39924</v>
          </cell>
          <cell r="DW175">
            <v>6.5569945428156382</v>
          </cell>
          <cell r="DY175">
            <v>49.7</v>
          </cell>
          <cell r="DZ175">
            <v>44.7</v>
          </cell>
          <cell r="EA175">
            <v>35</v>
          </cell>
          <cell r="EB175">
            <v>35</v>
          </cell>
          <cell r="ED175">
            <v>60</v>
          </cell>
          <cell r="EE175">
            <v>20</v>
          </cell>
          <cell r="EF175">
            <v>60.291587370509923</v>
          </cell>
          <cell r="EG175">
            <v>0.29158737050992301</v>
          </cell>
          <cell r="EH175">
            <v>60</v>
          </cell>
          <cell r="EJ175">
            <v>35</v>
          </cell>
          <cell r="EK175">
            <v>95</v>
          </cell>
          <cell r="EL175">
            <v>115</v>
          </cell>
          <cell r="EN175">
            <v>0</v>
          </cell>
          <cell r="EO175">
            <v>60</v>
          </cell>
          <cell r="EP175">
            <v>80</v>
          </cell>
          <cell r="ER175">
            <v>200</v>
          </cell>
          <cell r="ET175">
            <v>15</v>
          </cell>
          <cell r="EU175">
            <v>0</v>
          </cell>
          <cell r="EV175">
            <v>0</v>
          </cell>
          <cell r="EW175">
            <v>54.34624923413228</v>
          </cell>
          <cell r="EX175">
            <v>14.004435697374568</v>
          </cell>
          <cell r="EZ175">
            <v>54.34624923413228</v>
          </cell>
          <cell r="FA175">
            <v>69.346249234132273</v>
          </cell>
          <cell r="FB175">
            <v>59</v>
          </cell>
          <cell r="FC175">
            <v>68.350684931506848</v>
          </cell>
          <cell r="FE175">
            <v>38271.593255208332</v>
          </cell>
        </row>
        <row r="176">
          <cell r="A176">
            <v>39925</v>
          </cell>
          <cell r="B176">
            <v>22</v>
          </cell>
          <cell r="C176">
            <v>3</v>
          </cell>
          <cell r="D176">
            <v>4</v>
          </cell>
          <cell r="E176">
            <v>2009</v>
          </cell>
          <cell r="G176">
            <v>0</v>
          </cell>
          <cell r="H176">
            <v>0.82581083018796586</v>
          </cell>
          <cell r="I176">
            <v>12.869345636483279</v>
          </cell>
          <cell r="J176">
            <v>66.438356164383563</v>
          </cell>
          <cell r="K176">
            <v>10.833333333333334</v>
          </cell>
          <cell r="L176">
            <v>0.49525603666337809</v>
          </cell>
          <cell r="M176">
            <v>8.2864279050758434</v>
          </cell>
          <cell r="N176">
            <v>8.5097142857142849</v>
          </cell>
          <cell r="O176">
            <v>32.428238764953463</v>
          </cell>
          <cell r="P176">
            <v>18.594699266099109</v>
          </cell>
          <cell r="Q176">
            <v>27.170275749950886</v>
          </cell>
          <cell r="R176">
            <v>22.176382085731959</v>
          </cell>
          <cell r="S176">
            <v>50.395322623878904</v>
          </cell>
          <cell r="T176">
            <v>22.038898557284654</v>
          </cell>
          <cell r="U176">
            <v>32.270297972977488</v>
          </cell>
          <cell r="W176">
            <v>0</v>
          </cell>
          <cell r="X176">
            <v>13.695156466671245</v>
          </cell>
          <cell r="Y176">
            <v>10.833333333333334</v>
          </cell>
          <cell r="Z176">
            <v>0</v>
          </cell>
          <cell r="AA176">
            <v>0</v>
          </cell>
          <cell r="AB176">
            <v>2.6226549026042263</v>
          </cell>
          <cell r="AC176">
            <v>5</v>
          </cell>
          <cell r="AD176">
            <v>0</v>
          </cell>
          <cell r="AE176">
            <v>1.0022831050228298</v>
          </cell>
          <cell r="AF176">
            <v>8.6664602198264493</v>
          </cell>
          <cell r="AG176">
            <v>0</v>
          </cell>
          <cell r="AH176">
            <v>4.9312763635005243</v>
          </cell>
          <cell r="AI176">
            <v>0</v>
          </cell>
          <cell r="AJ176">
            <v>0</v>
          </cell>
          <cell r="AK176">
            <v>0</v>
          </cell>
          <cell r="AL176">
            <v>0</v>
          </cell>
          <cell r="AM176">
            <v>0</v>
          </cell>
          <cell r="AN176">
            <v>0</v>
          </cell>
          <cell r="AO176">
            <v>27.070105157393552</v>
          </cell>
          <cell r="AP176">
            <v>0</v>
          </cell>
          <cell r="AQ176">
            <v>15.333539780173551</v>
          </cell>
          <cell r="AR176">
            <v>19.666460219826448</v>
          </cell>
          <cell r="AS176">
            <v>26.632229135722355</v>
          </cell>
          <cell r="AT176">
            <v>0</v>
          </cell>
          <cell r="AU176">
            <v>0</v>
          </cell>
          <cell r="AV176">
            <v>0</v>
          </cell>
          <cell r="AW176">
            <v>0</v>
          </cell>
          <cell r="AX176">
            <v>0</v>
          </cell>
          <cell r="AY176">
            <v>0</v>
          </cell>
          <cell r="AZ176">
            <v>39.018471287022876</v>
          </cell>
          <cell r="BA176">
            <v>0</v>
          </cell>
          <cell r="BB176">
            <v>65.686047867118177</v>
          </cell>
          <cell r="BC176">
            <v>0</v>
          </cell>
          <cell r="BD176">
            <v>0</v>
          </cell>
          <cell r="BE176">
            <v>27.3224043715847</v>
          </cell>
          <cell r="BF176">
            <v>39.115951792798867</v>
          </cell>
          <cell r="BG176">
            <v>0</v>
          </cell>
          <cell r="BH176">
            <v>0</v>
          </cell>
          <cell r="BI176">
            <v>0</v>
          </cell>
          <cell r="BJ176">
            <v>0</v>
          </cell>
          <cell r="BK176">
            <v>0</v>
          </cell>
          <cell r="BL176">
            <v>0</v>
          </cell>
          <cell r="BM176">
            <v>0</v>
          </cell>
          <cell r="BN176">
            <v>1.4617110284067536</v>
          </cell>
          <cell r="BO176">
            <v>0</v>
          </cell>
          <cell r="BP176">
            <v>0</v>
          </cell>
          <cell r="BQ176">
            <v>5.2742741817122294</v>
          </cell>
          <cell r="BR176">
            <v>0</v>
          </cell>
          <cell r="BS176">
            <v>0</v>
          </cell>
          <cell r="BT176">
            <v>0</v>
          </cell>
          <cell r="BU176">
            <v>0</v>
          </cell>
          <cell r="BV176">
            <v>0</v>
          </cell>
          <cell r="BW176">
            <v>0</v>
          </cell>
          <cell r="BX176">
            <v>0</v>
          </cell>
          <cell r="BY176">
            <v>0</v>
          </cell>
          <cell r="CA176">
            <v>0</v>
          </cell>
          <cell r="CB176">
            <v>0</v>
          </cell>
          <cell r="CC176">
            <v>0</v>
          </cell>
          <cell r="CD176">
            <v>0</v>
          </cell>
          <cell r="CE176">
            <v>0</v>
          </cell>
          <cell r="CF176">
            <v>0</v>
          </cell>
          <cell r="CH176">
            <v>0</v>
          </cell>
          <cell r="CJ176">
            <v>39925</v>
          </cell>
          <cell r="CK176">
            <v>13.695156466671245</v>
          </cell>
          <cell r="CL176">
            <v>9.6687433248492791</v>
          </cell>
          <cell r="CM176">
            <v>67.900067192790317</v>
          </cell>
          <cell r="CN176">
            <v>0</v>
          </cell>
          <cell r="CO176">
            <v>0</v>
          </cell>
          <cell r="CP176">
            <v>58.633610656616433</v>
          </cell>
          <cell r="CQ176">
            <v>0</v>
          </cell>
          <cell r="CR176">
            <v>35</v>
          </cell>
          <cell r="CS176">
            <v>0</v>
          </cell>
          <cell r="CU176">
            <v>39925</v>
          </cell>
          <cell r="CV176">
            <v>2.6226549026042263</v>
          </cell>
          <cell r="CW176">
            <v>5</v>
          </cell>
          <cell r="CX176">
            <v>0</v>
          </cell>
          <cell r="CY176">
            <v>0</v>
          </cell>
          <cell r="CZ176">
            <v>0</v>
          </cell>
          <cell r="DA176">
            <v>0</v>
          </cell>
          <cell r="DB176">
            <v>0</v>
          </cell>
          <cell r="DC176">
            <v>72.328767123287676</v>
          </cell>
          <cell r="DD176">
            <v>0</v>
          </cell>
          <cell r="DE176">
            <v>11.835616438356164</v>
          </cell>
          <cell r="DF176">
            <v>24</v>
          </cell>
          <cell r="DG176">
            <v>58.684931506849324</v>
          </cell>
          <cell r="DH176">
            <v>65.686047867118177</v>
          </cell>
          <cell r="DI176">
            <v>0</v>
          </cell>
          <cell r="DJ176">
            <v>0</v>
          </cell>
          <cell r="DK176">
            <v>27.3224043715847</v>
          </cell>
          <cell r="DL176">
            <v>40.577662821205621</v>
          </cell>
          <cell r="DM176">
            <v>0</v>
          </cell>
          <cell r="DN176">
            <v>0</v>
          </cell>
          <cell r="DO176">
            <v>5.2742741817122294</v>
          </cell>
          <cell r="DP176">
            <v>0</v>
          </cell>
          <cell r="DR176">
            <v>67.900067192790317</v>
          </cell>
          <cell r="DS176">
            <v>0</v>
          </cell>
          <cell r="DT176">
            <v>0</v>
          </cell>
          <cell r="DV176">
            <v>39925</v>
          </cell>
          <cell r="DW176">
            <v>6.4458288832328527</v>
          </cell>
          <cell r="DY176">
            <v>49.7</v>
          </cell>
          <cell r="DZ176">
            <v>44.7</v>
          </cell>
          <cell r="EA176">
            <v>35</v>
          </cell>
          <cell r="EB176">
            <v>35</v>
          </cell>
          <cell r="ED176">
            <v>60</v>
          </cell>
          <cell r="EE176">
            <v>20</v>
          </cell>
          <cell r="EF176">
            <v>60.095321685023187</v>
          </cell>
          <cell r="EG176">
            <v>9.5321685023186831E-2</v>
          </cell>
          <cell r="EH176">
            <v>60</v>
          </cell>
          <cell r="EJ176">
            <v>35</v>
          </cell>
          <cell r="EK176">
            <v>95</v>
          </cell>
          <cell r="EL176">
            <v>115</v>
          </cell>
          <cell r="EN176">
            <v>0</v>
          </cell>
          <cell r="EO176">
            <v>60</v>
          </cell>
          <cell r="EP176">
            <v>80</v>
          </cell>
          <cell r="ER176">
            <v>200</v>
          </cell>
          <cell r="ET176">
            <v>15</v>
          </cell>
          <cell r="EU176">
            <v>0</v>
          </cell>
          <cell r="EV176">
            <v>0</v>
          </cell>
          <cell r="EW176">
            <v>52.900067192790317</v>
          </cell>
          <cell r="EX176">
            <v>15</v>
          </cell>
          <cell r="EZ176">
            <v>52.900067192790317</v>
          </cell>
          <cell r="FA176">
            <v>67.900067192790317</v>
          </cell>
          <cell r="FB176">
            <v>59</v>
          </cell>
          <cell r="FC176">
            <v>68.350684931506848</v>
          </cell>
          <cell r="FE176">
            <v>38271.593255324071</v>
          </cell>
        </row>
        <row r="177">
          <cell r="A177">
            <v>39926</v>
          </cell>
          <cell r="B177">
            <v>23</v>
          </cell>
          <cell r="C177">
            <v>4</v>
          </cell>
          <cell r="D177">
            <v>4</v>
          </cell>
          <cell r="E177">
            <v>2009</v>
          </cell>
          <cell r="G177">
            <v>0</v>
          </cell>
          <cell r="H177">
            <v>0.48662893063895796</v>
          </cell>
          <cell r="I177">
            <v>10.242535830928443</v>
          </cell>
          <cell r="J177">
            <v>66.438356164383563</v>
          </cell>
          <cell r="K177">
            <v>10.833333333333334</v>
          </cell>
          <cell r="L177">
            <v>0.2918415534210565</v>
          </cell>
          <cell r="M177">
            <v>6.5950544126762276</v>
          </cell>
          <cell r="N177">
            <v>0</v>
          </cell>
          <cell r="O177">
            <v>19.109121091451716</v>
          </cell>
          <cell r="P177">
            <v>14.799266324655477</v>
          </cell>
          <cell r="Q177">
            <v>27.730320380838798</v>
          </cell>
          <cell r="R177">
            <v>22.176382085731959</v>
          </cell>
          <cell r="S177">
            <v>105.35902796253394</v>
          </cell>
          <cell r="T177">
            <v>21.787429377169129</v>
          </cell>
          <cell r="U177">
            <v>24.600527379974398</v>
          </cell>
          <cell r="W177">
            <v>0</v>
          </cell>
          <cell r="X177">
            <v>10.7291647615674</v>
          </cell>
          <cell r="Y177">
            <v>10.833333333333334</v>
          </cell>
          <cell r="Z177">
            <v>0</v>
          </cell>
          <cell r="AA177">
            <v>0</v>
          </cell>
          <cell r="AB177">
            <v>0</v>
          </cell>
          <cell r="AC177">
            <v>5</v>
          </cell>
          <cell r="AD177">
            <v>0</v>
          </cell>
          <cell r="AE177">
            <v>1.0022831050228298</v>
          </cell>
          <cell r="AF177">
            <v>0.88461286107445414</v>
          </cell>
          <cell r="AG177">
            <v>0</v>
          </cell>
          <cell r="AH177">
            <v>4.978109586758773</v>
          </cell>
          <cell r="AI177">
            <v>0</v>
          </cell>
          <cell r="AJ177">
            <v>0</v>
          </cell>
          <cell r="AK177">
            <v>0</v>
          </cell>
          <cell r="AL177">
            <v>0</v>
          </cell>
          <cell r="AM177">
            <v>0</v>
          </cell>
          <cell r="AN177">
            <v>0</v>
          </cell>
          <cell r="AO177">
            <v>29.95040534309058</v>
          </cell>
          <cell r="AP177">
            <v>0</v>
          </cell>
          <cell r="AQ177">
            <v>23.115387138925545</v>
          </cell>
          <cell r="AR177">
            <v>11.884612861074455</v>
          </cell>
          <cell r="AS177">
            <v>17.3351698052046</v>
          </cell>
          <cell r="AT177">
            <v>0</v>
          </cell>
          <cell r="AU177">
            <v>0</v>
          </cell>
          <cell r="AV177">
            <v>0</v>
          </cell>
          <cell r="AW177">
            <v>0</v>
          </cell>
          <cell r="AX177">
            <v>0</v>
          </cell>
          <cell r="AY177">
            <v>0</v>
          </cell>
          <cell r="AZ177">
            <v>46.800318645774865</v>
          </cell>
          <cell r="BA177">
            <v>0</v>
          </cell>
          <cell r="BB177">
            <v>104.94666607390261</v>
          </cell>
          <cell r="BC177">
            <v>0</v>
          </cell>
          <cell r="BD177">
            <v>0</v>
          </cell>
          <cell r="BE177">
            <v>27.3224043715847</v>
          </cell>
          <cell r="BF177">
            <v>29.780034166132541</v>
          </cell>
          <cell r="BG177">
            <v>0</v>
          </cell>
          <cell r="BH177">
            <v>9.3359176266663226</v>
          </cell>
          <cell r="BI177">
            <v>0</v>
          </cell>
          <cell r="BJ177">
            <v>0</v>
          </cell>
          <cell r="BK177">
            <v>0</v>
          </cell>
          <cell r="BL177">
            <v>0</v>
          </cell>
          <cell r="BM177">
            <v>0</v>
          </cell>
          <cell r="BN177">
            <v>0</v>
          </cell>
          <cell r="BO177">
            <v>0</v>
          </cell>
          <cell r="BP177">
            <v>0</v>
          </cell>
          <cell r="BQ177">
            <v>-3.4485948523760186</v>
          </cell>
          <cell r="BR177">
            <v>0</v>
          </cell>
          <cell r="BS177">
            <v>0</v>
          </cell>
          <cell r="BT177">
            <v>0</v>
          </cell>
          <cell r="BU177">
            <v>0</v>
          </cell>
          <cell r="BV177">
            <v>0</v>
          </cell>
          <cell r="BW177">
            <v>0</v>
          </cell>
          <cell r="BX177">
            <v>0</v>
          </cell>
          <cell r="BY177">
            <v>0</v>
          </cell>
          <cell r="CA177">
            <v>0</v>
          </cell>
          <cell r="CB177">
            <v>0</v>
          </cell>
          <cell r="CC177">
            <v>0</v>
          </cell>
          <cell r="CD177">
            <v>0</v>
          </cell>
          <cell r="CE177">
            <v>0</v>
          </cell>
          <cell r="CF177">
            <v>0</v>
          </cell>
          <cell r="CH177">
            <v>0</v>
          </cell>
          <cell r="CJ177">
            <v>39926</v>
          </cell>
          <cell r="CK177">
            <v>10.7291647615674</v>
          </cell>
          <cell r="CL177">
            <v>1.8868959660972839</v>
          </cell>
          <cell r="CM177">
            <v>57.102438537717241</v>
          </cell>
          <cell r="CN177">
            <v>0</v>
          </cell>
          <cell r="CO177">
            <v>0</v>
          </cell>
          <cell r="CP177">
            <v>52.263684735053957</v>
          </cell>
          <cell r="CQ177">
            <v>0</v>
          </cell>
          <cell r="CR177">
            <v>35</v>
          </cell>
          <cell r="CS177">
            <v>0</v>
          </cell>
          <cell r="CU177">
            <v>39926</v>
          </cell>
          <cell r="CV177">
            <v>0</v>
          </cell>
          <cell r="CW177">
            <v>5</v>
          </cell>
          <cell r="CX177">
            <v>0</v>
          </cell>
          <cell r="CY177">
            <v>0</v>
          </cell>
          <cell r="CZ177">
            <v>0</v>
          </cell>
          <cell r="DA177">
            <v>0</v>
          </cell>
          <cell r="DB177">
            <v>0</v>
          </cell>
          <cell r="DC177">
            <v>72.328767123287676</v>
          </cell>
          <cell r="DD177">
            <v>0</v>
          </cell>
          <cell r="DE177">
            <v>11.835616438356164</v>
          </cell>
          <cell r="DF177">
            <v>24</v>
          </cell>
          <cell r="DG177">
            <v>58.684931506849324</v>
          </cell>
          <cell r="DH177">
            <v>104.94666607390261</v>
          </cell>
          <cell r="DI177">
            <v>0</v>
          </cell>
          <cell r="DJ177">
            <v>0</v>
          </cell>
          <cell r="DK177">
            <v>27.3224043715847</v>
          </cell>
          <cell r="DL177">
            <v>29.780034166132541</v>
          </cell>
          <cell r="DM177">
            <v>0</v>
          </cell>
          <cell r="DN177">
            <v>0</v>
          </cell>
          <cell r="DO177">
            <v>-3.4485948523760186</v>
          </cell>
          <cell r="DP177">
            <v>0</v>
          </cell>
          <cell r="DR177">
            <v>57.102438537717241</v>
          </cell>
          <cell r="DS177">
            <v>0</v>
          </cell>
          <cell r="DT177">
            <v>0</v>
          </cell>
          <cell r="DV177">
            <v>39926</v>
          </cell>
          <cell r="DW177">
            <v>1.2579306440648559</v>
          </cell>
          <cell r="DY177">
            <v>49.7</v>
          </cell>
          <cell r="DZ177">
            <v>44.7</v>
          </cell>
          <cell r="EA177">
            <v>35</v>
          </cell>
          <cell r="EB177">
            <v>35</v>
          </cell>
          <cell r="ED177">
            <v>60</v>
          </cell>
          <cell r="EE177">
            <v>20</v>
          </cell>
          <cell r="EF177">
            <v>52.263684735053957</v>
          </cell>
          <cell r="EG177">
            <v>0</v>
          </cell>
          <cell r="EH177">
            <v>52.263684735053957</v>
          </cell>
          <cell r="EJ177">
            <v>35</v>
          </cell>
          <cell r="EK177">
            <v>95</v>
          </cell>
          <cell r="EL177">
            <v>115</v>
          </cell>
          <cell r="EN177">
            <v>0</v>
          </cell>
          <cell r="EO177">
            <v>60</v>
          </cell>
          <cell r="EP177">
            <v>80</v>
          </cell>
          <cell r="ER177">
            <v>200</v>
          </cell>
          <cell r="ET177">
            <v>15</v>
          </cell>
          <cell r="EU177">
            <v>0</v>
          </cell>
          <cell r="EV177">
            <v>0</v>
          </cell>
          <cell r="EW177">
            <v>42.102438537717241</v>
          </cell>
          <cell r="EX177">
            <v>15</v>
          </cell>
          <cell r="EZ177">
            <v>42.102438537717241</v>
          </cell>
          <cell r="FA177">
            <v>57.102438537717241</v>
          </cell>
          <cell r="FB177">
            <v>59</v>
          </cell>
          <cell r="FC177">
            <v>68.350684931506848</v>
          </cell>
          <cell r="FE177">
            <v>38271.593255555556</v>
          </cell>
        </row>
        <row r="178">
          <cell r="A178">
            <v>39927</v>
          </cell>
          <cell r="B178">
            <v>24</v>
          </cell>
          <cell r="C178">
            <v>5</v>
          </cell>
          <cell r="D178">
            <v>4</v>
          </cell>
          <cell r="E178">
            <v>2009</v>
          </cell>
          <cell r="G178">
            <v>0</v>
          </cell>
          <cell r="H178">
            <v>0.43113153848358704</v>
          </cell>
          <cell r="I178">
            <v>10.240099497881319</v>
          </cell>
          <cell r="J178">
            <v>66.438356164383563</v>
          </cell>
          <cell r="K178">
            <v>10.833333333333334</v>
          </cell>
          <cell r="L178">
            <v>0.25855860594776386</v>
          </cell>
          <cell r="M178">
            <v>6.5934856850409629</v>
          </cell>
          <cell r="N178">
            <v>0</v>
          </cell>
          <cell r="O178">
            <v>16.929829396721832</v>
          </cell>
          <cell r="P178">
            <v>14.795746108352107</v>
          </cell>
          <cell r="Q178">
            <v>27.4690710389334</v>
          </cell>
          <cell r="R178">
            <v>22.176382085731959</v>
          </cell>
          <cell r="S178">
            <v>73.750871435232554</v>
          </cell>
          <cell r="T178">
            <v>21.725174943517558</v>
          </cell>
          <cell r="U178">
            <v>26.194395098484229</v>
          </cell>
          <cell r="W178">
            <v>0</v>
          </cell>
          <cell r="X178">
            <v>10.671231036364906</v>
          </cell>
          <cell r="Y178">
            <v>10.833333333333334</v>
          </cell>
          <cell r="Z178">
            <v>0</v>
          </cell>
          <cell r="AA178">
            <v>0</v>
          </cell>
          <cell r="AB178">
            <v>0</v>
          </cell>
          <cell r="AC178">
            <v>5</v>
          </cell>
          <cell r="AD178">
            <v>0</v>
          </cell>
          <cell r="AE178">
            <v>1.0022831050228298</v>
          </cell>
          <cell r="AF178">
            <v>0.84976118596589689</v>
          </cell>
          <cell r="AG178">
            <v>0</v>
          </cell>
          <cell r="AH178">
            <v>4.9835789640830761</v>
          </cell>
          <cell r="AI178">
            <v>0</v>
          </cell>
          <cell r="AJ178">
            <v>0</v>
          </cell>
          <cell r="AK178">
            <v>0</v>
          </cell>
          <cell r="AL178">
            <v>0</v>
          </cell>
          <cell r="AM178">
            <v>0</v>
          </cell>
          <cell r="AN178">
            <v>0</v>
          </cell>
          <cell r="AO178">
            <v>29.954602379346113</v>
          </cell>
          <cell r="AP178">
            <v>0</v>
          </cell>
          <cell r="AQ178">
            <v>23.150238814034104</v>
          </cell>
          <cell r="AR178">
            <v>11.849761185965896</v>
          </cell>
          <cell r="AS178">
            <v>17.069835200608566</v>
          </cell>
          <cell r="AT178">
            <v>0</v>
          </cell>
          <cell r="AU178">
            <v>0</v>
          </cell>
          <cell r="AV178">
            <v>0</v>
          </cell>
          <cell r="AW178">
            <v>0</v>
          </cell>
          <cell r="AX178">
            <v>0</v>
          </cell>
          <cell r="AY178">
            <v>0</v>
          </cell>
          <cell r="AZ178">
            <v>46.835170320883428</v>
          </cell>
          <cell r="BA178">
            <v>0</v>
          </cell>
          <cell r="BB178">
            <v>74.835271156350899</v>
          </cell>
          <cell r="BC178">
            <v>0</v>
          </cell>
          <cell r="BD178">
            <v>0</v>
          </cell>
          <cell r="BE178">
            <v>27.3224043715847</v>
          </cell>
          <cell r="BF178">
            <v>29.770019501398441</v>
          </cell>
          <cell r="BG178">
            <v>0</v>
          </cell>
          <cell r="BH178">
            <v>9.3459322914004233</v>
          </cell>
          <cell r="BI178">
            <v>0</v>
          </cell>
          <cell r="BJ178">
            <v>0</v>
          </cell>
          <cell r="BK178">
            <v>0</v>
          </cell>
          <cell r="BL178">
            <v>0</v>
          </cell>
          <cell r="BM178">
            <v>0</v>
          </cell>
          <cell r="BN178">
            <v>0</v>
          </cell>
          <cell r="BO178">
            <v>0</v>
          </cell>
          <cell r="BP178">
            <v>0</v>
          </cell>
          <cell r="BQ178">
            <v>-5.6369879142984587</v>
          </cell>
          <cell r="BR178">
            <v>0</v>
          </cell>
          <cell r="BS178">
            <v>0</v>
          </cell>
          <cell r="BT178">
            <v>0</v>
          </cell>
          <cell r="BU178">
            <v>0</v>
          </cell>
          <cell r="BV178">
            <v>0</v>
          </cell>
          <cell r="BW178">
            <v>0</v>
          </cell>
          <cell r="BX178">
            <v>0</v>
          </cell>
          <cell r="BY178">
            <v>0</v>
          </cell>
          <cell r="CA178">
            <v>0</v>
          </cell>
          <cell r="CB178">
            <v>0</v>
          </cell>
          <cell r="CC178">
            <v>0</v>
          </cell>
          <cell r="CD178">
            <v>0</v>
          </cell>
          <cell r="CE178">
            <v>0</v>
          </cell>
          <cell r="CF178">
            <v>0</v>
          </cell>
          <cell r="CH178">
            <v>0</v>
          </cell>
          <cell r="CJ178">
            <v>39927</v>
          </cell>
          <cell r="CK178">
            <v>10.671231036364906</v>
          </cell>
          <cell r="CL178">
            <v>1.8520442909887267</v>
          </cell>
          <cell r="CM178">
            <v>57.09242387298314</v>
          </cell>
          <cell r="CN178">
            <v>0</v>
          </cell>
          <cell r="CO178">
            <v>0</v>
          </cell>
          <cell r="CP178">
            <v>52.008016544037758</v>
          </cell>
          <cell r="CQ178">
            <v>0</v>
          </cell>
          <cell r="CR178">
            <v>35</v>
          </cell>
          <cell r="CS178">
            <v>0</v>
          </cell>
          <cell r="CU178">
            <v>39927</v>
          </cell>
          <cell r="CV178">
            <v>0</v>
          </cell>
          <cell r="CW178">
            <v>5</v>
          </cell>
          <cell r="CX178">
            <v>0</v>
          </cell>
          <cell r="CY178">
            <v>0</v>
          </cell>
          <cell r="CZ178">
            <v>0</v>
          </cell>
          <cell r="DA178">
            <v>0</v>
          </cell>
          <cell r="DB178">
            <v>0</v>
          </cell>
          <cell r="DC178">
            <v>72.02517987180309</v>
          </cell>
          <cell r="DD178">
            <v>0</v>
          </cell>
          <cell r="DE178">
            <v>11.835616438356164</v>
          </cell>
          <cell r="DF178">
            <v>24</v>
          </cell>
          <cell r="DG178">
            <v>58.684931506849324</v>
          </cell>
          <cell r="DH178">
            <v>74.835271156350899</v>
          </cell>
          <cell r="DI178">
            <v>0</v>
          </cell>
          <cell r="DJ178">
            <v>0</v>
          </cell>
          <cell r="DK178">
            <v>27.3224043715847</v>
          </cell>
          <cell r="DL178">
            <v>29.770019501398441</v>
          </cell>
          <cell r="DM178">
            <v>0</v>
          </cell>
          <cell r="DN178">
            <v>0</v>
          </cell>
          <cell r="DO178">
            <v>-5.6369879142984587</v>
          </cell>
          <cell r="DP178">
            <v>0</v>
          </cell>
          <cell r="DR178">
            <v>57.09242387298314</v>
          </cell>
          <cell r="DS178">
            <v>0</v>
          </cell>
          <cell r="DT178">
            <v>0</v>
          </cell>
          <cell r="DV178">
            <v>39927</v>
          </cell>
          <cell r="DW178">
            <v>1.2346961939924845</v>
          </cell>
          <cell r="DY178">
            <v>49.7</v>
          </cell>
          <cell r="DZ178">
            <v>44.7</v>
          </cell>
          <cell r="EA178">
            <v>35</v>
          </cell>
          <cell r="EB178">
            <v>35</v>
          </cell>
          <cell r="ED178">
            <v>60</v>
          </cell>
          <cell r="EE178">
            <v>20</v>
          </cell>
          <cell r="EF178">
            <v>52.008016544037758</v>
          </cell>
          <cell r="EG178">
            <v>0</v>
          </cell>
          <cell r="EH178">
            <v>52.008016544037758</v>
          </cell>
          <cell r="EJ178">
            <v>35</v>
          </cell>
          <cell r="EK178">
            <v>95</v>
          </cell>
          <cell r="EL178">
            <v>115</v>
          </cell>
          <cell r="EN178">
            <v>0</v>
          </cell>
          <cell r="EO178">
            <v>60</v>
          </cell>
          <cell r="EP178">
            <v>80</v>
          </cell>
          <cell r="ER178">
            <v>200</v>
          </cell>
          <cell r="ET178">
            <v>15</v>
          </cell>
          <cell r="EU178">
            <v>0</v>
          </cell>
          <cell r="EV178">
            <v>0</v>
          </cell>
          <cell r="EW178">
            <v>42.09242387298314</v>
          </cell>
          <cell r="EX178">
            <v>15</v>
          </cell>
          <cell r="EZ178">
            <v>42.09242387298314</v>
          </cell>
          <cell r="FA178">
            <v>57.09242387298314</v>
          </cell>
          <cell r="FB178">
            <v>59</v>
          </cell>
          <cell r="FC178">
            <v>68.350684931506848</v>
          </cell>
          <cell r="FE178">
            <v>38271.593255671294</v>
          </cell>
        </row>
        <row r="179">
          <cell r="A179">
            <v>39928</v>
          </cell>
          <cell r="B179">
            <v>25</v>
          </cell>
          <cell r="C179">
            <v>6</v>
          </cell>
          <cell r="D179">
            <v>4</v>
          </cell>
          <cell r="E179">
            <v>2009</v>
          </cell>
          <cell r="G179">
            <v>0</v>
          </cell>
          <cell r="H179">
            <v>0.46535869224586202</v>
          </cell>
          <cell r="I179">
            <v>10.296032243275114</v>
          </cell>
          <cell r="J179">
            <v>66.438356164383563</v>
          </cell>
          <cell r="K179">
            <v>10.833333333333334</v>
          </cell>
          <cell r="L179">
            <v>0.27908534633298498</v>
          </cell>
          <cell r="M179">
            <v>6.6295001550327166</v>
          </cell>
          <cell r="N179">
            <v>8.5097142857142849</v>
          </cell>
          <cell r="O179">
            <v>18.273873666757854</v>
          </cell>
          <cell r="P179">
            <v>14.876562383639362</v>
          </cell>
          <cell r="Q179">
            <v>27.519518080826533</v>
          </cell>
          <cell r="R179">
            <v>22.176382085731959</v>
          </cell>
          <cell r="S179">
            <v>55.729622935022064</v>
          </cell>
          <cell r="T179">
            <v>21.599051838930368</v>
          </cell>
          <cell r="U179">
            <v>25.625639169615646</v>
          </cell>
          <cell r="W179">
            <v>0</v>
          </cell>
          <cell r="X179">
            <v>10.761390935520977</v>
          </cell>
          <cell r="Y179">
            <v>10.833333333333334</v>
          </cell>
          <cell r="Z179">
            <v>0</v>
          </cell>
          <cell r="AA179">
            <v>0</v>
          </cell>
          <cell r="AB179">
            <v>2.6213245704072534</v>
          </cell>
          <cell r="AC179">
            <v>5</v>
          </cell>
          <cell r="AD179">
            <v>0</v>
          </cell>
          <cell r="AE179">
            <v>1.0022831050228298</v>
          </cell>
          <cell r="AF179">
            <v>6.7946921116499031</v>
          </cell>
          <cell r="AG179">
            <v>0</v>
          </cell>
          <cell r="AH179">
            <v>5.1239325745936029</v>
          </cell>
          <cell r="AI179">
            <v>0</v>
          </cell>
          <cell r="AJ179">
            <v>0</v>
          </cell>
          <cell r="AK179">
            <v>0</v>
          </cell>
          <cell r="AL179">
            <v>0</v>
          </cell>
          <cell r="AM179">
            <v>0</v>
          </cell>
          <cell r="AN179">
            <v>0</v>
          </cell>
          <cell r="AO179">
            <v>29.675502645275593</v>
          </cell>
          <cell r="AP179">
            <v>0</v>
          </cell>
          <cell r="AQ179">
            <v>17.205307888350099</v>
          </cell>
          <cell r="AR179">
            <v>17.794692111649901</v>
          </cell>
          <cell r="AS179">
            <v>13.04690099708651</v>
          </cell>
          <cell r="AT179">
            <v>0</v>
          </cell>
          <cell r="AU179">
            <v>0</v>
          </cell>
          <cell r="AV179">
            <v>0</v>
          </cell>
          <cell r="AW179">
            <v>0</v>
          </cell>
          <cell r="AX179">
            <v>0</v>
          </cell>
          <cell r="AY179">
            <v>0</v>
          </cell>
          <cell r="AZ179">
            <v>40.890239395199423</v>
          </cell>
          <cell r="BA179">
            <v>0</v>
          </cell>
          <cell r="BB179">
            <v>62.064074548368659</v>
          </cell>
          <cell r="BC179">
            <v>0</v>
          </cell>
          <cell r="BD179">
            <v>0</v>
          </cell>
          <cell r="BE179">
            <v>27.3224043715847</v>
          </cell>
          <cell r="BF179">
            <v>29.999933754475993</v>
          </cell>
          <cell r="BG179">
            <v>0</v>
          </cell>
          <cell r="BH179">
            <v>9.1160180383228706</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CA179">
            <v>0</v>
          </cell>
          <cell r="CB179">
            <v>0</v>
          </cell>
          <cell r="CC179">
            <v>0</v>
          </cell>
          <cell r="CD179">
            <v>0</v>
          </cell>
          <cell r="CE179">
            <v>0</v>
          </cell>
          <cell r="CF179">
            <v>0</v>
          </cell>
          <cell r="CH179">
            <v>0</v>
          </cell>
          <cell r="CJ179">
            <v>39928</v>
          </cell>
          <cell r="CK179">
            <v>10.761390935520977</v>
          </cell>
          <cell r="CL179">
            <v>7.7969752166727329</v>
          </cell>
          <cell r="CM179">
            <v>57.322338126060693</v>
          </cell>
          <cell r="CN179">
            <v>0</v>
          </cell>
          <cell r="CO179">
            <v>0</v>
          </cell>
          <cell r="CP179">
            <v>47.846336216955706</v>
          </cell>
          <cell r="CQ179">
            <v>0</v>
          </cell>
          <cell r="CR179">
            <v>35</v>
          </cell>
          <cell r="CS179">
            <v>0</v>
          </cell>
          <cell r="CU179">
            <v>39928</v>
          </cell>
          <cell r="CV179">
            <v>2.6213245704072534</v>
          </cell>
          <cell r="CW179">
            <v>5</v>
          </cell>
          <cell r="CX179">
            <v>0</v>
          </cell>
          <cell r="CY179">
            <v>0</v>
          </cell>
          <cell r="CZ179">
            <v>0</v>
          </cell>
          <cell r="DA179">
            <v>0</v>
          </cell>
          <cell r="DB179">
            <v>0</v>
          </cell>
          <cell r="DC179">
            <v>67.723745190799548</v>
          </cell>
          <cell r="DD179">
            <v>0</v>
          </cell>
          <cell r="DE179">
            <v>11.835616438356164</v>
          </cell>
          <cell r="DF179">
            <v>24</v>
          </cell>
          <cell r="DG179">
            <v>58.684931506849324</v>
          </cell>
          <cell r="DH179">
            <v>62.064074548368659</v>
          </cell>
          <cell r="DI179">
            <v>0</v>
          </cell>
          <cell r="DJ179">
            <v>0</v>
          </cell>
          <cell r="DK179">
            <v>27.3224043715847</v>
          </cell>
          <cell r="DL179">
            <v>29.999933754475993</v>
          </cell>
          <cell r="DM179">
            <v>0</v>
          </cell>
          <cell r="DN179">
            <v>0</v>
          </cell>
          <cell r="DO179">
            <v>0</v>
          </cell>
          <cell r="DP179">
            <v>0</v>
          </cell>
          <cell r="DR179">
            <v>57.322338126060693</v>
          </cell>
          <cell r="DS179">
            <v>0</v>
          </cell>
          <cell r="DT179">
            <v>0</v>
          </cell>
          <cell r="DV179">
            <v>39928</v>
          </cell>
          <cell r="DW179">
            <v>5.1979834777818219</v>
          </cell>
          <cell r="DY179">
            <v>49.7</v>
          </cell>
          <cell r="DZ179">
            <v>44.7</v>
          </cell>
          <cell r="EA179">
            <v>35</v>
          </cell>
          <cell r="EB179">
            <v>35</v>
          </cell>
          <cell r="ED179">
            <v>60</v>
          </cell>
          <cell r="EE179">
            <v>20</v>
          </cell>
          <cell r="EF179">
            <v>47.846336216955706</v>
          </cell>
          <cell r="EG179">
            <v>0</v>
          </cell>
          <cell r="EH179">
            <v>47.846336216955706</v>
          </cell>
          <cell r="EJ179">
            <v>35</v>
          </cell>
          <cell r="EK179">
            <v>95</v>
          </cell>
          <cell r="EL179">
            <v>115</v>
          </cell>
          <cell r="EN179">
            <v>0</v>
          </cell>
          <cell r="EO179">
            <v>60</v>
          </cell>
          <cell r="EP179">
            <v>80</v>
          </cell>
          <cell r="ER179">
            <v>200</v>
          </cell>
          <cell r="ET179">
            <v>15</v>
          </cell>
          <cell r="EU179">
            <v>0</v>
          </cell>
          <cell r="EV179">
            <v>0</v>
          </cell>
          <cell r="EW179">
            <v>42.322338126060693</v>
          </cell>
          <cell r="EX179">
            <v>15</v>
          </cell>
          <cell r="EZ179">
            <v>42.322338126060693</v>
          </cell>
          <cell r="FA179">
            <v>57.322338126060693</v>
          </cell>
          <cell r="FB179">
            <v>59</v>
          </cell>
          <cell r="FC179">
            <v>68.350684931506848</v>
          </cell>
          <cell r="FE179">
            <v>38271.593256134256</v>
          </cell>
        </row>
        <row r="180">
          <cell r="A180">
            <v>39929</v>
          </cell>
          <cell r="B180">
            <v>26</v>
          </cell>
          <cell r="C180">
            <v>7</v>
          </cell>
          <cell r="D180">
            <v>4</v>
          </cell>
          <cell r="E180">
            <v>2009</v>
          </cell>
          <cell r="G180">
            <v>0</v>
          </cell>
          <cell r="H180">
            <v>0.56898184842095789</v>
          </cell>
          <cell r="I180">
            <v>12.968952278725384</v>
          </cell>
          <cell r="J180">
            <v>66.438356164383563</v>
          </cell>
          <cell r="K180">
            <v>10.833333333333334</v>
          </cell>
          <cell r="L180">
            <v>0.3412303216200579</v>
          </cell>
          <cell r="M180">
            <v>8.3505635094119324</v>
          </cell>
          <cell r="N180">
            <v>8.5097142857142849</v>
          </cell>
          <cell r="O180">
            <v>22.342985292793589</v>
          </cell>
          <cell r="P180">
            <v>18.738619214301231</v>
          </cell>
          <cell r="Q180">
            <v>27.496264984604228</v>
          </cell>
          <cell r="R180">
            <v>22.176382085731959</v>
          </cell>
          <cell r="S180">
            <v>131.58090857330899</v>
          </cell>
          <cell r="T180">
            <v>22.356255946817868</v>
          </cell>
          <cell r="U180">
            <v>38.57726049770865</v>
          </cell>
          <cell r="W180">
            <v>0</v>
          </cell>
          <cell r="X180">
            <v>13.537934127146341</v>
          </cell>
          <cell r="Y180">
            <v>10.833333333333334</v>
          </cell>
          <cell r="Z180">
            <v>0</v>
          </cell>
          <cell r="AA180">
            <v>0</v>
          </cell>
          <cell r="AB180">
            <v>2.6199949130164661</v>
          </cell>
          <cell r="AC180">
            <v>5</v>
          </cell>
          <cell r="AD180">
            <v>0</v>
          </cell>
          <cell r="AE180">
            <v>1.0022831050228298</v>
          </cell>
          <cell r="AF180">
            <v>8.5792300987069794</v>
          </cell>
          <cell r="AG180">
            <v>0</v>
          </cell>
          <cell r="AH180">
            <v>4.8891688969489397</v>
          </cell>
          <cell r="AI180">
            <v>0</v>
          </cell>
          <cell r="AJ180">
            <v>0</v>
          </cell>
          <cell r="AK180">
            <v>0</v>
          </cell>
          <cell r="AL180">
            <v>0</v>
          </cell>
          <cell r="AM180">
            <v>0</v>
          </cell>
          <cell r="AN180">
            <v>0</v>
          </cell>
          <cell r="AO180">
            <v>27.091116756861162</v>
          </cell>
          <cell r="AP180">
            <v>0</v>
          </cell>
          <cell r="AQ180">
            <v>15.420769901293021</v>
          </cell>
          <cell r="AR180">
            <v>19.579230098706979</v>
          </cell>
          <cell r="AS180">
            <v>23.773965923620906</v>
          </cell>
          <cell r="AT180">
            <v>0</v>
          </cell>
          <cell r="AU180">
            <v>0</v>
          </cell>
          <cell r="AV180">
            <v>0</v>
          </cell>
          <cell r="AW180">
            <v>0</v>
          </cell>
          <cell r="AX180">
            <v>0</v>
          </cell>
          <cell r="AY180">
            <v>0</v>
          </cell>
          <cell r="AZ180">
            <v>39.105701408142345</v>
          </cell>
          <cell r="BA180">
            <v>0</v>
          </cell>
          <cell r="BB180">
            <v>153.40872360969314</v>
          </cell>
          <cell r="BC180">
            <v>0</v>
          </cell>
          <cell r="BD180">
            <v>0</v>
          </cell>
          <cell r="BE180">
            <v>27.3224043715847</v>
          </cell>
          <cell r="BF180">
            <v>39.115951792798867</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CA180">
            <v>0</v>
          </cell>
          <cell r="CB180">
            <v>0</v>
          </cell>
          <cell r="CC180">
            <v>0</v>
          </cell>
          <cell r="CD180">
            <v>0</v>
          </cell>
          <cell r="CE180">
            <v>0</v>
          </cell>
          <cell r="CF180">
            <v>0</v>
          </cell>
          <cell r="CH180">
            <v>0</v>
          </cell>
          <cell r="CJ180">
            <v>39929</v>
          </cell>
          <cell r="CK180">
            <v>13.537934127146341</v>
          </cell>
          <cell r="CL180">
            <v>9.5815132037298092</v>
          </cell>
          <cell r="CM180">
            <v>66.438356164383563</v>
          </cell>
          <cell r="CN180">
            <v>0</v>
          </cell>
          <cell r="CO180">
            <v>0</v>
          </cell>
          <cell r="CP180">
            <v>55.754251577431006</v>
          </cell>
          <cell r="CQ180">
            <v>0</v>
          </cell>
          <cell r="CR180">
            <v>35</v>
          </cell>
          <cell r="CS180">
            <v>0</v>
          </cell>
          <cell r="CU180">
            <v>39929</v>
          </cell>
          <cell r="CV180">
            <v>2.6199949130164661</v>
          </cell>
          <cell r="CW180">
            <v>5</v>
          </cell>
          <cell r="CX180">
            <v>0</v>
          </cell>
          <cell r="CY180">
            <v>0</v>
          </cell>
          <cell r="CZ180">
            <v>0</v>
          </cell>
          <cell r="DA180">
            <v>0</v>
          </cell>
          <cell r="DB180">
            <v>0</v>
          </cell>
          <cell r="DC180">
            <v>69.292185704577349</v>
          </cell>
          <cell r="DD180">
            <v>0</v>
          </cell>
          <cell r="DE180">
            <v>11.835616438356164</v>
          </cell>
          <cell r="DF180">
            <v>24</v>
          </cell>
          <cell r="DG180">
            <v>58.684931506849324</v>
          </cell>
          <cell r="DH180">
            <v>153.40872360969314</v>
          </cell>
          <cell r="DI180">
            <v>0</v>
          </cell>
          <cell r="DJ180">
            <v>0</v>
          </cell>
          <cell r="DK180">
            <v>27.3224043715847</v>
          </cell>
          <cell r="DL180">
            <v>39.115951792798867</v>
          </cell>
          <cell r="DM180">
            <v>0</v>
          </cell>
          <cell r="DN180">
            <v>0</v>
          </cell>
          <cell r="DO180">
            <v>0</v>
          </cell>
          <cell r="DP180">
            <v>0</v>
          </cell>
          <cell r="DR180">
            <v>66.438356164383563</v>
          </cell>
          <cell r="DS180">
            <v>0</v>
          </cell>
          <cell r="DT180">
            <v>0</v>
          </cell>
          <cell r="DV180">
            <v>39929</v>
          </cell>
          <cell r="DW180">
            <v>6.3876754691532058</v>
          </cell>
          <cell r="DY180">
            <v>49.7</v>
          </cell>
          <cell r="DZ180">
            <v>44.7</v>
          </cell>
          <cell r="EA180">
            <v>35</v>
          </cell>
          <cell r="EB180">
            <v>35</v>
          </cell>
          <cell r="ED180">
            <v>60</v>
          </cell>
          <cell r="EE180">
            <v>20</v>
          </cell>
          <cell r="EF180">
            <v>55.754251577431006</v>
          </cell>
          <cell r="EG180">
            <v>0</v>
          </cell>
          <cell r="EH180">
            <v>55.754251577431006</v>
          </cell>
          <cell r="EJ180">
            <v>35</v>
          </cell>
          <cell r="EK180">
            <v>95</v>
          </cell>
          <cell r="EL180">
            <v>115</v>
          </cell>
          <cell r="EN180">
            <v>0</v>
          </cell>
          <cell r="EO180">
            <v>60</v>
          </cell>
          <cell r="EP180">
            <v>80</v>
          </cell>
          <cell r="ER180">
            <v>200</v>
          </cell>
          <cell r="ET180">
            <v>15</v>
          </cell>
          <cell r="EU180">
            <v>0</v>
          </cell>
          <cell r="EV180">
            <v>0</v>
          </cell>
          <cell r="EW180">
            <v>53.309505109549491</v>
          </cell>
          <cell r="EX180">
            <v>13.128851054834072</v>
          </cell>
          <cell r="EZ180">
            <v>53.309505109549491</v>
          </cell>
          <cell r="FA180">
            <v>68.309505109549491</v>
          </cell>
          <cell r="FB180">
            <v>59</v>
          </cell>
          <cell r="FC180">
            <v>68.350684931506848</v>
          </cell>
          <cell r="FE180">
            <v>38271.593256250002</v>
          </cell>
        </row>
        <row r="181">
          <cell r="A181">
            <v>39930</v>
          </cell>
          <cell r="B181">
            <v>27</v>
          </cell>
          <cell r="C181">
            <v>1</v>
          </cell>
          <cell r="D181">
            <v>4</v>
          </cell>
          <cell r="E181">
            <v>2009</v>
          </cell>
          <cell r="G181">
            <v>0</v>
          </cell>
          <cell r="H181">
            <v>0.81593133431511466</v>
          </cell>
          <cell r="I181">
            <v>13.363185813043046</v>
          </cell>
          <cell r="J181">
            <v>66.438356164383563</v>
          </cell>
          <cell r="K181">
            <v>10.833333333333334</v>
          </cell>
          <cell r="L181">
            <v>0.48933109623954429</v>
          </cell>
          <cell r="M181">
            <v>8.604406078580757</v>
          </cell>
          <cell r="N181">
            <v>8.5097142857142849</v>
          </cell>
          <cell r="O181">
            <v>32.040287142946681</v>
          </cell>
          <cell r="P181">
            <v>19.30824056245017</v>
          </cell>
          <cell r="Q181">
            <v>27.535290609447856</v>
          </cell>
          <cell r="R181">
            <v>22.176382085731959</v>
          </cell>
          <cell r="S181">
            <v>89.205721377043247</v>
          </cell>
          <cell r="T181">
            <v>22.059689914414836</v>
          </cell>
          <cell r="U181">
            <v>37.239887065756321</v>
          </cell>
          <cell r="W181">
            <v>0</v>
          </cell>
          <cell r="X181">
            <v>14.179117147358161</v>
          </cell>
          <cell r="Y181">
            <v>10.833333333333334</v>
          </cell>
          <cell r="Z181">
            <v>0</v>
          </cell>
          <cell r="AA181">
            <v>0</v>
          </cell>
          <cell r="AB181">
            <v>2.6186659300895743</v>
          </cell>
          <cell r="AC181">
            <v>5</v>
          </cell>
          <cell r="AD181">
            <v>0</v>
          </cell>
          <cell r="AE181">
            <v>1.0022831050228298</v>
          </cell>
          <cell r="AF181">
            <v>8.982502425422183</v>
          </cell>
          <cell r="AG181">
            <v>0</v>
          </cell>
          <cell r="AH181">
            <v>5.0633469670709896</v>
          </cell>
          <cell r="AI181">
            <v>0</v>
          </cell>
          <cell r="AJ181">
            <v>0</v>
          </cell>
          <cell r="AK181">
            <v>0</v>
          </cell>
          <cell r="AL181">
            <v>0</v>
          </cell>
          <cell r="AM181">
            <v>0</v>
          </cell>
          <cell r="AN181">
            <v>0</v>
          </cell>
          <cell r="AO181">
            <v>26.233314631768355</v>
          </cell>
          <cell r="AP181">
            <v>0</v>
          </cell>
          <cell r="AQ181">
            <v>15.017497574577817</v>
          </cell>
          <cell r="AR181">
            <v>19.982502425422183</v>
          </cell>
          <cell r="AS181">
            <v>26.852988377090171</v>
          </cell>
          <cell r="AT181">
            <v>0</v>
          </cell>
          <cell r="AU181">
            <v>0</v>
          </cell>
          <cell r="AV181">
            <v>0</v>
          </cell>
          <cell r="AW181">
            <v>0</v>
          </cell>
          <cell r="AX181">
            <v>0</v>
          </cell>
          <cell r="AY181">
            <v>0</v>
          </cell>
          <cell r="AZ181">
            <v>38.702429081427141</v>
          </cell>
          <cell r="BA181">
            <v>0</v>
          </cell>
          <cell r="BB181">
            <v>109.80286927578726</v>
          </cell>
          <cell r="BC181">
            <v>0</v>
          </cell>
          <cell r="BD181">
            <v>0</v>
          </cell>
          <cell r="BE181">
            <v>27.3224043715847</v>
          </cell>
          <cell r="BF181">
            <v>39.115951792798867</v>
          </cell>
          <cell r="BG181">
            <v>0</v>
          </cell>
          <cell r="BH181">
            <v>0</v>
          </cell>
          <cell r="BI181">
            <v>0</v>
          </cell>
          <cell r="BJ181">
            <v>0</v>
          </cell>
          <cell r="BK181">
            <v>0</v>
          </cell>
          <cell r="BL181">
            <v>0</v>
          </cell>
          <cell r="BM181">
            <v>0</v>
          </cell>
          <cell r="BN181">
            <v>1.9123287671232845</v>
          </cell>
          <cell r="BO181">
            <v>0</v>
          </cell>
          <cell r="BP181">
            <v>0</v>
          </cell>
          <cell r="BQ181">
            <v>5.9982216575238709</v>
          </cell>
          <cell r="BR181">
            <v>0</v>
          </cell>
          <cell r="BS181">
            <v>0</v>
          </cell>
          <cell r="BT181">
            <v>0</v>
          </cell>
          <cell r="BU181">
            <v>0</v>
          </cell>
          <cell r="BV181">
            <v>0</v>
          </cell>
          <cell r="BW181">
            <v>0</v>
          </cell>
          <cell r="BX181">
            <v>0</v>
          </cell>
          <cell r="BY181">
            <v>0</v>
          </cell>
          <cell r="CA181">
            <v>0</v>
          </cell>
          <cell r="CB181">
            <v>0</v>
          </cell>
          <cell r="CC181">
            <v>0</v>
          </cell>
          <cell r="CD181">
            <v>0</v>
          </cell>
          <cell r="CE181">
            <v>0</v>
          </cell>
          <cell r="CF181">
            <v>0</v>
          </cell>
          <cell r="CH181">
            <v>0</v>
          </cell>
          <cell r="CJ181">
            <v>39930</v>
          </cell>
          <cell r="CK181">
            <v>14.179117147358161</v>
          </cell>
          <cell r="CL181">
            <v>9.9847855304450128</v>
          </cell>
          <cell r="CM181">
            <v>68.350684931506848</v>
          </cell>
          <cell r="CN181">
            <v>0</v>
          </cell>
          <cell r="CO181">
            <v>0</v>
          </cell>
          <cell r="CP181">
            <v>58.149649975929513</v>
          </cell>
          <cell r="CQ181">
            <v>0</v>
          </cell>
          <cell r="CR181">
            <v>35</v>
          </cell>
          <cell r="CS181">
            <v>0</v>
          </cell>
          <cell r="CU181">
            <v>39930</v>
          </cell>
          <cell r="CV181">
            <v>2.6186659300895743</v>
          </cell>
          <cell r="CW181">
            <v>5</v>
          </cell>
          <cell r="CX181">
            <v>0</v>
          </cell>
          <cell r="CY181">
            <v>0</v>
          </cell>
          <cell r="CZ181">
            <v>0</v>
          </cell>
          <cell r="DA181">
            <v>0</v>
          </cell>
          <cell r="DB181">
            <v>0</v>
          </cell>
          <cell r="DC181">
            <v>72.328767123287676</v>
          </cell>
          <cell r="DD181">
            <v>0</v>
          </cell>
          <cell r="DE181">
            <v>11.835616438356164</v>
          </cell>
          <cell r="DF181">
            <v>24</v>
          </cell>
          <cell r="DG181">
            <v>58.684931506849324</v>
          </cell>
          <cell r="DH181">
            <v>109.80286927578726</v>
          </cell>
          <cell r="DI181">
            <v>0</v>
          </cell>
          <cell r="DJ181">
            <v>0</v>
          </cell>
          <cell r="DK181">
            <v>27.3224043715847</v>
          </cell>
          <cell r="DL181">
            <v>41.028280559922152</v>
          </cell>
          <cell r="DM181">
            <v>0</v>
          </cell>
          <cell r="DN181">
            <v>0</v>
          </cell>
          <cell r="DO181">
            <v>5.9982216575238709</v>
          </cell>
          <cell r="DP181">
            <v>0</v>
          </cell>
          <cell r="DR181">
            <v>68.350684931506848</v>
          </cell>
          <cell r="DS181">
            <v>0</v>
          </cell>
          <cell r="DT181">
            <v>0</v>
          </cell>
          <cell r="DV181">
            <v>39930</v>
          </cell>
          <cell r="DW181">
            <v>6.6565236869633422</v>
          </cell>
          <cell r="DY181">
            <v>49.7</v>
          </cell>
          <cell r="DZ181">
            <v>44.7</v>
          </cell>
          <cell r="EA181">
            <v>35</v>
          </cell>
          <cell r="EB181">
            <v>35</v>
          </cell>
          <cell r="ED181">
            <v>60</v>
          </cell>
          <cell r="EE181">
            <v>20</v>
          </cell>
          <cell r="EF181">
            <v>60.061978743052798</v>
          </cell>
          <cell r="EG181">
            <v>6.1978743052797824E-2</v>
          </cell>
          <cell r="EH181">
            <v>60</v>
          </cell>
          <cell r="EJ181">
            <v>35</v>
          </cell>
          <cell r="EK181">
            <v>95</v>
          </cell>
          <cell r="EL181">
            <v>115</v>
          </cell>
          <cell r="EN181">
            <v>0</v>
          </cell>
          <cell r="EO181">
            <v>60</v>
          </cell>
          <cell r="EP181">
            <v>80</v>
          </cell>
          <cell r="ER181">
            <v>200</v>
          </cell>
          <cell r="ET181">
            <v>15</v>
          </cell>
          <cell r="EU181">
            <v>0</v>
          </cell>
          <cell r="EV181">
            <v>0</v>
          </cell>
          <cell r="EW181">
            <v>54.930021105011896</v>
          </cell>
          <cell r="EX181">
            <v>13.420663826494952</v>
          </cell>
          <cell r="EZ181">
            <v>54.930021105011896</v>
          </cell>
          <cell r="FA181">
            <v>69.930021105011889</v>
          </cell>
          <cell r="FB181">
            <v>59</v>
          </cell>
          <cell r="FC181">
            <v>68.350684931506848</v>
          </cell>
          <cell r="FE181">
            <v>38271.593256481479</v>
          </cell>
        </row>
        <row r="182">
          <cell r="A182">
            <v>39931</v>
          </cell>
          <cell r="B182">
            <v>28</v>
          </cell>
          <cell r="C182">
            <v>2</v>
          </cell>
          <cell r="D182">
            <v>4</v>
          </cell>
          <cell r="E182">
            <v>2009</v>
          </cell>
          <cell r="G182">
            <v>0</v>
          </cell>
          <cell r="H182">
            <v>0.73079052484007734</v>
          </cell>
          <cell r="I182">
            <v>13.224483872861681</v>
          </cell>
          <cell r="J182">
            <v>66.438356164383563</v>
          </cell>
          <cell r="K182">
            <v>10.833333333333334</v>
          </cell>
          <cell r="L182">
            <v>0.43827037104982847</v>
          </cell>
          <cell r="M182">
            <v>8.5150974485950393</v>
          </cell>
          <cell r="N182">
            <v>8.5097142857142849</v>
          </cell>
          <cell r="O182">
            <v>28.696947000907745</v>
          </cell>
          <cell r="P182">
            <v>19.107832481250966</v>
          </cell>
          <cell r="Q182">
            <v>27.42486153210486</v>
          </cell>
          <cell r="R182">
            <v>22.176382085731959</v>
          </cell>
          <cell r="S182">
            <v>132.67414834251716</v>
          </cell>
          <cell r="T182">
            <v>22.363907070087667</v>
          </cell>
          <cell r="U182">
            <v>38.611763467933201</v>
          </cell>
          <cell r="W182">
            <v>0</v>
          </cell>
          <cell r="X182">
            <v>13.955274397701759</v>
          </cell>
          <cell r="Y182">
            <v>10.833333333333334</v>
          </cell>
          <cell r="Z182">
            <v>0</v>
          </cell>
          <cell r="AA182">
            <v>0</v>
          </cell>
          <cell r="AB182">
            <v>2.6173376212844564</v>
          </cell>
          <cell r="AC182">
            <v>5</v>
          </cell>
          <cell r="AD182">
            <v>0</v>
          </cell>
          <cell r="AE182">
            <v>1.0022831050228298</v>
          </cell>
          <cell r="AF182">
            <v>8.8434613790518668</v>
          </cell>
          <cell r="AG182">
            <v>0</v>
          </cell>
          <cell r="AH182">
            <v>4.753071388161759</v>
          </cell>
          <cell r="AI182">
            <v>0</v>
          </cell>
          <cell r="AJ182">
            <v>0</v>
          </cell>
          <cell r="AK182">
            <v>0</v>
          </cell>
          <cell r="AL182">
            <v>0</v>
          </cell>
          <cell r="AM182">
            <v>0</v>
          </cell>
          <cell r="AN182">
            <v>0</v>
          </cell>
          <cell r="AO182">
            <v>26.719207394650201</v>
          </cell>
          <cell r="AP182">
            <v>0</v>
          </cell>
          <cell r="AQ182">
            <v>15.156538620948133</v>
          </cell>
          <cell r="AR182">
            <v>19.843461379051867</v>
          </cell>
          <cell r="AS182">
            <v>26.901213942773957</v>
          </cell>
          <cell r="AT182">
            <v>0</v>
          </cell>
          <cell r="AU182">
            <v>0</v>
          </cell>
          <cell r="AV182">
            <v>0</v>
          </cell>
          <cell r="AW182">
            <v>0</v>
          </cell>
          <cell r="AX182">
            <v>0</v>
          </cell>
          <cell r="AY182">
            <v>0</v>
          </cell>
          <cell r="AZ182">
            <v>38.841470127797457</v>
          </cell>
          <cell r="BA182">
            <v>0</v>
          </cell>
          <cell r="BB182">
            <v>154.80834875274056</v>
          </cell>
          <cell r="BC182">
            <v>0</v>
          </cell>
          <cell r="BD182">
            <v>0</v>
          </cell>
          <cell r="BE182">
            <v>27.3224043715847</v>
          </cell>
          <cell r="BF182">
            <v>39.115951792798867</v>
          </cell>
          <cell r="BG182">
            <v>0</v>
          </cell>
          <cell r="BH182">
            <v>0</v>
          </cell>
          <cell r="BI182">
            <v>0</v>
          </cell>
          <cell r="BJ182">
            <v>0</v>
          </cell>
          <cell r="BK182">
            <v>0</v>
          </cell>
          <cell r="BL182">
            <v>0</v>
          </cell>
          <cell r="BM182">
            <v>0</v>
          </cell>
          <cell r="BN182">
            <v>1.9123287671232845</v>
          </cell>
          <cell r="BO182">
            <v>0</v>
          </cell>
          <cell r="BP182">
            <v>0</v>
          </cell>
          <cell r="BQ182">
            <v>2.1202016072863188</v>
          </cell>
          <cell r="BR182">
            <v>0</v>
          </cell>
          <cell r="BS182">
            <v>0</v>
          </cell>
          <cell r="BT182">
            <v>0</v>
          </cell>
          <cell r="BU182">
            <v>0</v>
          </cell>
          <cell r="BV182">
            <v>0</v>
          </cell>
          <cell r="BW182">
            <v>0</v>
          </cell>
          <cell r="BX182">
            <v>0</v>
          </cell>
          <cell r="BY182">
            <v>0</v>
          </cell>
          <cell r="CA182">
            <v>0</v>
          </cell>
          <cell r="CB182">
            <v>0</v>
          </cell>
          <cell r="CC182">
            <v>0</v>
          </cell>
          <cell r="CD182">
            <v>0</v>
          </cell>
          <cell r="CE182">
            <v>0</v>
          </cell>
          <cell r="CF182">
            <v>0</v>
          </cell>
          <cell r="CH182">
            <v>0</v>
          </cell>
          <cell r="CJ182">
            <v>39931</v>
          </cell>
          <cell r="CK182">
            <v>13.955274397701759</v>
          </cell>
          <cell r="CL182">
            <v>9.8457444840746966</v>
          </cell>
          <cell r="CM182">
            <v>68.350684931506848</v>
          </cell>
          <cell r="CN182">
            <v>0</v>
          </cell>
          <cell r="CO182">
            <v>0</v>
          </cell>
          <cell r="CP182">
            <v>58.373492725585919</v>
          </cell>
          <cell r="CQ182">
            <v>0</v>
          </cell>
          <cell r="CR182">
            <v>35</v>
          </cell>
          <cell r="CS182">
            <v>0</v>
          </cell>
          <cell r="CU182">
            <v>39931</v>
          </cell>
          <cell r="CV182">
            <v>2.6173376212844564</v>
          </cell>
          <cell r="CW182">
            <v>5</v>
          </cell>
          <cell r="CX182">
            <v>0</v>
          </cell>
          <cell r="CY182">
            <v>0</v>
          </cell>
          <cell r="CZ182">
            <v>0</v>
          </cell>
          <cell r="DA182">
            <v>0</v>
          </cell>
          <cell r="DB182">
            <v>0</v>
          </cell>
          <cell r="DC182">
            <v>72.328767123287676</v>
          </cell>
          <cell r="DD182">
            <v>0</v>
          </cell>
          <cell r="DE182">
            <v>11.835616438356164</v>
          </cell>
          <cell r="DF182">
            <v>24</v>
          </cell>
          <cell r="DG182">
            <v>58.684931506849324</v>
          </cell>
          <cell r="DH182">
            <v>154.80834875274056</v>
          </cell>
          <cell r="DI182">
            <v>0</v>
          </cell>
          <cell r="DJ182">
            <v>0</v>
          </cell>
          <cell r="DK182">
            <v>27.3224043715847</v>
          </cell>
          <cell r="DL182">
            <v>41.028280559922152</v>
          </cell>
          <cell r="DM182">
            <v>0</v>
          </cell>
          <cell r="DN182">
            <v>0</v>
          </cell>
          <cell r="DO182">
            <v>2.1202016072863188</v>
          </cell>
          <cell r="DP182">
            <v>0</v>
          </cell>
          <cell r="DR182">
            <v>68.350684931506848</v>
          </cell>
          <cell r="DS182">
            <v>0</v>
          </cell>
          <cell r="DT182">
            <v>0</v>
          </cell>
          <cell r="DV182">
            <v>39931</v>
          </cell>
          <cell r="DW182">
            <v>6.5638296560497977</v>
          </cell>
          <cell r="DY182">
            <v>49.7</v>
          </cell>
          <cell r="DZ182">
            <v>44.7</v>
          </cell>
          <cell r="EA182">
            <v>35</v>
          </cell>
          <cell r="EB182">
            <v>35</v>
          </cell>
          <cell r="ED182">
            <v>60</v>
          </cell>
          <cell r="EE182">
            <v>20</v>
          </cell>
          <cell r="EF182">
            <v>60.285821492709204</v>
          </cell>
          <cell r="EG182">
            <v>0.28582149270920354</v>
          </cell>
          <cell r="EH182">
            <v>60</v>
          </cell>
          <cell r="EJ182">
            <v>35</v>
          </cell>
          <cell r="EK182">
            <v>95</v>
          </cell>
          <cell r="EL182">
            <v>115</v>
          </cell>
          <cell r="EN182">
            <v>0</v>
          </cell>
          <cell r="EO182">
            <v>60</v>
          </cell>
          <cell r="EP182">
            <v>80</v>
          </cell>
          <cell r="ER182">
            <v>200</v>
          </cell>
          <cell r="ET182">
            <v>15</v>
          </cell>
          <cell r="EU182">
            <v>0</v>
          </cell>
          <cell r="EV182">
            <v>0</v>
          </cell>
          <cell r="EW182">
            <v>54.359880076662805</v>
          </cell>
          <cell r="EX182">
            <v>13.990804854844043</v>
          </cell>
          <cell r="EZ182">
            <v>54.359880076662805</v>
          </cell>
          <cell r="FA182">
            <v>69.359880076662805</v>
          </cell>
          <cell r="FB182">
            <v>59</v>
          </cell>
          <cell r="FC182">
            <v>68.350684931506848</v>
          </cell>
          <cell r="FE182">
            <v>38271.593256597225</v>
          </cell>
        </row>
        <row r="183">
          <cell r="A183">
            <v>39932</v>
          </cell>
          <cell r="B183">
            <v>29</v>
          </cell>
          <cell r="C183">
            <v>3</v>
          </cell>
          <cell r="D183">
            <v>4</v>
          </cell>
          <cell r="E183">
            <v>2009</v>
          </cell>
          <cell r="G183">
            <v>0</v>
          </cell>
          <cell r="H183">
            <v>0.76186144884952367</v>
          </cell>
          <cell r="I183">
            <v>12.767304287552113</v>
          </cell>
          <cell r="J183">
            <v>66.438356164383563</v>
          </cell>
          <cell r="K183">
            <v>10.833333333333334</v>
          </cell>
          <cell r="L183">
            <v>0.45690425440164262</v>
          </cell>
          <cell r="M183">
            <v>8.2207246202982756</v>
          </cell>
          <cell r="N183">
            <v>8.5097142857142849</v>
          </cell>
          <cell r="O183">
            <v>29.917051297913286</v>
          </cell>
          <cell r="P183">
            <v>18.447261451490796</v>
          </cell>
          <cell r="Q183">
            <v>27.161854021015561</v>
          </cell>
          <cell r="R183">
            <v>22.176382085731959</v>
          </cell>
          <cell r="S183">
            <v>148.11487752303964</v>
          </cell>
          <cell r="T183">
            <v>22.722796437202184</v>
          </cell>
          <cell r="U183">
            <v>35.354356006728452</v>
          </cell>
          <cell r="W183">
            <v>0</v>
          </cell>
          <cell r="X183">
            <v>13.529165736401637</v>
          </cell>
          <cell r="Y183">
            <v>10.833333333333334</v>
          </cell>
          <cell r="Z183">
            <v>0</v>
          </cell>
          <cell r="AA183">
            <v>0</v>
          </cell>
          <cell r="AB183">
            <v>2.6160099862591668</v>
          </cell>
          <cell r="AC183">
            <v>5</v>
          </cell>
          <cell r="AD183">
            <v>0</v>
          </cell>
          <cell r="AE183">
            <v>1.0022831050228298</v>
          </cell>
          <cell r="AF183">
            <v>8.5690500691322047</v>
          </cell>
          <cell r="AG183">
            <v>0</v>
          </cell>
          <cell r="AH183">
            <v>4.8905175547335737</v>
          </cell>
          <cell r="AI183">
            <v>0</v>
          </cell>
          <cell r="AJ183">
            <v>0</v>
          </cell>
          <cell r="AK183">
            <v>0</v>
          </cell>
          <cell r="AL183">
            <v>0</v>
          </cell>
          <cell r="AM183">
            <v>0</v>
          </cell>
          <cell r="AN183">
            <v>0</v>
          </cell>
          <cell r="AO183">
            <v>26.958458834632228</v>
          </cell>
          <cell r="AP183">
            <v>0</v>
          </cell>
          <cell r="AQ183">
            <v>15.430949930867795</v>
          </cell>
          <cell r="AR183">
            <v>19.569050069132203</v>
          </cell>
          <cell r="AS183">
            <v>26.950624997520237</v>
          </cell>
          <cell r="AT183">
            <v>0</v>
          </cell>
          <cell r="AU183">
            <v>0</v>
          </cell>
          <cell r="AV183">
            <v>0</v>
          </cell>
          <cell r="AW183">
            <v>0</v>
          </cell>
          <cell r="AX183">
            <v>0</v>
          </cell>
          <cell r="AY183">
            <v>0</v>
          </cell>
          <cell r="AZ183">
            <v>39.115881437717121</v>
          </cell>
          <cell r="BA183">
            <v>0</v>
          </cell>
          <cell r="BB183">
            <v>167.07614852925315</v>
          </cell>
          <cell r="BC183">
            <v>0</v>
          </cell>
          <cell r="BD183">
            <v>0</v>
          </cell>
          <cell r="BE183">
            <v>27.3224043715847</v>
          </cell>
          <cell r="BF183">
            <v>39.115951792798867</v>
          </cell>
          <cell r="BG183">
            <v>0</v>
          </cell>
          <cell r="BH183">
            <v>0</v>
          </cell>
          <cell r="BI183">
            <v>0</v>
          </cell>
          <cell r="BJ183">
            <v>0</v>
          </cell>
          <cell r="BK183">
            <v>0</v>
          </cell>
          <cell r="BL183">
            <v>0</v>
          </cell>
          <cell r="BM183">
            <v>0</v>
          </cell>
          <cell r="BN183">
            <v>1.0422651321368619</v>
          </cell>
          <cell r="BO183">
            <v>0</v>
          </cell>
          <cell r="BP183">
            <v>0</v>
          </cell>
          <cell r="BQ183">
            <v>2.8606823371286936</v>
          </cell>
          <cell r="BR183">
            <v>0</v>
          </cell>
          <cell r="BS183">
            <v>0</v>
          </cell>
          <cell r="BT183">
            <v>0</v>
          </cell>
          <cell r="BU183">
            <v>0</v>
          </cell>
          <cell r="BV183">
            <v>0</v>
          </cell>
          <cell r="BW183">
            <v>0</v>
          </cell>
          <cell r="BX183">
            <v>0</v>
          </cell>
          <cell r="BY183">
            <v>0</v>
          </cell>
          <cell r="CA183">
            <v>0</v>
          </cell>
          <cell r="CB183">
            <v>0</v>
          </cell>
          <cell r="CC183">
            <v>0</v>
          </cell>
          <cell r="CD183">
            <v>0</v>
          </cell>
          <cell r="CE183">
            <v>0</v>
          </cell>
          <cell r="CF183">
            <v>0</v>
          </cell>
          <cell r="CH183">
            <v>0</v>
          </cell>
          <cell r="CJ183">
            <v>39932</v>
          </cell>
          <cell r="CK183">
            <v>13.529165736401637</v>
          </cell>
          <cell r="CL183">
            <v>9.5713331741550345</v>
          </cell>
          <cell r="CM183">
            <v>67.480621296520425</v>
          </cell>
          <cell r="CN183">
            <v>0</v>
          </cell>
          <cell r="CO183">
            <v>0</v>
          </cell>
          <cell r="CP183">
            <v>58.799601386886039</v>
          </cell>
          <cell r="CQ183">
            <v>0</v>
          </cell>
          <cell r="CR183">
            <v>35</v>
          </cell>
          <cell r="CS183">
            <v>0</v>
          </cell>
          <cell r="CU183">
            <v>39932</v>
          </cell>
          <cell r="CV183">
            <v>2.6160099862591668</v>
          </cell>
          <cell r="CW183">
            <v>5</v>
          </cell>
          <cell r="CX183">
            <v>0</v>
          </cell>
          <cell r="CY183">
            <v>0</v>
          </cell>
          <cell r="CZ183">
            <v>0</v>
          </cell>
          <cell r="DA183">
            <v>0</v>
          </cell>
          <cell r="DB183">
            <v>0</v>
          </cell>
          <cell r="DC183">
            <v>72.328767123287676</v>
          </cell>
          <cell r="DD183">
            <v>0</v>
          </cell>
          <cell r="DE183">
            <v>11.835616438356164</v>
          </cell>
          <cell r="DF183">
            <v>24</v>
          </cell>
          <cell r="DG183">
            <v>58.684931506849324</v>
          </cell>
          <cell r="DH183">
            <v>167.07614852925315</v>
          </cell>
          <cell r="DI183">
            <v>0</v>
          </cell>
          <cell r="DJ183">
            <v>0</v>
          </cell>
          <cell r="DK183">
            <v>27.3224043715847</v>
          </cell>
          <cell r="DL183">
            <v>40.158216924935729</v>
          </cell>
          <cell r="DM183">
            <v>0</v>
          </cell>
          <cell r="DN183">
            <v>0</v>
          </cell>
          <cell r="DO183">
            <v>2.8606823371286936</v>
          </cell>
          <cell r="DP183">
            <v>0</v>
          </cell>
          <cell r="DR183">
            <v>67.480621296520425</v>
          </cell>
          <cell r="DS183">
            <v>0</v>
          </cell>
          <cell r="DT183">
            <v>0</v>
          </cell>
          <cell r="DV183">
            <v>39932</v>
          </cell>
          <cell r="DW183">
            <v>6.3808887827700227</v>
          </cell>
          <cell r="DY183">
            <v>49.7</v>
          </cell>
          <cell r="DZ183">
            <v>44.7</v>
          </cell>
          <cell r="EA183">
            <v>35</v>
          </cell>
          <cell r="EB183">
            <v>35</v>
          </cell>
          <cell r="ED183">
            <v>60</v>
          </cell>
          <cell r="EE183">
            <v>20</v>
          </cell>
          <cell r="EF183">
            <v>59.841866519022901</v>
          </cell>
          <cell r="EG183">
            <v>0</v>
          </cell>
          <cell r="EH183">
            <v>59.841866519022901</v>
          </cell>
          <cell r="EJ183">
            <v>35</v>
          </cell>
          <cell r="EK183">
            <v>95</v>
          </cell>
          <cell r="EL183">
            <v>115</v>
          </cell>
          <cell r="EN183">
            <v>0</v>
          </cell>
          <cell r="EO183">
            <v>60</v>
          </cell>
          <cell r="EP183">
            <v>80</v>
          </cell>
          <cell r="ER183">
            <v>200</v>
          </cell>
          <cell r="ET183">
            <v>15</v>
          </cell>
          <cell r="EU183">
            <v>0</v>
          </cell>
          <cell r="EV183">
            <v>0</v>
          </cell>
          <cell r="EW183">
            <v>52.480621296520425</v>
          </cell>
          <cell r="EX183">
            <v>15</v>
          </cell>
          <cell r="EZ183">
            <v>52.480621296520425</v>
          </cell>
          <cell r="FA183">
            <v>67.480621296520425</v>
          </cell>
          <cell r="FB183">
            <v>59</v>
          </cell>
          <cell r="FC183">
            <v>68.350684931506848</v>
          </cell>
          <cell r="FE183">
            <v>38271.593256944441</v>
          </cell>
        </row>
        <row r="184">
          <cell r="A184">
            <v>39933</v>
          </cell>
          <cell r="B184">
            <v>30</v>
          </cell>
          <cell r="C184">
            <v>4</v>
          </cell>
          <cell r="D184">
            <v>4</v>
          </cell>
          <cell r="E184">
            <v>2009</v>
          </cell>
          <cell r="G184">
            <v>0</v>
          </cell>
          <cell r="H184">
            <v>0.50204395358441678</v>
          </cell>
          <cell r="I184">
            <v>10.266787921563733</v>
          </cell>
          <cell r="J184">
            <v>66.438356164383563</v>
          </cell>
          <cell r="K184">
            <v>10.833333333333334</v>
          </cell>
          <cell r="L184">
            <v>0.30108626527268628</v>
          </cell>
          <cell r="M184">
            <v>6.6106700629410717</v>
          </cell>
          <cell r="N184">
            <v>0</v>
          </cell>
          <cell r="O184">
            <v>19.714443795355695</v>
          </cell>
          <cell r="P184">
            <v>14.834307759136731</v>
          </cell>
          <cell r="Q184">
            <v>27.720323925709707</v>
          </cell>
          <cell r="R184">
            <v>22.176382085731959</v>
          </cell>
          <cell r="S184">
            <v>70.422290173970424</v>
          </cell>
          <cell r="T184">
            <v>21.542921909554394</v>
          </cell>
          <cell r="U184">
            <v>23.497913609771938</v>
          </cell>
          <cell r="W184">
            <v>0</v>
          </cell>
          <cell r="X184">
            <v>10.76883187514815</v>
          </cell>
          <cell r="Y184">
            <v>10.833333333333334</v>
          </cell>
          <cell r="Z184">
            <v>0</v>
          </cell>
          <cell r="AA184">
            <v>0</v>
          </cell>
          <cell r="AB184">
            <v>0</v>
          </cell>
          <cell r="AC184">
            <v>5</v>
          </cell>
          <cell r="AD184">
            <v>0</v>
          </cell>
          <cell r="AE184">
            <v>1.0022831050228298</v>
          </cell>
          <cell r="AF184">
            <v>0.90947322319092816</v>
          </cell>
          <cell r="AG184">
            <v>0</v>
          </cell>
          <cell r="AH184">
            <v>4.9569022910406044</v>
          </cell>
          <cell r="AI184">
            <v>0</v>
          </cell>
          <cell r="AJ184">
            <v>0</v>
          </cell>
          <cell r="AK184">
            <v>0</v>
          </cell>
          <cell r="AL184">
            <v>0</v>
          </cell>
          <cell r="AM184">
            <v>0</v>
          </cell>
          <cell r="AN184">
            <v>0</v>
          </cell>
          <cell r="AO184">
            <v>29.610417259282318</v>
          </cell>
          <cell r="AP184">
            <v>0</v>
          </cell>
          <cell r="AQ184">
            <v>23.090526776809071</v>
          </cell>
          <cell r="AR184">
            <v>11.909473223190929</v>
          </cell>
          <cell r="AS184">
            <v>17.756387461769776</v>
          </cell>
          <cell r="AT184">
            <v>0</v>
          </cell>
          <cell r="AU184">
            <v>0</v>
          </cell>
          <cell r="AV184">
            <v>0</v>
          </cell>
          <cell r="AW184">
            <v>0</v>
          </cell>
          <cell r="AX184">
            <v>0</v>
          </cell>
          <cell r="AY184">
            <v>0</v>
          </cell>
          <cell r="AZ184">
            <v>46.775458283658395</v>
          </cell>
          <cell r="BA184">
            <v>0</v>
          </cell>
          <cell r="BB184">
            <v>68.687667409638365</v>
          </cell>
          <cell r="BC184">
            <v>0</v>
          </cell>
          <cell r="BD184">
            <v>0</v>
          </cell>
          <cell r="BE184">
            <v>27.3224043715847</v>
          </cell>
          <cell r="BF184">
            <v>29.879723556752037</v>
          </cell>
          <cell r="BG184">
            <v>0</v>
          </cell>
          <cell r="BH184">
            <v>9.2362282360468271</v>
          </cell>
          <cell r="BI184">
            <v>0</v>
          </cell>
          <cell r="BJ184">
            <v>0</v>
          </cell>
          <cell r="BK184">
            <v>0</v>
          </cell>
          <cell r="BL184">
            <v>0</v>
          </cell>
          <cell r="BM184">
            <v>0</v>
          </cell>
          <cell r="BN184">
            <v>0</v>
          </cell>
          <cell r="BO184">
            <v>0</v>
          </cell>
          <cell r="BP184">
            <v>0</v>
          </cell>
          <cell r="BQ184">
            <v>-2.8782494461586055</v>
          </cell>
          <cell r="BR184">
            <v>0</v>
          </cell>
          <cell r="BS184">
            <v>0</v>
          </cell>
          <cell r="BT184">
            <v>0</v>
          </cell>
          <cell r="BU184">
            <v>0</v>
          </cell>
          <cell r="BV184">
            <v>0</v>
          </cell>
          <cell r="BW184">
            <v>0</v>
          </cell>
          <cell r="BX184">
            <v>0</v>
          </cell>
          <cell r="BY184">
            <v>0</v>
          </cell>
          <cell r="CA184">
            <v>0</v>
          </cell>
          <cell r="CB184">
            <v>0</v>
          </cell>
          <cell r="CC184">
            <v>0</v>
          </cell>
          <cell r="CD184">
            <v>0</v>
          </cell>
          <cell r="CE184">
            <v>0</v>
          </cell>
          <cell r="CF184">
            <v>0</v>
          </cell>
          <cell r="CH184">
            <v>0</v>
          </cell>
          <cell r="CJ184">
            <v>39933</v>
          </cell>
          <cell r="CK184">
            <v>10.76883187514815</v>
          </cell>
          <cell r="CL184">
            <v>1.911756328213758</v>
          </cell>
          <cell r="CM184">
            <v>57.202127928336736</v>
          </cell>
          <cell r="CN184">
            <v>0</v>
          </cell>
          <cell r="CO184">
            <v>0</v>
          </cell>
          <cell r="CP184">
            <v>52.323707012092697</v>
          </cell>
          <cell r="CQ184">
            <v>0</v>
          </cell>
          <cell r="CR184">
            <v>35</v>
          </cell>
          <cell r="CS184">
            <v>0</v>
          </cell>
          <cell r="CU184">
            <v>39933</v>
          </cell>
          <cell r="CV184">
            <v>0</v>
          </cell>
          <cell r="CW184">
            <v>5</v>
          </cell>
          <cell r="CX184">
            <v>0</v>
          </cell>
          <cell r="CY184">
            <v>0</v>
          </cell>
          <cell r="CZ184">
            <v>0</v>
          </cell>
          <cell r="DA184">
            <v>0</v>
          </cell>
          <cell r="DB184">
            <v>0</v>
          </cell>
          <cell r="DC184">
            <v>72.328767123287676</v>
          </cell>
          <cell r="DD184">
            <v>0</v>
          </cell>
          <cell r="DE184">
            <v>11.835616438356164</v>
          </cell>
          <cell r="DF184">
            <v>24</v>
          </cell>
          <cell r="DG184">
            <v>58.684931506849324</v>
          </cell>
          <cell r="DH184">
            <v>68.687667409638365</v>
          </cell>
          <cell r="DI184">
            <v>0</v>
          </cell>
          <cell r="DJ184">
            <v>0</v>
          </cell>
          <cell r="DK184">
            <v>27.3224043715847</v>
          </cell>
          <cell r="DL184">
            <v>29.879723556752037</v>
          </cell>
          <cell r="DM184">
            <v>0</v>
          </cell>
          <cell r="DN184">
            <v>0</v>
          </cell>
          <cell r="DO184">
            <v>-2.8782494461586055</v>
          </cell>
          <cell r="DP184">
            <v>0</v>
          </cell>
          <cell r="DR184">
            <v>57.202127928336736</v>
          </cell>
          <cell r="DS184">
            <v>0</v>
          </cell>
          <cell r="DT184">
            <v>0</v>
          </cell>
          <cell r="DV184">
            <v>39933</v>
          </cell>
          <cell r="DW184">
            <v>1.274504218809172</v>
          </cell>
          <cell r="DY184">
            <v>49.7</v>
          </cell>
          <cell r="DZ184">
            <v>44.7</v>
          </cell>
          <cell r="EA184">
            <v>35</v>
          </cell>
          <cell r="EB184">
            <v>35</v>
          </cell>
          <cell r="ED184">
            <v>60</v>
          </cell>
          <cell r="EE184">
            <v>20</v>
          </cell>
          <cell r="EF184">
            <v>52.323707012092697</v>
          </cell>
          <cell r="EG184">
            <v>0</v>
          </cell>
          <cell r="EH184">
            <v>52.323707012092697</v>
          </cell>
          <cell r="EJ184">
            <v>35</v>
          </cell>
          <cell r="EK184">
            <v>95</v>
          </cell>
          <cell r="EL184">
            <v>115</v>
          </cell>
          <cell r="EN184">
            <v>0</v>
          </cell>
          <cell r="EO184">
            <v>60</v>
          </cell>
          <cell r="EP184">
            <v>80</v>
          </cell>
          <cell r="ER184">
            <v>200</v>
          </cell>
          <cell r="ET184">
            <v>15</v>
          </cell>
          <cell r="EU184">
            <v>0</v>
          </cell>
          <cell r="EV184">
            <v>0</v>
          </cell>
          <cell r="EW184">
            <v>42.202127928336736</v>
          </cell>
          <cell r="EX184">
            <v>15</v>
          </cell>
          <cell r="EZ184">
            <v>42.202127928336736</v>
          </cell>
          <cell r="FA184">
            <v>57.202127928336736</v>
          </cell>
          <cell r="FB184">
            <v>59</v>
          </cell>
          <cell r="FC184">
            <v>68.350684931506848</v>
          </cell>
          <cell r="FE184">
            <v>38271.593257175926</v>
          </cell>
        </row>
        <row r="185">
          <cell r="A185">
            <v>39934</v>
          </cell>
          <cell r="B185">
            <v>1</v>
          </cell>
          <cell r="C185">
            <v>5</v>
          </cell>
          <cell r="D185">
            <v>5</v>
          </cell>
          <cell r="E185">
            <v>2009</v>
          </cell>
          <cell r="G185">
            <v>0</v>
          </cell>
          <cell r="H185">
            <v>1.4940047333845954</v>
          </cell>
          <cell r="I185">
            <v>9.9045503464406366</v>
          </cell>
          <cell r="J185">
            <v>76.027397260273986</v>
          </cell>
          <cell r="K185">
            <v>10.483870967741936</v>
          </cell>
          <cell r="L185">
            <v>0.34573249927560845</v>
          </cell>
          <cell r="M185">
            <v>6.344371222834746</v>
          </cell>
          <cell r="N185">
            <v>0</v>
          </cell>
          <cell r="O185">
            <v>22.507916921828656</v>
          </cell>
          <cell r="P185">
            <v>14.569052228312614</v>
          </cell>
          <cell r="Q185">
            <v>26.686157199689166</v>
          </cell>
          <cell r="R185">
            <v>17.724886817902519</v>
          </cell>
          <cell r="S185">
            <v>123.47247329470871</v>
          </cell>
          <cell r="T185">
            <v>20.836464960912544</v>
          </cell>
          <cell r="U185">
            <v>25.565954476057524</v>
          </cell>
          <cell r="W185">
            <v>0</v>
          </cell>
          <cell r="X185">
            <v>11.398555079825233</v>
          </cell>
          <cell r="Y185">
            <v>10.483870967741936</v>
          </cell>
          <cell r="Z185">
            <v>0</v>
          </cell>
          <cell r="AA185">
            <v>0</v>
          </cell>
          <cell r="AB185">
            <v>0</v>
          </cell>
          <cell r="AC185">
            <v>5</v>
          </cell>
          <cell r="AD185">
            <v>0</v>
          </cell>
          <cell r="AE185">
            <v>1.3517454706142278</v>
          </cell>
          <cell r="AF185">
            <v>0.33835825149612653</v>
          </cell>
          <cell r="AG185">
            <v>0</v>
          </cell>
          <cell r="AH185">
            <v>3.7451053209338436</v>
          </cell>
          <cell r="AI185">
            <v>0</v>
          </cell>
          <cell r="AJ185">
            <v>0</v>
          </cell>
          <cell r="AK185">
            <v>0</v>
          </cell>
          <cell r="AL185">
            <v>0</v>
          </cell>
          <cell r="AM185">
            <v>0</v>
          </cell>
          <cell r="AN185">
            <v>0</v>
          </cell>
          <cell r="AO185">
            <v>30.14326162364744</v>
          </cell>
          <cell r="AP185">
            <v>0</v>
          </cell>
          <cell r="AQ185">
            <v>23.661641748503875</v>
          </cell>
          <cell r="AR185">
            <v>16.338358251496125</v>
          </cell>
          <cell r="AS185">
            <v>10.587703730810858</v>
          </cell>
          <cell r="AT185">
            <v>0</v>
          </cell>
          <cell r="AU185">
            <v>0</v>
          </cell>
          <cell r="AV185">
            <v>0</v>
          </cell>
          <cell r="AW185">
            <v>67</v>
          </cell>
          <cell r="AX185">
            <v>0</v>
          </cell>
          <cell r="AY185">
            <v>0</v>
          </cell>
          <cell r="AZ185">
            <v>42.346573255353199</v>
          </cell>
          <cell r="BA185">
            <v>0</v>
          </cell>
          <cell r="BB185">
            <v>60.528319476325578</v>
          </cell>
          <cell r="BC185">
            <v>0</v>
          </cell>
          <cell r="BD185">
            <v>0</v>
          </cell>
          <cell r="BE185">
            <v>27.3224043715847</v>
          </cell>
          <cell r="BF185">
            <v>32.250851520618994</v>
          </cell>
          <cell r="BG185">
            <v>0</v>
          </cell>
          <cell r="BH185">
            <v>16.454141368070296</v>
          </cell>
          <cell r="BI185">
            <v>0</v>
          </cell>
          <cell r="BJ185">
            <v>0</v>
          </cell>
          <cell r="BK185">
            <v>0</v>
          </cell>
          <cell r="BL185">
            <v>0</v>
          </cell>
          <cell r="BM185">
            <v>0</v>
          </cell>
          <cell r="BN185">
            <v>0</v>
          </cell>
          <cell r="BO185">
            <v>0</v>
          </cell>
          <cell r="BP185">
            <v>0</v>
          </cell>
          <cell r="BQ185">
            <v>-2.9880575076592066</v>
          </cell>
          <cell r="BR185">
            <v>0</v>
          </cell>
          <cell r="BS185">
            <v>0</v>
          </cell>
          <cell r="BT185">
            <v>0</v>
          </cell>
          <cell r="BU185">
            <v>0</v>
          </cell>
          <cell r="BV185">
            <v>0</v>
          </cell>
          <cell r="BW185">
            <v>0</v>
          </cell>
          <cell r="BX185">
            <v>0</v>
          </cell>
          <cell r="BY185">
            <v>0</v>
          </cell>
          <cell r="CA185">
            <v>0</v>
          </cell>
          <cell r="CB185">
            <v>0</v>
          </cell>
          <cell r="CC185">
            <v>0</v>
          </cell>
          <cell r="CD185">
            <v>0</v>
          </cell>
          <cell r="CE185">
            <v>0</v>
          </cell>
          <cell r="CF185">
            <v>0</v>
          </cell>
          <cell r="CH185">
            <v>0</v>
          </cell>
          <cell r="CJ185">
            <v>39934</v>
          </cell>
          <cell r="CK185">
            <v>11.398555079825233</v>
          </cell>
          <cell r="CL185">
            <v>1.6901037221103543</v>
          </cell>
          <cell r="CM185">
            <v>59.57325589220369</v>
          </cell>
          <cell r="CN185">
            <v>0</v>
          </cell>
          <cell r="CO185">
            <v>0</v>
          </cell>
          <cell r="CP185">
            <v>44.476070675392144</v>
          </cell>
          <cell r="CQ185">
            <v>0</v>
          </cell>
          <cell r="CR185">
            <v>40</v>
          </cell>
          <cell r="CS185">
            <v>0</v>
          </cell>
          <cell r="CU185">
            <v>39934</v>
          </cell>
          <cell r="CV185">
            <v>0</v>
          </cell>
          <cell r="CW185">
            <v>5</v>
          </cell>
          <cell r="CX185">
            <v>0</v>
          </cell>
          <cell r="CY185">
            <v>0</v>
          </cell>
          <cell r="CZ185">
            <v>0</v>
          </cell>
          <cell r="DA185">
            <v>0</v>
          </cell>
          <cell r="DB185">
            <v>0</v>
          </cell>
          <cell r="DC185">
            <v>72.328767123287662</v>
          </cell>
          <cell r="DD185">
            <v>67</v>
          </cell>
          <cell r="DE185">
            <v>11.835616438356164</v>
          </cell>
          <cell r="DF185">
            <v>24</v>
          </cell>
          <cell r="DG185">
            <v>58.684931506849324</v>
          </cell>
          <cell r="DH185">
            <v>60.528319476325578</v>
          </cell>
          <cell r="DI185">
            <v>0</v>
          </cell>
          <cell r="DJ185">
            <v>0</v>
          </cell>
          <cell r="DK185">
            <v>27.3224043715847</v>
          </cell>
          <cell r="DL185">
            <v>32.250851520618994</v>
          </cell>
          <cell r="DM185">
            <v>0</v>
          </cell>
          <cell r="DN185">
            <v>0</v>
          </cell>
          <cell r="DO185">
            <v>-2.9880575076592066</v>
          </cell>
          <cell r="DP185">
            <v>0</v>
          </cell>
          <cell r="DR185">
            <v>59.57325589220369</v>
          </cell>
          <cell r="DS185">
            <v>0</v>
          </cell>
          <cell r="DT185">
            <v>0</v>
          </cell>
          <cell r="DV185">
            <v>39934</v>
          </cell>
          <cell r="DW185">
            <v>1.1267358147402362</v>
          </cell>
          <cell r="DY185">
            <v>49.7</v>
          </cell>
          <cell r="DZ185">
            <v>44.7</v>
          </cell>
          <cell r="EA185">
            <v>40</v>
          </cell>
          <cell r="EB185">
            <v>40</v>
          </cell>
          <cell r="ED185">
            <v>60</v>
          </cell>
          <cell r="EE185">
            <v>20</v>
          </cell>
          <cell r="EF185">
            <v>44.476070675392144</v>
          </cell>
          <cell r="EG185">
            <v>0</v>
          </cell>
          <cell r="EH185">
            <v>44.476070675392144</v>
          </cell>
          <cell r="EJ185">
            <v>40</v>
          </cell>
          <cell r="EK185">
            <v>100</v>
          </cell>
          <cell r="EL185">
            <v>120</v>
          </cell>
          <cell r="EN185">
            <v>0</v>
          </cell>
          <cell r="EO185">
            <v>60</v>
          </cell>
          <cell r="EP185">
            <v>80</v>
          </cell>
          <cell r="ER185">
            <v>200</v>
          </cell>
          <cell r="ET185">
            <v>15</v>
          </cell>
          <cell r="EU185">
            <v>0</v>
          </cell>
          <cell r="EV185">
            <v>0</v>
          </cell>
          <cell r="EW185">
            <v>44.57325589220369</v>
          </cell>
          <cell r="EX185">
            <v>15</v>
          </cell>
          <cell r="EZ185">
            <v>44.57325589220369</v>
          </cell>
          <cell r="FA185">
            <v>59.57325589220369</v>
          </cell>
          <cell r="FB185">
            <v>59</v>
          </cell>
          <cell r="FC185">
            <v>68.350684931506848</v>
          </cell>
          <cell r="FE185">
            <v>38271.59325740741</v>
          </cell>
        </row>
        <row r="186">
          <cell r="A186">
            <v>39935</v>
          </cell>
          <cell r="B186">
            <v>2</v>
          </cell>
          <cell r="C186">
            <v>6</v>
          </cell>
          <cell r="D186">
            <v>5</v>
          </cell>
          <cell r="E186">
            <v>2009</v>
          </cell>
          <cell r="G186">
            <v>0</v>
          </cell>
          <cell r="H186">
            <v>1.4168054212684809</v>
          </cell>
          <cell r="I186">
            <v>12.216988704374653</v>
          </cell>
          <cell r="J186">
            <v>76.027397260273986</v>
          </cell>
          <cell r="K186">
            <v>10.483870967741936</v>
          </cell>
          <cell r="L186">
            <v>0.32786755512660543</v>
          </cell>
          <cell r="M186">
            <v>7.8256062975726985</v>
          </cell>
          <cell r="N186">
            <v>8.1229090909090917</v>
          </cell>
          <cell r="O186">
            <v>21.344871273642934</v>
          </cell>
          <cell r="P186">
            <v>17.970522666958143</v>
          </cell>
          <cell r="Q186">
            <v>26.568585633754122</v>
          </cell>
          <cell r="R186">
            <v>17.724886817902519</v>
          </cell>
          <cell r="S186">
            <v>83.138734962177011</v>
          </cell>
          <cell r="T186">
            <v>21.201119918057497</v>
          </cell>
          <cell r="U186">
            <v>34.166717949162951</v>
          </cell>
          <cell r="W186">
            <v>0</v>
          </cell>
          <cell r="X186">
            <v>13.633794125643135</v>
          </cell>
          <cell r="Y186">
            <v>10.483870967741936</v>
          </cell>
          <cell r="Z186">
            <v>0</v>
          </cell>
          <cell r="AA186">
            <v>0</v>
          </cell>
          <cell r="AB186">
            <v>2.6146830246719341</v>
          </cell>
          <cell r="AC186">
            <v>5</v>
          </cell>
          <cell r="AD186">
            <v>0</v>
          </cell>
          <cell r="AE186">
            <v>1.3517454706142278</v>
          </cell>
          <cell r="AF186">
            <v>7.3099544483222338</v>
          </cell>
          <cell r="AG186">
            <v>0</v>
          </cell>
          <cell r="AH186">
            <v>3.196320389532282</v>
          </cell>
          <cell r="AI186">
            <v>0</v>
          </cell>
          <cell r="AJ186">
            <v>0</v>
          </cell>
          <cell r="AK186">
            <v>0</v>
          </cell>
          <cell r="AL186">
            <v>0</v>
          </cell>
          <cell r="AM186">
            <v>0</v>
          </cell>
          <cell r="AN186">
            <v>0</v>
          </cell>
          <cell r="AO186">
            <v>28.399736792158329</v>
          </cell>
          <cell r="AP186">
            <v>0</v>
          </cell>
          <cell r="AQ186">
            <v>16.690045551677766</v>
          </cell>
          <cell r="AR186">
            <v>22.235487835697928</v>
          </cell>
          <cell r="AS186">
            <v>18.200074471312476</v>
          </cell>
          <cell r="AT186">
            <v>0</v>
          </cell>
          <cell r="AU186">
            <v>0</v>
          </cell>
          <cell r="AV186">
            <v>0</v>
          </cell>
          <cell r="AW186">
            <v>67</v>
          </cell>
          <cell r="AX186">
            <v>0</v>
          </cell>
          <cell r="AY186">
            <v>0</v>
          </cell>
          <cell r="AZ186">
            <v>36.4494436711514</v>
          </cell>
          <cell r="BA186">
            <v>0</v>
          </cell>
          <cell r="BB186">
            <v>35.05712915824607</v>
          </cell>
          <cell r="BC186">
            <v>0</v>
          </cell>
          <cell r="BD186">
            <v>0</v>
          </cell>
          <cell r="BE186">
            <v>27.3224043715847</v>
          </cell>
          <cell r="BF186">
            <v>41.028280559922152</v>
          </cell>
          <cell r="BG186">
            <v>0</v>
          </cell>
          <cell r="BH186">
            <v>7.6767123287671382</v>
          </cell>
          <cell r="BI186">
            <v>0</v>
          </cell>
          <cell r="BJ186">
            <v>0</v>
          </cell>
          <cell r="BK186">
            <v>0</v>
          </cell>
          <cell r="BL186">
            <v>0</v>
          </cell>
          <cell r="BM186">
            <v>0</v>
          </cell>
          <cell r="BN186">
            <v>0</v>
          </cell>
          <cell r="BO186">
            <v>0</v>
          </cell>
          <cell r="BP186">
            <v>0</v>
          </cell>
          <cell r="BQ186">
            <v>-5.1127986481210712</v>
          </cell>
          <cell r="BR186">
            <v>0</v>
          </cell>
          <cell r="BS186">
            <v>0</v>
          </cell>
          <cell r="BT186">
            <v>0</v>
          </cell>
          <cell r="BU186">
            <v>0</v>
          </cell>
          <cell r="BV186">
            <v>0</v>
          </cell>
          <cell r="BW186">
            <v>0</v>
          </cell>
          <cell r="BX186">
            <v>0</v>
          </cell>
          <cell r="BY186">
            <v>0</v>
          </cell>
          <cell r="CA186">
            <v>0</v>
          </cell>
          <cell r="CB186">
            <v>0</v>
          </cell>
          <cell r="CC186">
            <v>0</v>
          </cell>
          <cell r="CD186">
            <v>0</v>
          </cell>
          <cell r="CE186">
            <v>0</v>
          </cell>
          <cell r="CF186">
            <v>0</v>
          </cell>
          <cell r="CH186">
            <v>0</v>
          </cell>
          <cell r="CJ186">
            <v>39935</v>
          </cell>
          <cell r="CK186">
            <v>13.633794125643135</v>
          </cell>
          <cell r="CL186">
            <v>8.6616999189364616</v>
          </cell>
          <cell r="CM186">
            <v>68.350684931506848</v>
          </cell>
          <cell r="CN186">
            <v>0</v>
          </cell>
          <cell r="CO186">
            <v>0</v>
          </cell>
          <cell r="CP186">
            <v>49.796131653003087</v>
          </cell>
          <cell r="CQ186">
            <v>0</v>
          </cell>
          <cell r="CR186">
            <v>38.925533387375694</v>
          </cell>
          <cell r="CS186">
            <v>0</v>
          </cell>
          <cell r="CU186">
            <v>39935</v>
          </cell>
          <cell r="CV186">
            <v>2.6146830246719341</v>
          </cell>
          <cell r="CW186">
            <v>5</v>
          </cell>
          <cell r="CX186">
            <v>0</v>
          </cell>
          <cell r="CY186">
            <v>0</v>
          </cell>
          <cell r="CZ186">
            <v>0</v>
          </cell>
          <cell r="DA186">
            <v>0</v>
          </cell>
          <cell r="DB186">
            <v>0</v>
          </cell>
          <cell r="DC186">
            <v>71.10663810741336</v>
          </cell>
          <cell r="DD186">
            <v>67</v>
          </cell>
          <cell r="DE186">
            <v>11.835616438356164</v>
          </cell>
          <cell r="DF186">
            <v>24</v>
          </cell>
          <cell r="DG186">
            <v>58.684931506849324</v>
          </cell>
          <cell r="DH186">
            <v>35.05712915824607</v>
          </cell>
          <cell r="DI186">
            <v>0</v>
          </cell>
          <cell r="DJ186">
            <v>0</v>
          </cell>
          <cell r="DK186">
            <v>27.3224043715847</v>
          </cell>
          <cell r="DL186">
            <v>41.028280559922152</v>
          </cell>
          <cell r="DM186">
            <v>0</v>
          </cell>
          <cell r="DN186">
            <v>0</v>
          </cell>
          <cell r="DO186">
            <v>-5.1127986481210712</v>
          </cell>
          <cell r="DP186">
            <v>0</v>
          </cell>
          <cell r="DR186">
            <v>68.350684931506848</v>
          </cell>
          <cell r="DS186">
            <v>0</v>
          </cell>
          <cell r="DT186">
            <v>0</v>
          </cell>
          <cell r="DV186">
            <v>39935</v>
          </cell>
          <cell r="DW186">
            <v>5.774466612624308</v>
          </cell>
          <cell r="DY186">
            <v>49.7</v>
          </cell>
          <cell r="DZ186">
            <v>44.7</v>
          </cell>
          <cell r="EA186">
            <v>40</v>
          </cell>
          <cell r="EB186">
            <v>38.925533387375694</v>
          </cell>
          <cell r="ED186">
            <v>60</v>
          </cell>
          <cell r="EE186">
            <v>20</v>
          </cell>
          <cell r="EF186">
            <v>49.796131653003087</v>
          </cell>
          <cell r="EG186">
            <v>0</v>
          </cell>
          <cell r="EH186">
            <v>49.796131653003087</v>
          </cell>
          <cell r="EJ186">
            <v>38.925533387375694</v>
          </cell>
          <cell r="EK186">
            <v>98.925533387375694</v>
          </cell>
          <cell r="EL186">
            <v>118.92553338737569</v>
          </cell>
          <cell r="EN186">
            <v>0</v>
          </cell>
          <cell r="EO186">
            <v>60</v>
          </cell>
          <cell r="EP186">
            <v>80</v>
          </cell>
          <cell r="ER186">
            <v>200</v>
          </cell>
          <cell r="ET186">
            <v>15</v>
          </cell>
          <cell r="EU186">
            <v>0</v>
          </cell>
          <cell r="EV186">
            <v>0</v>
          </cell>
          <cell r="EW186">
            <v>54.979877400284693</v>
          </cell>
          <cell r="EX186">
            <v>13.370807531222155</v>
          </cell>
          <cell r="EZ186">
            <v>54.979877400284693</v>
          </cell>
          <cell r="FA186">
            <v>69.979877400284693</v>
          </cell>
          <cell r="FB186">
            <v>59</v>
          </cell>
          <cell r="FC186">
            <v>68.350684931506848</v>
          </cell>
          <cell r="FE186">
            <v>38271.593257754626</v>
          </cell>
        </row>
        <row r="187">
          <cell r="A187">
            <v>39936</v>
          </cell>
          <cell r="B187">
            <v>3</v>
          </cell>
          <cell r="C187">
            <v>7</v>
          </cell>
          <cell r="D187">
            <v>5</v>
          </cell>
          <cell r="E187">
            <v>2009</v>
          </cell>
          <cell r="G187">
            <v>0</v>
          </cell>
          <cell r="H187">
            <v>1.2871755860920078</v>
          </cell>
          <cell r="I187">
            <v>12.139330614441993</v>
          </cell>
          <cell r="J187">
            <v>76.027397260273986</v>
          </cell>
          <cell r="K187">
            <v>10.483870967741936</v>
          </cell>
          <cell r="L187">
            <v>0.29786949294194559</v>
          </cell>
          <cell r="M187">
            <v>7.7758623179112547</v>
          </cell>
          <cell r="N187">
            <v>8.1229090909090917</v>
          </cell>
          <cell r="O187">
            <v>19.391933979975533</v>
          </cell>
          <cell r="P187">
            <v>17.856291861055226</v>
          </cell>
          <cell r="Q187">
            <v>26.601964830736762</v>
          </cell>
          <cell r="R187">
            <v>17.724886817902519</v>
          </cell>
          <cell r="S187">
            <v>58.936042118615561</v>
          </cell>
          <cell r="T187">
            <v>21.091238326437725</v>
          </cell>
          <cell r="U187">
            <v>33.456687788142695</v>
          </cell>
          <cell r="W187">
            <v>0</v>
          </cell>
          <cell r="X187">
            <v>13.426506200534002</v>
          </cell>
          <cell r="Y187">
            <v>10.483870967741936</v>
          </cell>
          <cell r="Z187">
            <v>0</v>
          </cell>
          <cell r="AA187">
            <v>0</v>
          </cell>
          <cell r="AB187">
            <v>2.6133567361811592</v>
          </cell>
          <cell r="AC187">
            <v>5</v>
          </cell>
          <cell r="AD187">
            <v>0</v>
          </cell>
          <cell r="AE187">
            <v>1.3517454706142278</v>
          </cell>
          <cell r="AF187">
            <v>7.2315386949669076</v>
          </cell>
          <cell r="AG187">
            <v>0</v>
          </cell>
          <cell r="AH187">
            <v>3.3520862689757553</v>
          </cell>
          <cell r="AI187">
            <v>0</v>
          </cell>
          <cell r="AJ187">
            <v>0</v>
          </cell>
          <cell r="AK187">
            <v>0</v>
          </cell>
          <cell r="AL187">
            <v>0</v>
          </cell>
          <cell r="AM187">
            <v>0</v>
          </cell>
          <cell r="AN187">
            <v>0</v>
          </cell>
          <cell r="AO187">
            <v>28.403463605140598</v>
          </cell>
          <cell r="AP187">
            <v>0</v>
          </cell>
          <cell r="AQ187">
            <v>16.768461305033092</v>
          </cell>
          <cell r="AR187">
            <v>22.209349251246152</v>
          </cell>
          <cell r="AS187">
            <v>10.84171705927443</v>
          </cell>
          <cell r="AT187">
            <v>0</v>
          </cell>
          <cell r="AU187">
            <v>0</v>
          </cell>
          <cell r="AV187">
            <v>0</v>
          </cell>
          <cell r="AW187">
            <v>67</v>
          </cell>
          <cell r="AX187">
            <v>0</v>
          </cell>
          <cell r="AY187">
            <v>0</v>
          </cell>
          <cell r="AZ187">
            <v>36.475582255603172</v>
          </cell>
          <cell r="BA187">
            <v>0</v>
          </cell>
          <cell r="BB187">
            <v>10.008385977592809</v>
          </cell>
          <cell r="BC187">
            <v>0</v>
          </cell>
          <cell r="BD187">
            <v>0</v>
          </cell>
          <cell r="BE187">
            <v>27.3224043715847</v>
          </cell>
          <cell r="BF187">
            <v>41.028280559922152</v>
          </cell>
          <cell r="BG187">
            <v>0</v>
          </cell>
          <cell r="BH187">
            <v>7.6767123287671382</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CA187">
            <v>0</v>
          </cell>
          <cell r="CB187">
            <v>0</v>
          </cell>
          <cell r="CC187">
            <v>0</v>
          </cell>
          <cell r="CD187">
            <v>0</v>
          </cell>
          <cell r="CE187">
            <v>0</v>
          </cell>
          <cell r="CF187">
            <v>0</v>
          </cell>
          <cell r="CH187">
            <v>0</v>
          </cell>
          <cell r="CJ187">
            <v>39936</v>
          </cell>
          <cell r="CK187">
            <v>13.426506200534002</v>
          </cell>
          <cell r="CL187">
            <v>8.5832841655811354</v>
          </cell>
          <cell r="CM187">
            <v>68.350684931506848</v>
          </cell>
          <cell r="CN187">
            <v>0</v>
          </cell>
          <cell r="CO187">
            <v>0</v>
          </cell>
          <cell r="CP187">
            <v>42.597266933390785</v>
          </cell>
          <cell r="CQ187">
            <v>0</v>
          </cell>
          <cell r="CR187">
            <v>38.977810556279245</v>
          </cell>
          <cell r="CS187">
            <v>0</v>
          </cell>
          <cell r="CU187">
            <v>39936</v>
          </cell>
          <cell r="CV187">
            <v>2.6133567361811592</v>
          </cell>
          <cell r="CW187">
            <v>5</v>
          </cell>
          <cell r="CX187">
            <v>0</v>
          </cell>
          <cell r="CY187">
            <v>0</v>
          </cell>
          <cell r="CZ187">
            <v>0</v>
          </cell>
          <cell r="DA187">
            <v>0</v>
          </cell>
          <cell r="DB187">
            <v>0</v>
          </cell>
          <cell r="DC187">
            <v>63.700485462691923</v>
          </cell>
          <cell r="DD187">
            <v>67</v>
          </cell>
          <cell r="DE187">
            <v>11.835616438356164</v>
          </cell>
          <cell r="DF187">
            <v>24</v>
          </cell>
          <cell r="DG187">
            <v>58.684931506849324</v>
          </cell>
          <cell r="DH187">
            <v>10.008385977592809</v>
          </cell>
          <cell r="DI187">
            <v>0</v>
          </cell>
          <cell r="DJ187">
            <v>0</v>
          </cell>
          <cell r="DK187">
            <v>27.3224043715847</v>
          </cell>
          <cell r="DL187">
            <v>41.028280559922152</v>
          </cell>
          <cell r="DM187">
            <v>0</v>
          </cell>
          <cell r="DN187">
            <v>0</v>
          </cell>
          <cell r="DO187">
            <v>0</v>
          </cell>
          <cell r="DP187">
            <v>0</v>
          </cell>
          <cell r="DR187">
            <v>68.350684931506848</v>
          </cell>
          <cell r="DS187">
            <v>0</v>
          </cell>
          <cell r="DT187">
            <v>0</v>
          </cell>
          <cell r="DV187">
            <v>39936</v>
          </cell>
          <cell r="DW187">
            <v>5.7221894437207572</v>
          </cell>
          <cell r="DY187">
            <v>49.7</v>
          </cell>
          <cell r="DZ187">
            <v>44.7</v>
          </cell>
          <cell r="EA187">
            <v>40</v>
          </cell>
          <cell r="EB187">
            <v>38.977810556279245</v>
          </cell>
          <cell r="ED187">
            <v>60</v>
          </cell>
          <cell r="EE187">
            <v>20</v>
          </cell>
          <cell r="EF187">
            <v>42.597266933390785</v>
          </cell>
          <cell r="EG187">
            <v>0</v>
          </cell>
          <cell r="EH187">
            <v>42.597266933390785</v>
          </cell>
          <cell r="EJ187">
            <v>38.977810556279245</v>
          </cell>
          <cell r="EK187">
            <v>98.977810556279252</v>
          </cell>
          <cell r="EL187">
            <v>118.97781055627925</v>
          </cell>
          <cell r="EN187">
            <v>0</v>
          </cell>
          <cell r="EO187">
            <v>60</v>
          </cell>
          <cell r="EP187">
            <v>80</v>
          </cell>
          <cell r="ER187">
            <v>200</v>
          </cell>
          <cell r="ET187">
            <v>15</v>
          </cell>
          <cell r="EU187">
            <v>0</v>
          </cell>
          <cell r="EV187">
            <v>0</v>
          </cell>
          <cell r="EW187">
            <v>54.630394203815086</v>
          </cell>
          <cell r="EX187">
            <v>13.720290727691761</v>
          </cell>
          <cell r="EZ187">
            <v>54.630394203815086</v>
          </cell>
          <cell r="FA187">
            <v>69.630394203815086</v>
          </cell>
          <cell r="FB187">
            <v>59</v>
          </cell>
          <cell r="FC187">
            <v>68.350684931506848</v>
          </cell>
          <cell r="FE187">
            <v>38271.593257870372</v>
          </cell>
        </row>
        <row r="188">
          <cell r="A188">
            <v>39937</v>
          </cell>
          <cell r="B188">
            <v>4</v>
          </cell>
          <cell r="C188">
            <v>1</v>
          </cell>
          <cell r="D188">
            <v>5</v>
          </cell>
          <cell r="E188">
            <v>2009</v>
          </cell>
          <cell r="G188">
            <v>0</v>
          </cell>
          <cell r="H188">
            <v>1.499312747130499</v>
          </cell>
          <cell r="I188">
            <v>12.268519580110562</v>
          </cell>
          <cell r="J188">
            <v>76.027397260273986</v>
          </cell>
          <cell r="K188">
            <v>10.483870967741936</v>
          </cell>
          <cell r="L188">
            <v>0.34696084401746424</v>
          </cell>
          <cell r="M188">
            <v>7.8586144598487229</v>
          </cell>
          <cell r="N188">
            <v>8.1229090909090917</v>
          </cell>
          <cell r="O188">
            <v>22.587884762453946</v>
          </cell>
          <cell r="P188">
            <v>18.046321768755522</v>
          </cell>
          <cell r="Q188">
            <v>26.623998111911412</v>
          </cell>
          <cell r="R188">
            <v>17.724886817902519</v>
          </cell>
          <cell r="S188">
            <v>70.21656882622456</v>
          </cell>
          <cell r="T188">
            <v>21.142452554414479</v>
          </cell>
          <cell r="U188">
            <v>33.787622624458962</v>
          </cell>
          <cell r="W188">
            <v>0</v>
          </cell>
          <cell r="X188">
            <v>13.767832327241061</v>
          </cell>
          <cell r="Y188">
            <v>10.483870967741936</v>
          </cell>
          <cell r="Z188">
            <v>0</v>
          </cell>
          <cell r="AA188">
            <v>0</v>
          </cell>
          <cell r="AB188">
            <v>2.6120311204454145</v>
          </cell>
          <cell r="AC188">
            <v>5</v>
          </cell>
          <cell r="AD188">
            <v>0</v>
          </cell>
          <cell r="AE188">
            <v>1.3517454706142278</v>
          </cell>
          <cell r="AF188">
            <v>7.364707803715639</v>
          </cell>
          <cell r="AG188">
            <v>0</v>
          </cell>
          <cell r="AH188">
            <v>3.2928676802542842</v>
          </cell>
          <cell r="AI188">
            <v>0</v>
          </cell>
          <cell r="AJ188">
            <v>0</v>
          </cell>
          <cell r="AK188">
            <v>0</v>
          </cell>
          <cell r="AL188">
            <v>0</v>
          </cell>
          <cell r="AM188">
            <v>0</v>
          </cell>
          <cell r="AN188">
            <v>0</v>
          </cell>
          <cell r="AO188">
            <v>28.096546074072808</v>
          </cell>
          <cell r="AP188">
            <v>0</v>
          </cell>
          <cell r="AQ188">
            <v>16.635292196284361</v>
          </cell>
          <cell r="AR188">
            <v>22.253738954162401</v>
          </cell>
          <cell r="AS188">
            <v>14.704646556249529</v>
          </cell>
          <cell r="AT188">
            <v>0</v>
          </cell>
          <cell r="AU188">
            <v>0</v>
          </cell>
          <cell r="AV188">
            <v>0</v>
          </cell>
          <cell r="AW188">
            <v>67</v>
          </cell>
          <cell r="AX188">
            <v>0</v>
          </cell>
          <cell r="AY188">
            <v>0</v>
          </cell>
          <cell r="AZ188">
            <v>36.431192552686923</v>
          </cell>
          <cell r="BA188">
            <v>0</v>
          </cell>
          <cell r="BB188">
            <v>21.715451452411074</v>
          </cell>
          <cell r="BC188">
            <v>0</v>
          </cell>
          <cell r="BD188">
            <v>0</v>
          </cell>
          <cell r="BE188">
            <v>27.3224043715847</v>
          </cell>
          <cell r="BF188">
            <v>41.028280559922152</v>
          </cell>
          <cell r="BG188">
            <v>0</v>
          </cell>
          <cell r="BH188">
            <v>7.6767123287671382</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CA188">
            <v>0</v>
          </cell>
          <cell r="CB188">
            <v>0</v>
          </cell>
          <cell r="CC188">
            <v>0</v>
          </cell>
          <cell r="CD188">
            <v>0</v>
          </cell>
          <cell r="CE188">
            <v>0</v>
          </cell>
          <cell r="CF188">
            <v>0</v>
          </cell>
          <cell r="CH188">
            <v>0</v>
          </cell>
          <cell r="CJ188">
            <v>39937</v>
          </cell>
          <cell r="CK188">
            <v>13.767832327241061</v>
          </cell>
          <cell r="CL188">
            <v>8.7164532743298668</v>
          </cell>
          <cell r="CM188">
            <v>68.350684931506848</v>
          </cell>
          <cell r="CN188">
            <v>0</v>
          </cell>
          <cell r="CO188">
            <v>0</v>
          </cell>
          <cell r="CP188">
            <v>46.094060310576623</v>
          </cell>
          <cell r="CQ188">
            <v>0</v>
          </cell>
          <cell r="CR188">
            <v>38.889031150446762</v>
          </cell>
          <cell r="CS188">
            <v>0</v>
          </cell>
          <cell r="CU188">
            <v>39937</v>
          </cell>
          <cell r="CV188">
            <v>2.6120311204454145</v>
          </cell>
          <cell r="CW188">
            <v>5</v>
          </cell>
          <cell r="CX188">
            <v>0</v>
          </cell>
          <cell r="CY188">
            <v>0</v>
          </cell>
          <cell r="CZ188">
            <v>0</v>
          </cell>
          <cell r="DA188">
            <v>0</v>
          </cell>
          <cell r="DB188">
            <v>0</v>
          </cell>
          <cell r="DC188">
            <v>67.538604966584813</v>
          </cell>
          <cell r="DD188">
            <v>67</v>
          </cell>
          <cell r="DE188">
            <v>11.835616438356164</v>
          </cell>
          <cell r="DF188">
            <v>24</v>
          </cell>
          <cell r="DG188">
            <v>58.684931506849324</v>
          </cell>
          <cell r="DH188">
            <v>21.715451452411074</v>
          </cell>
          <cell r="DI188">
            <v>0</v>
          </cell>
          <cell r="DJ188">
            <v>0</v>
          </cell>
          <cell r="DK188">
            <v>27.3224043715847</v>
          </cell>
          <cell r="DL188">
            <v>41.028280559922152</v>
          </cell>
          <cell r="DM188">
            <v>0</v>
          </cell>
          <cell r="DN188">
            <v>0</v>
          </cell>
          <cell r="DO188">
            <v>0</v>
          </cell>
          <cell r="DP188">
            <v>0</v>
          </cell>
          <cell r="DR188">
            <v>68.350684931506848</v>
          </cell>
          <cell r="DS188">
            <v>0</v>
          </cell>
          <cell r="DT188">
            <v>0</v>
          </cell>
          <cell r="DV188">
            <v>39937</v>
          </cell>
          <cell r="DW188">
            <v>5.8109688495532446</v>
          </cell>
          <cell r="DY188">
            <v>49.7</v>
          </cell>
          <cell r="DZ188">
            <v>44.7</v>
          </cell>
          <cell r="EA188">
            <v>40</v>
          </cell>
          <cell r="EB188">
            <v>38.889031150446762</v>
          </cell>
          <cell r="ED188">
            <v>60</v>
          </cell>
          <cell r="EE188">
            <v>20</v>
          </cell>
          <cell r="EF188">
            <v>46.094060310576623</v>
          </cell>
          <cell r="EG188">
            <v>0</v>
          </cell>
          <cell r="EH188">
            <v>46.094060310576623</v>
          </cell>
          <cell r="EJ188">
            <v>38.889031150446762</v>
          </cell>
          <cell r="EK188">
            <v>98.889031150446755</v>
          </cell>
          <cell r="EL188">
            <v>118.88903115044675</v>
          </cell>
          <cell r="EN188">
            <v>0</v>
          </cell>
          <cell r="EO188">
            <v>60</v>
          </cell>
          <cell r="EP188">
            <v>80</v>
          </cell>
          <cell r="ER188">
            <v>200</v>
          </cell>
          <cell r="ET188">
            <v>15</v>
          </cell>
          <cell r="EU188">
            <v>0</v>
          </cell>
          <cell r="EV188">
            <v>0</v>
          </cell>
          <cell r="EW188">
            <v>55.211780801265576</v>
          </cell>
          <cell r="EX188">
            <v>13.138904130241272</v>
          </cell>
          <cell r="EZ188">
            <v>55.211780801265576</v>
          </cell>
          <cell r="FA188">
            <v>70.211780801265576</v>
          </cell>
          <cell r="FB188">
            <v>59</v>
          </cell>
          <cell r="FC188">
            <v>68.350684931506848</v>
          </cell>
          <cell r="FE188">
            <v>38271.59325810185</v>
          </cell>
        </row>
        <row r="189">
          <cell r="A189">
            <v>39938</v>
          </cell>
          <cell r="B189">
            <v>5</v>
          </cell>
          <cell r="C189">
            <v>2</v>
          </cell>
          <cell r="D189">
            <v>5</v>
          </cell>
          <cell r="E189">
            <v>2009</v>
          </cell>
          <cell r="G189">
            <v>0</v>
          </cell>
          <cell r="H189">
            <v>2.0755771351566827</v>
          </cell>
          <cell r="I189">
            <v>12.620323393196202</v>
          </cell>
          <cell r="J189">
            <v>76.027397260273986</v>
          </cell>
          <cell r="K189">
            <v>10.483870967741936</v>
          </cell>
          <cell r="L189">
            <v>0.48031606215286343</v>
          </cell>
          <cell r="M189">
            <v>8.083962800737936</v>
          </cell>
          <cell r="N189">
            <v>8.1229090909090917</v>
          </cell>
          <cell r="O189">
            <v>31.269591507329991</v>
          </cell>
          <cell r="P189">
            <v>18.563805950034499</v>
          </cell>
          <cell r="Q189">
            <v>26.715413530901024</v>
          </cell>
          <cell r="R189">
            <v>17.724886817902519</v>
          </cell>
          <cell r="S189">
            <v>84.737324599273663</v>
          </cell>
          <cell r="T189">
            <v>21.208377605241584</v>
          </cell>
          <cell r="U189">
            <v>34.213615493364735</v>
          </cell>
          <cell r="W189">
            <v>0</v>
          </cell>
          <cell r="X189">
            <v>14.695900528352885</v>
          </cell>
          <cell r="Y189">
            <v>10.483870967741936</v>
          </cell>
          <cell r="Z189">
            <v>0</v>
          </cell>
          <cell r="AA189">
            <v>0</v>
          </cell>
          <cell r="AB189">
            <v>2.6107061771234492</v>
          </cell>
          <cell r="AC189">
            <v>5</v>
          </cell>
          <cell r="AD189">
            <v>0</v>
          </cell>
          <cell r="AE189">
            <v>1.3517454706142278</v>
          </cell>
          <cell r="AF189">
            <v>7.7247363060622156</v>
          </cell>
          <cell r="AG189">
            <v>0</v>
          </cell>
          <cell r="AH189">
            <v>3.2125743371161501</v>
          </cell>
          <cell r="AI189">
            <v>0</v>
          </cell>
          <cell r="AJ189">
            <v>0</v>
          </cell>
          <cell r="AK189">
            <v>0</v>
          </cell>
          <cell r="AL189">
            <v>0</v>
          </cell>
          <cell r="AM189">
            <v>0</v>
          </cell>
          <cell r="AN189">
            <v>0</v>
          </cell>
          <cell r="AO189">
            <v>27.209136951459794</v>
          </cell>
          <cell r="AP189">
            <v>0</v>
          </cell>
          <cell r="AQ189">
            <v>16.275263693937784</v>
          </cell>
          <cell r="AR189">
            <v>22.373748454944593</v>
          </cell>
          <cell r="AS189">
            <v>25.202974368709718</v>
          </cell>
          <cell r="AT189">
            <v>0</v>
          </cell>
          <cell r="AU189">
            <v>0</v>
          </cell>
          <cell r="AV189">
            <v>0</v>
          </cell>
          <cell r="AW189">
            <v>67</v>
          </cell>
          <cell r="AX189">
            <v>0</v>
          </cell>
          <cell r="AY189">
            <v>0</v>
          </cell>
          <cell r="AZ189">
            <v>36.311183051904734</v>
          </cell>
          <cell r="BA189">
            <v>0</v>
          </cell>
          <cell r="BB189">
            <v>36.848134645975236</v>
          </cell>
          <cell r="BC189">
            <v>0</v>
          </cell>
          <cell r="BD189">
            <v>0</v>
          </cell>
          <cell r="BE189">
            <v>27.3224043715847</v>
          </cell>
          <cell r="BF189">
            <v>41.028280559922152</v>
          </cell>
          <cell r="BG189">
            <v>0</v>
          </cell>
          <cell r="BH189">
            <v>2.0081809376491293</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CA189">
            <v>0</v>
          </cell>
          <cell r="CB189">
            <v>5.6685313911180089</v>
          </cell>
          <cell r="CC189">
            <v>0</v>
          </cell>
          <cell r="CD189">
            <v>0</v>
          </cell>
          <cell r="CE189">
            <v>0</v>
          </cell>
          <cell r="CF189">
            <v>0</v>
          </cell>
          <cell r="CH189">
            <v>5.6685313911180089</v>
          </cell>
          <cell r="CJ189">
            <v>39938</v>
          </cell>
          <cell r="CK189">
            <v>14.695900528352885</v>
          </cell>
          <cell r="CL189">
            <v>9.0764817766764434</v>
          </cell>
          <cell r="CM189">
            <v>68.350684931506848</v>
          </cell>
          <cell r="CN189">
            <v>0</v>
          </cell>
          <cell r="CO189">
            <v>0</v>
          </cell>
          <cell r="CP189">
            <v>55.62468565728566</v>
          </cell>
          <cell r="CQ189">
            <v>0</v>
          </cell>
          <cell r="CR189">
            <v>38.649012148882377</v>
          </cell>
          <cell r="CS189">
            <v>0</v>
          </cell>
          <cell r="CU189">
            <v>39938</v>
          </cell>
          <cell r="CV189">
            <v>2.6107061771234492</v>
          </cell>
          <cell r="CW189">
            <v>5</v>
          </cell>
          <cell r="CX189">
            <v>0</v>
          </cell>
          <cell r="CY189">
            <v>0</v>
          </cell>
          <cell r="CZ189">
            <v>0</v>
          </cell>
          <cell r="DA189">
            <v>0</v>
          </cell>
          <cell r="DB189">
            <v>0</v>
          </cell>
          <cell r="DC189">
            <v>72.328767123287676</v>
          </cell>
          <cell r="DD189">
            <v>67</v>
          </cell>
          <cell r="DE189">
            <v>11.835616438356164</v>
          </cell>
          <cell r="DF189">
            <v>24</v>
          </cell>
          <cell r="DG189">
            <v>58.684931506849324</v>
          </cell>
          <cell r="DH189">
            <v>36.848134645975236</v>
          </cell>
          <cell r="DI189">
            <v>0</v>
          </cell>
          <cell r="DJ189">
            <v>0</v>
          </cell>
          <cell r="DK189">
            <v>27.3224043715847</v>
          </cell>
          <cell r="DL189">
            <v>41.028280559922152</v>
          </cell>
          <cell r="DM189">
            <v>0</v>
          </cell>
          <cell r="DN189">
            <v>0</v>
          </cell>
          <cell r="DO189">
            <v>0</v>
          </cell>
          <cell r="DP189">
            <v>0</v>
          </cell>
          <cell r="DR189">
            <v>68.350684931506848</v>
          </cell>
          <cell r="DS189">
            <v>5.6685313911180089</v>
          </cell>
          <cell r="DT189">
            <v>0</v>
          </cell>
          <cell r="DV189">
            <v>39938</v>
          </cell>
          <cell r="DW189">
            <v>6.0509878511176289</v>
          </cell>
          <cell r="DY189">
            <v>49.7</v>
          </cell>
          <cell r="DZ189">
            <v>44.7</v>
          </cell>
          <cell r="EA189">
            <v>40</v>
          </cell>
          <cell r="EB189">
            <v>38.649012148882377</v>
          </cell>
          <cell r="ED189">
            <v>60</v>
          </cell>
          <cell r="EE189">
            <v>20</v>
          </cell>
          <cell r="EF189">
            <v>55.62468565728566</v>
          </cell>
          <cell r="EG189">
            <v>0</v>
          </cell>
          <cell r="EH189">
            <v>55.62468565728566</v>
          </cell>
          <cell r="EJ189">
            <v>38.649012148882377</v>
          </cell>
          <cell r="EK189">
            <v>98.649012148882377</v>
          </cell>
          <cell r="EL189">
            <v>118.64901214888238</v>
          </cell>
          <cell r="EN189">
            <v>0</v>
          </cell>
          <cell r="EO189">
            <v>60</v>
          </cell>
          <cell r="EP189">
            <v>80</v>
          </cell>
          <cell r="ER189">
            <v>200</v>
          </cell>
          <cell r="ET189">
            <v>15</v>
          </cell>
          <cell r="EU189">
            <v>0</v>
          </cell>
          <cell r="EV189">
            <v>0</v>
          </cell>
          <cell r="EW189">
            <v>56.79499668043514</v>
          </cell>
          <cell r="EX189">
            <v>11.555688251071707</v>
          </cell>
          <cell r="EZ189">
            <v>56.79499668043514</v>
          </cell>
          <cell r="FA189">
            <v>71.794996680435133</v>
          </cell>
          <cell r="FB189">
            <v>59</v>
          </cell>
          <cell r="FC189">
            <v>68.350684931506848</v>
          </cell>
          <cell r="FE189">
            <v>38271.593258217596</v>
          </cell>
        </row>
        <row r="190">
          <cell r="A190">
            <v>39939</v>
          </cell>
          <cell r="B190">
            <v>6</v>
          </cell>
          <cell r="C190">
            <v>3</v>
          </cell>
          <cell r="D190">
            <v>5</v>
          </cell>
          <cell r="E190">
            <v>2009</v>
          </cell>
          <cell r="G190">
            <v>0</v>
          </cell>
          <cell r="H190">
            <v>1.8349859281521939</v>
          </cell>
          <cell r="I190">
            <v>11.99403821427113</v>
          </cell>
          <cell r="J190">
            <v>76.027397260273986</v>
          </cell>
          <cell r="K190">
            <v>10.483870967741936</v>
          </cell>
          <cell r="L190">
            <v>0.42464006766457518</v>
          </cell>
          <cell r="M190">
            <v>7.6827951023084911</v>
          </cell>
          <cell r="N190">
            <v>8.1229090909090917</v>
          </cell>
          <cell r="O190">
            <v>27.644966512259437</v>
          </cell>
          <cell r="P190">
            <v>17.642574681332178</v>
          </cell>
          <cell r="Q190">
            <v>26.340150405817909</v>
          </cell>
          <cell r="R190">
            <v>17.724886817902519</v>
          </cell>
          <cell r="S190">
            <v>156.18294992086444</v>
          </cell>
          <cell r="T190">
            <v>21.6043437409527</v>
          </cell>
          <cell r="U190">
            <v>32.839196946674214</v>
          </cell>
          <cell r="W190">
            <v>0</v>
          </cell>
          <cell r="X190">
            <v>13.829024142423325</v>
          </cell>
          <cell r="Y190">
            <v>10.483870967741936</v>
          </cell>
          <cell r="Z190">
            <v>0</v>
          </cell>
          <cell r="AA190">
            <v>0</v>
          </cell>
          <cell r="AB190">
            <v>2.6093819058741832</v>
          </cell>
          <cell r="AC190">
            <v>5</v>
          </cell>
          <cell r="AD190">
            <v>0</v>
          </cell>
          <cell r="AE190">
            <v>1.3517454706142278</v>
          </cell>
          <cell r="AF190">
            <v>7.2692168843937441</v>
          </cell>
          <cell r="AG190">
            <v>0</v>
          </cell>
          <cell r="AH190">
            <v>3.1768599176511856</v>
          </cell>
          <cell r="AI190">
            <v>0</v>
          </cell>
          <cell r="AJ190">
            <v>0</v>
          </cell>
          <cell r="AK190">
            <v>0</v>
          </cell>
          <cell r="AL190">
            <v>0</v>
          </cell>
          <cell r="AM190">
            <v>0</v>
          </cell>
          <cell r="AN190">
            <v>0</v>
          </cell>
          <cell r="AO190">
            <v>28.061630551698538</v>
          </cell>
          <cell r="AP190">
            <v>0</v>
          </cell>
          <cell r="AQ190">
            <v>16.730783115606258</v>
          </cell>
          <cell r="AR190">
            <v>22.221908647721762</v>
          </cell>
          <cell r="AS190">
            <v>19.161396184634299</v>
          </cell>
          <cell r="AT190">
            <v>0</v>
          </cell>
          <cell r="AU190">
            <v>0</v>
          </cell>
          <cell r="AV190">
            <v>0</v>
          </cell>
          <cell r="AW190">
            <v>67</v>
          </cell>
          <cell r="AX190">
            <v>0</v>
          </cell>
          <cell r="AY190">
            <v>0</v>
          </cell>
          <cell r="AZ190">
            <v>36.463022859127562</v>
          </cell>
          <cell r="BA190">
            <v>0</v>
          </cell>
          <cell r="BB190">
            <v>107.1634677493638</v>
          </cell>
          <cell r="BC190">
            <v>0</v>
          </cell>
          <cell r="BD190">
            <v>0</v>
          </cell>
          <cell r="BE190">
            <v>27.3224043715847</v>
          </cell>
          <cell r="BF190">
            <v>41.028280559922152</v>
          </cell>
          <cell r="BG190">
            <v>0</v>
          </cell>
          <cell r="BH190">
            <v>7.6767123287671382</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CA190">
            <v>0</v>
          </cell>
          <cell r="CB190">
            <v>0</v>
          </cell>
          <cell r="CC190">
            <v>0</v>
          </cell>
          <cell r="CD190">
            <v>0</v>
          </cell>
          <cell r="CE190">
            <v>0</v>
          </cell>
          <cell r="CF190">
            <v>0</v>
          </cell>
          <cell r="CH190">
            <v>0</v>
          </cell>
          <cell r="CJ190">
            <v>39939</v>
          </cell>
          <cell r="CK190">
            <v>13.829024142423325</v>
          </cell>
          <cell r="CL190">
            <v>8.6209623550079719</v>
          </cell>
          <cell r="CM190">
            <v>68.350684931506848</v>
          </cell>
          <cell r="CN190">
            <v>0</v>
          </cell>
          <cell r="CO190">
            <v>0</v>
          </cell>
          <cell r="CP190">
            <v>50.399886653984026</v>
          </cell>
          <cell r="CQ190">
            <v>0</v>
          </cell>
          <cell r="CR190">
            <v>38.952691763328019</v>
          </cell>
          <cell r="CS190">
            <v>0</v>
          </cell>
          <cell r="CU190">
            <v>39939</v>
          </cell>
          <cell r="CV190">
            <v>2.6093819058741832</v>
          </cell>
          <cell r="CW190">
            <v>5</v>
          </cell>
          <cell r="CX190">
            <v>0</v>
          </cell>
          <cell r="CY190">
            <v>0</v>
          </cell>
          <cell r="CZ190">
            <v>0</v>
          </cell>
          <cell r="DA190">
            <v>0</v>
          </cell>
          <cell r="DB190">
            <v>0</v>
          </cell>
          <cell r="DC190">
            <v>71.905623125174486</v>
          </cell>
          <cell r="DD190">
            <v>67</v>
          </cell>
          <cell r="DE190">
            <v>11.835616438356164</v>
          </cell>
          <cell r="DF190">
            <v>24</v>
          </cell>
          <cell r="DG190">
            <v>58.684931506849324</v>
          </cell>
          <cell r="DH190">
            <v>107.1634677493638</v>
          </cell>
          <cell r="DI190">
            <v>0</v>
          </cell>
          <cell r="DJ190">
            <v>0</v>
          </cell>
          <cell r="DK190">
            <v>27.3224043715847</v>
          </cell>
          <cell r="DL190">
            <v>41.028280559922152</v>
          </cell>
          <cell r="DM190">
            <v>0</v>
          </cell>
          <cell r="DN190">
            <v>0</v>
          </cell>
          <cell r="DO190">
            <v>0</v>
          </cell>
          <cell r="DP190">
            <v>0</v>
          </cell>
          <cell r="DR190">
            <v>68.350684931506848</v>
          </cell>
          <cell r="DS190">
            <v>0</v>
          </cell>
          <cell r="DT190">
            <v>0</v>
          </cell>
          <cell r="DV190">
            <v>39939</v>
          </cell>
          <cell r="DW190">
            <v>5.747308236671981</v>
          </cell>
          <cell r="DY190">
            <v>49.7</v>
          </cell>
          <cell r="DZ190">
            <v>44.7</v>
          </cell>
          <cell r="EA190">
            <v>40</v>
          </cell>
          <cell r="EB190">
            <v>38.952691763328019</v>
          </cell>
          <cell r="ED190">
            <v>60</v>
          </cell>
          <cell r="EE190">
            <v>20</v>
          </cell>
          <cell r="EF190">
            <v>50.399886653984026</v>
          </cell>
          <cell r="EG190">
            <v>0</v>
          </cell>
          <cell r="EH190">
            <v>50.399886653984026</v>
          </cell>
          <cell r="EJ190">
            <v>38.952691763328019</v>
          </cell>
          <cell r="EK190">
            <v>98.952691763328019</v>
          </cell>
          <cell r="EL190">
            <v>118.95269176332802</v>
          </cell>
          <cell r="EN190">
            <v>0</v>
          </cell>
          <cell r="EO190">
            <v>60</v>
          </cell>
          <cell r="EP190">
            <v>80</v>
          </cell>
          <cell r="ER190">
            <v>200</v>
          </cell>
          <cell r="ET190">
            <v>15</v>
          </cell>
          <cell r="EU190">
            <v>0</v>
          </cell>
          <cell r="EV190">
            <v>0</v>
          </cell>
          <cell r="EW190">
            <v>53.97653763229129</v>
          </cell>
          <cell r="EX190">
            <v>14.374147299215558</v>
          </cell>
          <cell r="EZ190">
            <v>53.97653763229129</v>
          </cell>
          <cell r="FA190">
            <v>68.976537632291297</v>
          </cell>
          <cell r="FB190">
            <v>59</v>
          </cell>
          <cell r="FC190">
            <v>68.350684931506848</v>
          </cell>
          <cell r="FE190">
            <v>38271.593258564812</v>
          </cell>
        </row>
        <row r="191">
          <cell r="A191">
            <v>39940</v>
          </cell>
          <cell r="B191">
            <v>7</v>
          </cell>
          <cell r="C191">
            <v>4</v>
          </cell>
          <cell r="D191">
            <v>5</v>
          </cell>
          <cell r="E191">
            <v>2009</v>
          </cell>
          <cell r="G191">
            <v>0</v>
          </cell>
          <cell r="H191">
            <v>1.5174233202065412</v>
          </cell>
          <cell r="I191">
            <v>9.8364380584268343</v>
          </cell>
          <cell r="J191">
            <v>76.027397260273986</v>
          </cell>
          <cell r="K191">
            <v>10.483870967741936</v>
          </cell>
          <cell r="L191">
            <v>0.35115187069427323</v>
          </cell>
          <cell r="M191">
            <v>6.3007418176743695</v>
          </cell>
          <cell r="N191">
            <v>0</v>
          </cell>
          <cell r="O191">
            <v>22.860729463071994</v>
          </cell>
          <cell r="P191">
            <v>14.468862775308363</v>
          </cell>
          <cell r="Q191">
            <v>26.887843614088094</v>
          </cell>
          <cell r="R191">
            <v>17.724886817902519</v>
          </cell>
          <cell r="S191">
            <v>61.018044920846563</v>
          </cell>
          <cell r="T191">
            <v>20.330310485807789</v>
          </cell>
          <cell r="U191">
            <v>21.332149238017319</v>
          </cell>
          <cell r="W191">
            <v>0</v>
          </cell>
          <cell r="X191">
            <v>11.353861378633376</v>
          </cell>
          <cell r="Y191">
            <v>10.483870967741936</v>
          </cell>
          <cell r="Z191">
            <v>0</v>
          </cell>
          <cell r="AA191">
            <v>0</v>
          </cell>
          <cell r="AB191">
            <v>0</v>
          </cell>
          <cell r="AC191">
            <v>5</v>
          </cell>
          <cell r="AD191">
            <v>0</v>
          </cell>
          <cell r="AE191">
            <v>1.3517454706142278</v>
          </cell>
          <cell r="AF191">
            <v>0.30014821775441458</v>
          </cell>
          <cell r="AG191">
            <v>0</v>
          </cell>
          <cell r="AH191">
            <v>3.5834693022519879</v>
          </cell>
          <cell r="AI191">
            <v>0</v>
          </cell>
          <cell r="AJ191">
            <v>0</v>
          </cell>
          <cell r="AK191">
            <v>0</v>
          </cell>
          <cell r="AL191">
            <v>0</v>
          </cell>
          <cell r="AM191">
            <v>0</v>
          </cell>
          <cell r="AN191">
            <v>0</v>
          </cell>
          <cell r="AO191">
            <v>30.084986687435741</v>
          </cell>
          <cell r="AP191">
            <v>0</v>
          </cell>
          <cell r="AQ191">
            <v>23.699851782245585</v>
          </cell>
          <cell r="AR191">
            <v>16.300148217754415</v>
          </cell>
          <cell r="AS191">
            <v>8.2738666806832413</v>
          </cell>
          <cell r="AT191">
            <v>0</v>
          </cell>
          <cell r="AU191">
            <v>0</v>
          </cell>
          <cell r="AV191">
            <v>0</v>
          </cell>
          <cell r="AW191">
            <v>67</v>
          </cell>
          <cell r="AX191">
            <v>0</v>
          </cell>
          <cell r="AY191">
            <v>0</v>
          </cell>
          <cell r="AZ191">
            <v>35.680504644671672</v>
          </cell>
          <cell r="BA191">
            <v>0</v>
          </cell>
          <cell r="BB191">
            <v>0</v>
          </cell>
          <cell r="BC191">
            <v>0</v>
          </cell>
          <cell r="BD191">
            <v>0</v>
          </cell>
          <cell r="BE191">
            <v>27.3224043715847</v>
          </cell>
          <cell r="BF191">
            <v>31.944327111448441</v>
          </cell>
          <cell r="BG191">
            <v>0</v>
          </cell>
          <cell r="BH191">
            <v>16.760665777240845</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cell r="CA191">
            <v>0</v>
          </cell>
          <cell r="CB191">
            <v>0</v>
          </cell>
          <cell r="CC191">
            <v>0</v>
          </cell>
          <cell r="CD191">
            <v>0</v>
          </cell>
          <cell r="CE191">
            <v>0</v>
          </cell>
          <cell r="CF191">
            <v>0</v>
          </cell>
          <cell r="CH191">
            <v>0</v>
          </cell>
          <cell r="CJ191">
            <v>39940</v>
          </cell>
          <cell r="CK191">
            <v>11.353861378633376</v>
          </cell>
          <cell r="CL191">
            <v>1.6518936883686424</v>
          </cell>
          <cell r="CM191">
            <v>59.266731483033141</v>
          </cell>
          <cell r="CN191">
            <v>0</v>
          </cell>
          <cell r="CO191">
            <v>0</v>
          </cell>
          <cell r="CP191">
            <v>41.94232267037097</v>
          </cell>
          <cell r="CQ191">
            <v>0</v>
          </cell>
          <cell r="CR191">
            <v>40</v>
          </cell>
          <cell r="CS191">
            <v>0</v>
          </cell>
          <cell r="CU191">
            <v>39940</v>
          </cell>
          <cell r="CV191">
            <v>0</v>
          </cell>
          <cell r="CW191">
            <v>5</v>
          </cell>
          <cell r="CX191">
            <v>0</v>
          </cell>
          <cell r="CY191">
            <v>0</v>
          </cell>
          <cell r="CZ191">
            <v>0</v>
          </cell>
          <cell r="DA191">
            <v>0</v>
          </cell>
          <cell r="DB191">
            <v>0</v>
          </cell>
          <cell r="DC191">
            <v>70.056849826245184</v>
          </cell>
          <cell r="DD191">
            <v>67</v>
          </cell>
          <cell r="DE191">
            <v>11.835616438356164</v>
          </cell>
          <cell r="DF191">
            <v>24</v>
          </cell>
          <cell r="DG191">
            <v>51.980652862426084</v>
          </cell>
          <cell r="DH191">
            <v>0</v>
          </cell>
          <cell r="DI191">
            <v>0</v>
          </cell>
          <cell r="DJ191">
            <v>0</v>
          </cell>
          <cell r="DK191">
            <v>27.3224043715847</v>
          </cell>
          <cell r="DL191">
            <v>31.944327111448441</v>
          </cell>
          <cell r="DM191">
            <v>0</v>
          </cell>
          <cell r="DN191">
            <v>0</v>
          </cell>
          <cell r="DO191">
            <v>0</v>
          </cell>
          <cell r="DP191">
            <v>0</v>
          </cell>
          <cell r="DR191">
            <v>59.266731483033141</v>
          </cell>
          <cell r="DS191">
            <v>0</v>
          </cell>
          <cell r="DT191">
            <v>0</v>
          </cell>
          <cell r="DV191">
            <v>39940</v>
          </cell>
          <cell r="DW191">
            <v>1.1012624589124282</v>
          </cell>
          <cell r="DY191">
            <v>49.7</v>
          </cell>
          <cell r="DZ191">
            <v>44.7</v>
          </cell>
          <cell r="EA191">
            <v>40</v>
          </cell>
          <cell r="EB191">
            <v>40</v>
          </cell>
          <cell r="ED191">
            <v>60</v>
          </cell>
          <cell r="EE191">
            <v>20</v>
          </cell>
          <cell r="EF191">
            <v>41.94232267037097</v>
          </cell>
          <cell r="EG191">
            <v>0</v>
          </cell>
          <cell r="EH191">
            <v>41.94232267037097</v>
          </cell>
          <cell r="EJ191">
            <v>40</v>
          </cell>
          <cell r="EK191">
            <v>100</v>
          </cell>
          <cell r="EL191">
            <v>120</v>
          </cell>
          <cell r="EN191">
            <v>0</v>
          </cell>
          <cell r="EO191">
            <v>60</v>
          </cell>
          <cell r="EP191">
            <v>80</v>
          </cell>
          <cell r="ER191">
            <v>200</v>
          </cell>
          <cell r="ET191">
            <v>15</v>
          </cell>
          <cell r="EU191">
            <v>0</v>
          </cell>
          <cell r="EV191">
            <v>0</v>
          </cell>
          <cell r="EW191">
            <v>44.266731483033141</v>
          </cell>
          <cell r="EX191">
            <v>15</v>
          </cell>
          <cell r="EZ191">
            <v>44.266731483033141</v>
          </cell>
          <cell r="FA191">
            <v>59.266731483033141</v>
          </cell>
          <cell r="FB191">
            <v>59</v>
          </cell>
          <cell r="FC191">
            <v>68.350684931506848</v>
          </cell>
          <cell r="FE191">
            <v>38271.593258796296</v>
          </cell>
        </row>
        <row r="192">
          <cell r="A192">
            <v>39941</v>
          </cell>
          <cell r="B192">
            <v>8</v>
          </cell>
          <cell r="C192">
            <v>5</v>
          </cell>
          <cell r="D192">
            <v>5</v>
          </cell>
          <cell r="E192">
            <v>2009</v>
          </cell>
          <cell r="G192">
            <v>0</v>
          </cell>
          <cell r="H192">
            <v>1.814841085448321</v>
          </cell>
          <cell r="I192">
            <v>10.097273219781588</v>
          </cell>
          <cell r="J192">
            <v>76.027397260273986</v>
          </cell>
          <cell r="K192">
            <v>10.483870967741936</v>
          </cell>
          <cell r="L192">
            <v>0.41997828403036563</v>
          </cell>
          <cell r="M192">
            <v>6.4678200830897437</v>
          </cell>
          <cell r="N192">
            <v>0</v>
          </cell>
          <cell r="O192">
            <v>27.341474538070798</v>
          </cell>
          <cell r="P192">
            <v>14.852537041765434</v>
          </cell>
          <cell r="Q192">
            <v>26.622412654504</v>
          </cell>
          <cell r="R192">
            <v>17.724886817902519</v>
          </cell>
          <cell r="S192">
            <v>151.29796612309394</v>
          </cell>
          <cell r="T192">
            <v>20.962794268950709</v>
          </cell>
          <cell r="U192">
            <v>26.382266085724634</v>
          </cell>
          <cell r="W192">
            <v>0</v>
          </cell>
          <cell r="X192">
            <v>11.91211430522991</v>
          </cell>
          <cell r="Y192">
            <v>10.483870967741936</v>
          </cell>
          <cell r="Z192">
            <v>0</v>
          </cell>
          <cell r="AA192">
            <v>0</v>
          </cell>
          <cell r="AB192">
            <v>0</v>
          </cell>
          <cell r="AC192">
            <v>5</v>
          </cell>
          <cell r="AD192">
            <v>0</v>
          </cell>
          <cell r="AE192">
            <v>1.3517454706142278</v>
          </cell>
          <cell r="AF192">
            <v>0.53605289650588173</v>
          </cell>
          <cell r="AG192">
            <v>0</v>
          </cell>
          <cell r="AH192">
            <v>3.4077515483351419</v>
          </cell>
          <cell r="AI192">
            <v>0</v>
          </cell>
          <cell r="AJ192">
            <v>0</v>
          </cell>
          <cell r="AK192">
            <v>0</v>
          </cell>
          <cell r="AL192">
            <v>0</v>
          </cell>
          <cell r="AM192">
            <v>0</v>
          </cell>
          <cell r="AN192">
            <v>0</v>
          </cell>
          <cell r="AO192">
            <v>29.654849873450086</v>
          </cell>
          <cell r="AP192">
            <v>0</v>
          </cell>
          <cell r="AQ192">
            <v>23.463947103494117</v>
          </cell>
          <cell r="AR192">
            <v>16.536052896505883</v>
          </cell>
          <cell r="AS192">
            <v>13.478709630457516</v>
          </cell>
          <cell r="AT192">
            <v>0</v>
          </cell>
          <cell r="AU192">
            <v>0</v>
          </cell>
          <cell r="AV192">
            <v>0</v>
          </cell>
          <cell r="AW192">
            <v>67</v>
          </cell>
          <cell r="AX192">
            <v>0</v>
          </cell>
          <cell r="AY192">
            <v>0</v>
          </cell>
          <cell r="AZ192">
            <v>42.148878610343445</v>
          </cell>
          <cell r="BA192">
            <v>0</v>
          </cell>
          <cell r="BB192">
            <v>89.494147867425852</v>
          </cell>
          <cell r="BC192">
            <v>0</v>
          </cell>
          <cell r="BD192">
            <v>0</v>
          </cell>
          <cell r="BE192">
            <v>27.3224043715847</v>
          </cell>
          <cell r="BF192">
            <v>33.118158530956322</v>
          </cell>
          <cell r="BG192">
            <v>0</v>
          </cell>
          <cell r="BH192">
            <v>13.875341765815023</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1.7114925919179456</v>
          </cell>
          <cell r="BX192">
            <v>0</v>
          </cell>
          <cell r="BY192">
            <v>0</v>
          </cell>
          <cell r="CA192">
            <v>0</v>
          </cell>
          <cell r="CB192">
            <v>0</v>
          </cell>
          <cell r="CC192">
            <v>0</v>
          </cell>
          <cell r="CD192">
            <v>0</v>
          </cell>
          <cell r="CE192">
            <v>0</v>
          </cell>
          <cell r="CF192">
            <v>0</v>
          </cell>
          <cell r="CH192">
            <v>0</v>
          </cell>
          <cell r="CJ192">
            <v>39941</v>
          </cell>
          <cell r="CK192">
            <v>11.91211430522991</v>
          </cell>
          <cell r="CL192">
            <v>1.8877983671201095</v>
          </cell>
          <cell r="CM192">
            <v>60.440562902541018</v>
          </cell>
          <cell r="CN192">
            <v>1.7114925919179456</v>
          </cell>
          <cell r="CO192">
            <v>0</v>
          </cell>
          <cell r="CP192">
            <v>46.541311052242747</v>
          </cell>
          <cell r="CQ192">
            <v>0</v>
          </cell>
          <cell r="CR192">
            <v>40</v>
          </cell>
          <cell r="CS192">
            <v>0</v>
          </cell>
          <cell r="CU192">
            <v>39941</v>
          </cell>
          <cell r="CV192">
            <v>0</v>
          </cell>
          <cell r="CW192">
            <v>5</v>
          </cell>
          <cell r="CX192">
            <v>0</v>
          </cell>
          <cell r="CY192">
            <v>0</v>
          </cell>
          <cell r="CZ192">
            <v>0</v>
          </cell>
          <cell r="DA192">
            <v>0</v>
          </cell>
          <cell r="DB192">
            <v>0</v>
          </cell>
          <cell r="DC192">
            <v>72.328767123287676</v>
          </cell>
          <cell r="DD192">
            <v>67</v>
          </cell>
          <cell r="DE192">
            <v>11.835616438356164</v>
          </cell>
          <cell r="DF192">
            <v>24</v>
          </cell>
          <cell r="DG192">
            <v>58.684931506849324</v>
          </cell>
          <cell r="DH192">
            <v>89.494147867425852</v>
          </cell>
          <cell r="DI192">
            <v>0</v>
          </cell>
          <cell r="DJ192">
            <v>0</v>
          </cell>
          <cell r="DK192">
            <v>27.3224043715847</v>
          </cell>
          <cell r="DL192">
            <v>33.118158530956322</v>
          </cell>
          <cell r="DM192">
            <v>0</v>
          </cell>
          <cell r="DN192">
            <v>0</v>
          </cell>
          <cell r="DO192">
            <v>0</v>
          </cell>
          <cell r="DP192">
            <v>1.7114925919179456</v>
          </cell>
          <cell r="DR192">
            <v>62.152055494458963</v>
          </cell>
          <cell r="DS192">
            <v>0</v>
          </cell>
          <cell r="DT192">
            <v>0</v>
          </cell>
          <cell r="DV192">
            <v>39941</v>
          </cell>
          <cell r="DW192">
            <v>1.2585322447467397</v>
          </cell>
          <cell r="DY192">
            <v>49.7</v>
          </cell>
          <cell r="DZ192">
            <v>44.7</v>
          </cell>
          <cell r="EA192">
            <v>40</v>
          </cell>
          <cell r="EB192">
            <v>40</v>
          </cell>
          <cell r="ED192">
            <v>60</v>
          </cell>
          <cell r="EE192">
            <v>20</v>
          </cell>
          <cell r="EF192">
            <v>46.541311052242747</v>
          </cell>
          <cell r="EG192">
            <v>0</v>
          </cell>
          <cell r="EH192">
            <v>46.541311052242747</v>
          </cell>
          <cell r="EJ192">
            <v>40</v>
          </cell>
          <cell r="EK192">
            <v>100</v>
          </cell>
          <cell r="EL192">
            <v>120</v>
          </cell>
          <cell r="EN192">
            <v>0</v>
          </cell>
          <cell r="EO192">
            <v>60</v>
          </cell>
          <cell r="EP192">
            <v>80</v>
          </cell>
          <cell r="ER192">
            <v>200</v>
          </cell>
          <cell r="ET192">
            <v>15</v>
          </cell>
          <cell r="EU192">
            <v>0</v>
          </cell>
          <cell r="EV192">
            <v>1.7114925919179456</v>
          </cell>
          <cell r="EW192">
            <v>47.152055494458963</v>
          </cell>
          <cell r="EX192">
            <v>15</v>
          </cell>
          <cell r="EZ192">
            <v>45.440562902541018</v>
          </cell>
          <cell r="FA192">
            <v>60.440562902541018</v>
          </cell>
          <cell r="FB192">
            <v>59</v>
          </cell>
          <cell r="FC192">
            <v>68.350684931506848</v>
          </cell>
          <cell r="FE192">
            <v>38271.593259027781</v>
          </cell>
        </row>
        <row r="193">
          <cell r="A193">
            <v>39942</v>
          </cell>
          <cell r="B193">
            <v>9</v>
          </cell>
          <cell r="C193">
            <v>6</v>
          </cell>
          <cell r="D193">
            <v>5</v>
          </cell>
          <cell r="E193">
            <v>2009</v>
          </cell>
          <cell r="G193">
            <v>0</v>
          </cell>
          <cell r="H193">
            <v>2.0760015150133748</v>
          </cell>
          <cell r="I193">
            <v>12.617407346782029</v>
          </cell>
          <cell r="J193">
            <v>76.027397260273986</v>
          </cell>
          <cell r="K193">
            <v>10.483870967741936</v>
          </cell>
          <cell r="L193">
            <v>0.48041426927712338</v>
          </cell>
          <cell r="M193">
            <v>8.0820949238220301</v>
          </cell>
          <cell r="N193">
            <v>8.1229090909090917</v>
          </cell>
          <cell r="O193">
            <v>31.275984998825891</v>
          </cell>
          <cell r="P193">
            <v>18.559516605135205</v>
          </cell>
          <cell r="Q193">
            <v>26.599727870991906</v>
          </cell>
          <cell r="R193">
            <v>17.724886817902519</v>
          </cell>
          <cell r="S193">
            <v>72.380765269677653</v>
          </cell>
          <cell r="T193">
            <v>21.152278128424836</v>
          </cell>
          <cell r="U193">
            <v>33.851113276476767</v>
          </cell>
          <cell r="W193">
            <v>0</v>
          </cell>
          <cell r="X193">
            <v>14.693408861795405</v>
          </cell>
          <cell r="Y193">
            <v>10.483870967741936</v>
          </cell>
          <cell r="Z193">
            <v>0</v>
          </cell>
          <cell r="AA193">
            <v>0</v>
          </cell>
          <cell r="AB193">
            <v>2.6080583063567113</v>
          </cell>
          <cell r="AC193">
            <v>5</v>
          </cell>
          <cell r="AD193">
            <v>0</v>
          </cell>
          <cell r="AE193">
            <v>1.3517454706142278</v>
          </cell>
          <cell r="AF193">
            <v>7.725614507037303</v>
          </cell>
          <cell r="AG193">
            <v>0</v>
          </cell>
          <cell r="AH193">
            <v>2.9170243985906126</v>
          </cell>
          <cell r="AI193">
            <v>0</v>
          </cell>
          <cell r="AJ193">
            <v>0</v>
          </cell>
          <cell r="AK193">
            <v>0</v>
          </cell>
          <cell r="AL193">
            <v>0</v>
          </cell>
          <cell r="AM193">
            <v>0</v>
          </cell>
          <cell r="AN193">
            <v>0</v>
          </cell>
          <cell r="AO193">
            <v>27.302169589426292</v>
          </cell>
          <cell r="AP193">
            <v>0</v>
          </cell>
          <cell r="AQ193">
            <v>16.274385492962697</v>
          </cell>
          <cell r="AR193">
            <v>22.374041188602948</v>
          </cell>
          <cell r="AS193">
            <v>25.292495623272956</v>
          </cell>
          <cell r="AT193">
            <v>0</v>
          </cell>
          <cell r="AU193">
            <v>0</v>
          </cell>
          <cell r="AV193">
            <v>0</v>
          </cell>
          <cell r="AW193">
            <v>67</v>
          </cell>
          <cell r="AX193">
            <v>0</v>
          </cell>
          <cell r="AY193">
            <v>0</v>
          </cell>
          <cell r="AZ193">
            <v>36.310890318246379</v>
          </cell>
          <cell r="BA193">
            <v>0</v>
          </cell>
          <cell r="BB193">
            <v>24.07326635633288</v>
          </cell>
          <cell r="BC193">
            <v>0</v>
          </cell>
          <cell r="BD193">
            <v>0</v>
          </cell>
          <cell r="BE193">
            <v>27.3224043715847</v>
          </cell>
          <cell r="BF193">
            <v>41.028280559922152</v>
          </cell>
          <cell r="BG193">
            <v>0</v>
          </cell>
          <cell r="BH193">
            <v>2.1236686502024185</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CA193">
            <v>0</v>
          </cell>
          <cell r="CB193">
            <v>5.5530436785647197</v>
          </cell>
          <cell r="CC193">
            <v>0</v>
          </cell>
          <cell r="CD193">
            <v>0</v>
          </cell>
          <cell r="CE193">
            <v>0</v>
          </cell>
          <cell r="CF193">
            <v>0</v>
          </cell>
          <cell r="CH193">
            <v>5.5530436785647197</v>
          </cell>
          <cell r="CJ193">
            <v>39942</v>
          </cell>
          <cell r="CK193">
            <v>14.693408861795405</v>
          </cell>
          <cell r="CL193">
            <v>9.0773599776515308</v>
          </cell>
          <cell r="CM193">
            <v>68.350684931506848</v>
          </cell>
          <cell r="CN193">
            <v>0</v>
          </cell>
          <cell r="CO193">
            <v>0</v>
          </cell>
          <cell r="CP193">
            <v>55.51168961128986</v>
          </cell>
          <cell r="CQ193">
            <v>0</v>
          </cell>
          <cell r="CR193">
            <v>38.648426681565645</v>
          </cell>
          <cell r="CS193">
            <v>0</v>
          </cell>
          <cell r="CU193">
            <v>39942</v>
          </cell>
          <cell r="CV193">
            <v>2.6080583063567113</v>
          </cell>
          <cell r="CW193">
            <v>5</v>
          </cell>
          <cell r="CX193">
            <v>0</v>
          </cell>
          <cell r="CY193">
            <v>0</v>
          </cell>
          <cell r="CZ193">
            <v>0</v>
          </cell>
          <cell r="DA193">
            <v>0</v>
          </cell>
          <cell r="DB193">
            <v>0</v>
          </cell>
          <cell r="DC193">
            <v>72.328767123287676</v>
          </cell>
          <cell r="DD193">
            <v>67</v>
          </cell>
          <cell r="DE193">
            <v>11.835616438356164</v>
          </cell>
          <cell r="DF193">
            <v>24</v>
          </cell>
          <cell r="DG193">
            <v>58.684931506849324</v>
          </cell>
          <cell r="DH193">
            <v>24.07326635633288</v>
          </cell>
          <cell r="DI193">
            <v>0</v>
          </cell>
          <cell r="DJ193">
            <v>0</v>
          </cell>
          <cell r="DK193">
            <v>27.3224043715847</v>
          </cell>
          <cell r="DL193">
            <v>41.028280559922152</v>
          </cell>
          <cell r="DM193">
            <v>0</v>
          </cell>
          <cell r="DN193">
            <v>0</v>
          </cell>
          <cell r="DO193">
            <v>0</v>
          </cell>
          <cell r="DP193">
            <v>0</v>
          </cell>
          <cell r="DR193">
            <v>68.350684931506848</v>
          </cell>
          <cell r="DS193">
            <v>5.5530436785647197</v>
          </cell>
          <cell r="DT193">
            <v>0</v>
          </cell>
          <cell r="DV193">
            <v>39942</v>
          </cell>
          <cell r="DW193">
            <v>6.0515733184343539</v>
          </cell>
          <cell r="DY193">
            <v>49.7</v>
          </cell>
          <cell r="DZ193">
            <v>44.7</v>
          </cell>
          <cell r="EA193">
            <v>40</v>
          </cell>
          <cell r="EB193">
            <v>38.648426681565645</v>
          </cell>
          <cell r="ED193">
            <v>60</v>
          </cell>
          <cell r="EE193">
            <v>20</v>
          </cell>
          <cell r="EF193">
            <v>55.51168961128986</v>
          </cell>
          <cell r="EG193">
            <v>0</v>
          </cell>
          <cell r="EH193">
            <v>55.51168961128986</v>
          </cell>
          <cell r="EJ193">
            <v>38.648426681565645</v>
          </cell>
          <cell r="EK193">
            <v>98.648426681565638</v>
          </cell>
          <cell r="EL193">
            <v>118.64842668156564</v>
          </cell>
          <cell r="EN193">
            <v>0</v>
          </cell>
          <cell r="EO193">
            <v>60</v>
          </cell>
          <cell r="EP193">
            <v>80</v>
          </cell>
          <cell r="ER193">
            <v>200</v>
          </cell>
          <cell r="ET193">
            <v>15</v>
          </cell>
          <cell r="EU193">
            <v>0</v>
          </cell>
          <cell r="EV193">
            <v>0</v>
          </cell>
          <cell r="EW193">
            <v>56.781873653294468</v>
          </cell>
          <cell r="EX193">
            <v>11.56881127821238</v>
          </cell>
          <cell r="EZ193">
            <v>56.781873653294468</v>
          </cell>
          <cell r="FA193">
            <v>71.781873653294468</v>
          </cell>
          <cell r="FB193">
            <v>59</v>
          </cell>
          <cell r="FC193">
            <v>68.350684931506848</v>
          </cell>
          <cell r="FE193">
            <v>38271.593259143519</v>
          </cell>
        </row>
        <row r="194">
          <cell r="A194">
            <v>39943</v>
          </cell>
          <cell r="B194">
            <v>10</v>
          </cell>
          <cell r="C194">
            <v>7</v>
          </cell>
          <cell r="D194">
            <v>5</v>
          </cell>
          <cell r="E194">
            <v>2009</v>
          </cell>
          <cell r="G194">
            <v>0</v>
          </cell>
          <cell r="H194">
            <v>1.6670662502749012</v>
          </cell>
          <cell r="I194">
            <v>12.367927524274386</v>
          </cell>
          <cell r="J194">
            <v>76.027397260273986</v>
          </cell>
          <cell r="K194">
            <v>10.483870967741936</v>
          </cell>
          <cell r="L194">
            <v>0.38578122832304912</v>
          </cell>
          <cell r="M194">
            <v>7.9222903338878483</v>
          </cell>
          <cell r="N194">
            <v>8.1229090909090917</v>
          </cell>
          <cell r="O194">
            <v>25.115173885270895</v>
          </cell>
          <cell r="P194">
            <v>18.19254542149837</v>
          </cell>
          <cell r="Q194">
            <v>26.541097401150484</v>
          </cell>
          <cell r="R194">
            <v>17.724886817902519</v>
          </cell>
          <cell r="S194">
            <v>99.864460653793486</v>
          </cell>
          <cell r="T194">
            <v>21.277055656773427</v>
          </cell>
          <cell r="U194">
            <v>34.657397634384765</v>
          </cell>
          <cell r="W194">
            <v>0</v>
          </cell>
          <cell r="X194">
            <v>14.034993774549287</v>
          </cell>
          <cell r="Y194">
            <v>10.483870967741936</v>
          </cell>
          <cell r="Z194">
            <v>0</v>
          </cell>
          <cell r="AA194">
            <v>0</v>
          </cell>
          <cell r="AB194">
            <v>2.6067353782302978</v>
          </cell>
          <cell r="AC194">
            <v>5</v>
          </cell>
          <cell r="AD194">
            <v>0</v>
          </cell>
          <cell r="AE194">
            <v>1.3517454706142278</v>
          </cell>
          <cell r="AF194">
            <v>7.4724998042754631</v>
          </cell>
          <cell r="AG194">
            <v>0</v>
          </cell>
          <cell r="AH194">
            <v>2.9899343391147166</v>
          </cell>
          <cell r="AI194">
            <v>0</v>
          </cell>
          <cell r="AJ194">
            <v>0</v>
          </cell>
          <cell r="AK194">
            <v>0</v>
          </cell>
          <cell r="AL194">
            <v>0</v>
          </cell>
          <cell r="AM194">
            <v>0</v>
          </cell>
          <cell r="AN194">
            <v>0</v>
          </cell>
          <cell r="AO194">
            <v>27.834784877116775</v>
          </cell>
          <cell r="AP194">
            <v>0</v>
          </cell>
          <cell r="AQ194">
            <v>16.527500195724535</v>
          </cell>
          <cell r="AR194">
            <v>22.289669621015669</v>
          </cell>
          <cell r="AS194">
            <v>17.931814492850563</v>
          </cell>
          <cell r="AT194">
            <v>0</v>
          </cell>
          <cell r="AU194">
            <v>0</v>
          </cell>
          <cell r="AV194">
            <v>0</v>
          </cell>
          <cell r="AW194">
            <v>67</v>
          </cell>
          <cell r="AX194">
            <v>0</v>
          </cell>
          <cell r="AY194">
            <v>0</v>
          </cell>
          <cell r="AZ194">
            <v>36.395261885833655</v>
          </cell>
          <cell r="BA194">
            <v>0</v>
          </cell>
          <cell r="BB194">
            <v>52.403652059118002</v>
          </cell>
          <cell r="BC194">
            <v>0</v>
          </cell>
          <cell r="BD194">
            <v>0</v>
          </cell>
          <cell r="BE194">
            <v>27.3224043715847</v>
          </cell>
          <cell r="BF194">
            <v>41.028280559922152</v>
          </cell>
          <cell r="BG194">
            <v>0</v>
          </cell>
          <cell r="BH194">
            <v>7.6767123287671382</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cell r="CA194">
            <v>0</v>
          </cell>
          <cell r="CB194">
            <v>0</v>
          </cell>
          <cell r="CC194">
            <v>0</v>
          </cell>
          <cell r="CD194">
            <v>0</v>
          </cell>
          <cell r="CE194">
            <v>0</v>
          </cell>
          <cell r="CF194">
            <v>0</v>
          </cell>
          <cell r="CH194">
            <v>0</v>
          </cell>
          <cell r="CJ194">
            <v>39943</v>
          </cell>
          <cell r="CK194">
            <v>14.034993774549287</v>
          </cell>
          <cell r="CL194">
            <v>8.8242452748896909</v>
          </cell>
          <cell r="CM194">
            <v>68.350684931506848</v>
          </cell>
          <cell r="CN194">
            <v>0</v>
          </cell>
          <cell r="CO194">
            <v>0</v>
          </cell>
          <cell r="CP194">
            <v>48.756533709082056</v>
          </cell>
          <cell r="CQ194">
            <v>0</v>
          </cell>
          <cell r="CR194">
            <v>38.817169816740204</v>
          </cell>
          <cell r="CS194">
            <v>0</v>
          </cell>
          <cell r="CU194">
            <v>39943</v>
          </cell>
          <cell r="CV194">
            <v>2.6067353782302978</v>
          </cell>
          <cell r="CW194">
            <v>5</v>
          </cell>
          <cell r="CX194">
            <v>0</v>
          </cell>
          <cell r="CY194">
            <v>0</v>
          </cell>
          <cell r="CZ194">
            <v>0</v>
          </cell>
          <cell r="DA194">
            <v>0</v>
          </cell>
          <cell r="DB194">
            <v>0</v>
          </cell>
          <cell r="DC194">
            <v>70.46823981239848</v>
          </cell>
          <cell r="DD194">
            <v>67</v>
          </cell>
          <cell r="DE194">
            <v>11.835616438356164</v>
          </cell>
          <cell r="DF194">
            <v>24</v>
          </cell>
          <cell r="DG194">
            <v>58.684931506849324</v>
          </cell>
          <cell r="DH194">
            <v>52.403652059118002</v>
          </cell>
          <cell r="DI194">
            <v>0</v>
          </cell>
          <cell r="DJ194">
            <v>0</v>
          </cell>
          <cell r="DK194">
            <v>27.3224043715847</v>
          </cell>
          <cell r="DL194">
            <v>41.028280559922152</v>
          </cell>
          <cell r="DM194">
            <v>0</v>
          </cell>
          <cell r="DN194">
            <v>0</v>
          </cell>
          <cell r="DO194">
            <v>0</v>
          </cell>
          <cell r="DP194">
            <v>0</v>
          </cell>
          <cell r="DR194">
            <v>68.350684931506848</v>
          </cell>
          <cell r="DS194">
            <v>0</v>
          </cell>
          <cell r="DT194">
            <v>0</v>
          </cell>
          <cell r="DV194">
            <v>39943</v>
          </cell>
          <cell r="DW194">
            <v>5.8828301832597942</v>
          </cell>
          <cell r="DY194">
            <v>49.7</v>
          </cell>
          <cell r="DZ194">
            <v>44.7</v>
          </cell>
          <cell r="EA194">
            <v>40</v>
          </cell>
          <cell r="EB194">
            <v>38.817169816740204</v>
          </cell>
          <cell r="ED194">
            <v>60</v>
          </cell>
          <cell r="EE194">
            <v>20</v>
          </cell>
          <cell r="EF194">
            <v>48.756533709082056</v>
          </cell>
          <cell r="EG194">
            <v>0</v>
          </cell>
          <cell r="EH194">
            <v>48.756533709082056</v>
          </cell>
          <cell r="EJ194">
            <v>38.817169816740204</v>
          </cell>
          <cell r="EK194">
            <v>98.817169816740204</v>
          </cell>
          <cell r="EL194">
            <v>118.8171698167402</v>
          </cell>
          <cell r="EN194">
            <v>0</v>
          </cell>
          <cell r="EO194">
            <v>60</v>
          </cell>
          <cell r="EP194">
            <v>80</v>
          </cell>
          <cell r="ER194">
            <v>200</v>
          </cell>
          <cell r="ET194">
            <v>15</v>
          </cell>
          <cell r="EU194">
            <v>0</v>
          </cell>
          <cell r="EV194">
            <v>0</v>
          </cell>
          <cell r="EW194">
            <v>55.659144445040113</v>
          </cell>
          <cell r="EX194">
            <v>12.691540486466735</v>
          </cell>
          <cell r="EZ194">
            <v>55.659144445040113</v>
          </cell>
          <cell r="FA194">
            <v>70.659144445040113</v>
          </cell>
          <cell r="FB194">
            <v>59</v>
          </cell>
          <cell r="FC194">
            <v>68.350684931506848</v>
          </cell>
          <cell r="FE194">
            <v>38271.593259490743</v>
          </cell>
        </row>
        <row r="195">
          <cell r="A195">
            <v>39944</v>
          </cell>
          <cell r="B195">
            <v>11</v>
          </cell>
          <cell r="C195">
            <v>1</v>
          </cell>
          <cell r="D195">
            <v>5</v>
          </cell>
          <cell r="E195">
            <v>2009</v>
          </cell>
          <cell r="G195">
            <v>0</v>
          </cell>
          <cell r="H195">
            <v>1.6636357289374055</v>
          </cell>
          <cell r="I195">
            <v>12.366346846138986</v>
          </cell>
          <cell r="J195">
            <v>76.027397260273986</v>
          </cell>
          <cell r="K195">
            <v>10.483870967741936</v>
          </cell>
          <cell r="L195">
            <v>0.38498736021183921</v>
          </cell>
          <cell r="M195">
            <v>7.9212778286731709</v>
          </cell>
          <cell r="N195">
            <v>8.1229090909090917</v>
          </cell>
          <cell r="O195">
            <v>25.063491392212136</v>
          </cell>
          <cell r="P195">
            <v>18.190220330352851</v>
          </cell>
          <cell r="Q195">
            <v>26.55927789340236</v>
          </cell>
          <cell r="R195">
            <v>17.724886817902519</v>
          </cell>
          <cell r="S195">
            <v>169.04233048548633</v>
          </cell>
          <cell r="T195">
            <v>21.591127090522754</v>
          </cell>
          <cell r="U195">
            <v>36.686856685620128</v>
          </cell>
          <cell r="W195">
            <v>0</v>
          </cell>
          <cell r="X195">
            <v>14.029982575076392</v>
          </cell>
          <cell r="Y195">
            <v>10.483870967741936</v>
          </cell>
          <cell r="Z195">
            <v>0</v>
          </cell>
          <cell r="AA195">
            <v>0</v>
          </cell>
          <cell r="AB195">
            <v>2.6054131211543852</v>
          </cell>
          <cell r="AC195">
            <v>5</v>
          </cell>
          <cell r="AD195">
            <v>0</v>
          </cell>
          <cell r="AE195">
            <v>1.3517454706142278</v>
          </cell>
          <cell r="AF195">
            <v>7.4720156880254915</v>
          </cell>
          <cell r="AG195">
            <v>0</v>
          </cell>
          <cell r="AH195">
            <v>3.0382121697020992</v>
          </cell>
          <cell r="AI195">
            <v>0</v>
          </cell>
          <cell r="AJ195">
            <v>0</v>
          </cell>
          <cell r="AK195">
            <v>0</v>
          </cell>
          <cell r="AL195">
            <v>0</v>
          </cell>
          <cell r="AM195">
            <v>0</v>
          </cell>
          <cell r="AN195">
            <v>0</v>
          </cell>
          <cell r="AO195">
            <v>27.742371470836201</v>
          </cell>
          <cell r="AP195">
            <v>0</v>
          </cell>
          <cell r="AQ195">
            <v>16.527984311974507</v>
          </cell>
          <cell r="AR195">
            <v>22.28950824893235</v>
          </cell>
          <cell r="AS195">
            <v>17.939800232424716</v>
          </cell>
          <cell r="AT195">
            <v>0</v>
          </cell>
          <cell r="AU195">
            <v>0</v>
          </cell>
          <cell r="AV195">
            <v>0</v>
          </cell>
          <cell r="AW195">
            <v>67</v>
          </cell>
          <cell r="AX195">
            <v>0</v>
          </cell>
          <cell r="AY195">
            <v>0</v>
          </cell>
          <cell r="AZ195">
            <v>36.395423257916974</v>
          </cell>
          <cell r="BA195">
            <v>0</v>
          </cell>
          <cell r="BB195">
            <v>123.92489100371225</v>
          </cell>
          <cell r="BC195">
            <v>0</v>
          </cell>
          <cell r="BD195">
            <v>0</v>
          </cell>
          <cell r="BE195">
            <v>27.3224043715847</v>
          </cell>
          <cell r="BF195">
            <v>41.028280559922152</v>
          </cell>
          <cell r="BG195">
            <v>0</v>
          </cell>
          <cell r="BH195">
            <v>7.6767123287671382</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CA195">
            <v>0</v>
          </cell>
          <cell r="CB195">
            <v>0</v>
          </cell>
          <cell r="CC195">
            <v>0</v>
          </cell>
          <cell r="CD195">
            <v>0</v>
          </cell>
          <cell r="CE195">
            <v>0</v>
          </cell>
          <cell r="CF195">
            <v>0</v>
          </cell>
          <cell r="CH195">
            <v>0</v>
          </cell>
          <cell r="CJ195">
            <v>39944</v>
          </cell>
          <cell r="CK195">
            <v>14.029982575076392</v>
          </cell>
          <cell r="CL195">
            <v>8.8237611586397193</v>
          </cell>
          <cell r="CM195">
            <v>68.350684931506848</v>
          </cell>
          <cell r="CN195">
            <v>0</v>
          </cell>
          <cell r="CO195">
            <v>0</v>
          </cell>
          <cell r="CP195">
            <v>48.720383872963012</v>
          </cell>
          <cell r="CQ195">
            <v>0</v>
          </cell>
          <cell r="CR195">
            <v>38.817492560906857</v>
          </cell>
          <cell r="CS195">
            <v>0</v>
          </cell>
          <cell r="CU195">
            <v>39944</v>
          </cell>
          <cell r="CV195">
            <v>2.6054131211543852</v>
          </cell>
          <cell r="CW195">
            <v>5</v>
          </cell>
          <cell r="CX195">
            <v>0</v>
          </cell>
          <cell r="CY195">
            <v>0</v>
          </cell>
          <cell r="CZ195">
            <v>0</v>
          </cell>
          <cell r="DA195">
            <v>0</v>
          </cell>
          <cell r="DB195">
            <v>0</v>
          </cell>
          <cell r="DC195">
            <v>70.427078776806553</v>
          </cell>
          <cell r="DD195">
            <v>67</v>
          </cell>
          <cell r="DE195">
            <v>11.835616438356164</v>
          </cell>
          <cell r="DF195">
            <v>24</v>
          </cell>
          <cell r="DG195">
            <v>58.684931506849324</v>
          </cell>
          <cell r="DH195">
            <v>123.92489100371225</v>
          </cell>
          <cell r="DI195">
            <v>0</v>
          </cell>
          <cell r="DJ195">
            <v>0</v>
          </cell>
          <cell r="DK195">
            <v>27.3224043715847</v>
          </cell>
          <cell r="DL195">
            <v>41.028280559922152</v>
          </cell>
          <cell r="DM195">
            <v>0</v>
          </cell>
          <cell r="DN195">
            <v>0</v>
          </cell>
          <cell r="DO195">
            <v>0</v>
          </cell>
          <cell r="DP195">
            <v>0</v>
          </cell>
          <cell r="DR195">
            <v>68.350684931506848</v>
          </cell>
          <cell r="DS195">
            <v>0</v>
          </cell>
          <cell r="DT195">
            <v>0</v>
          </cell>
          <cell r="DV195">
            <v>39944</v>
          </cell>
          <cell r="DW195">
            <v>5.8825074390931462</v>
          </cell>
          <cell r="DY195">
            <v>49.7</v>
          </cell>
          <cell r="DZ195">
            <v>44.7</v>
          </cell>
          <cell r="EA195">
            <v>40</v>
          </cell>
          <cell r="EB195">
            <v>38.817492560906857</v>
          </cell>
          <cell r="ED195">
            <v>60</v>
          </cell>
          <cell r="EE195">
            <v>20</v>
          </cell>
          <cell r="EF195">
            <v>48.720383872963012</v>
          </cell>
          <cell r="EG195">
            <v>0</v>
          </cell>
          <cell r="EH195">
            <v>48.720383872963012</v>
          </cell>
          <cell r="EJ195">
            <v>38.817492560906857</v>
          </cell>
          <cell r="EK195">
            <v>98.817492560906857</v>
          </cell>
          <cell r="EL195">
            <v>118.81749256090686</v>
          </cell>
          <cell r="EN195">
            <v>0</v>
          </cell>
          <cell r="EO195">
            <v>60</v>
          </cell>
          <cell r="EP195">
            <v>80</v>
          </cell>
          <cell r="ER195">
            <v>200</v>
          </cell>
          <cell r="ET195">
            <v>15</v>
          </cell>
          <cell r="EU195">
            <v>0</v>
          </cell>
          <cell r="EV195">
            <v>0</v>
          </cell>
          <cell r="EW195">
            <v>55.652030949873946</v>
          </cell>
          <cell r="EX195">
            <v>12.698653981632901</v>
          </cell>
          <cell r="EZ195">
            <v>55.652030949873946</v>
          </cell>
          <cell r="FA195">
            <v>70.652030949873946</v>
          </cell>
          <cell r="FB195">
            <v>59</v>
          </cell>
          <cell r="FC195">
            <v>68.350684931506848</v>
          </cell>
          <cell r="FE195">
            <v>38271.59325972222</v>
          </cell>
        </row>
        <row r="196">
          <cell r="A196">
            <v>39945</v>
          </cell>
          <cell r="B196">
            <v>12</v>
          </cell>
          <cell r="C196">
            <v>2</v>
          </cell>
          <cell r="D196">
            <v>5</v>
          </cell>
          <cell r="E196">
            <v>2009</v>
          </cell>
          <cell r="G196">
            <v>0</v>
          </cell>
          <cell r="H196">
            <v>1.3897703219536015</v>
          </cell>
          <cell r="I196">
            <v>12.200792632142711</v>
          </cell>
          <cell r="J196">
            <v>76.027397260273986</v>
          </cell>
          <cell r="K196">
            <v>10.483870967741936</v>
          </cell>
          <cell r="L196">
            <v>0.32161127477793311</v>
          </cell>
          <cell r="M196">
            <v>7.8152318847021318</v>
          </cell>
          <cell r="N196">
            <v>8.1229090909090917</v>
          </cell>
          <cell r="O196">
            <v>20.937574191006419</v>
          </cell>
          <cell r="P196">
            <v>17.946699129898182</v>
          </cell>
          <cell r="Q196">
            <v>26.575547070557988</v>
          </cell>
          <cell r="R196">
            <v>17.724886817902519</v>
          </cell>
          <cell r="S196">
            <v>116.29565996121019</v>
          </cell>
          <cell r="T196">
            <v>21.351654229080676</v>
          </cell>
          <cell r="U196">
            <v>35.139436850657539</v>
          </cell>
          <cell r="W196">
            <v>0</v>
          </cell>
          <cell r="X196">
            <v>13.590562954096313</v>
          </cell>
          <cell r="Y196">
            <v>10.483870967741936</v>
          </cell>
          <cell r="Z196">
            <v>0</v>
          </cell>
          <cell r="AA196">
            <v>0</v>
          </cell>
          <cell r="AB196">
            <v>2.6040915347885818</v>
          </cell>
          <cell r="AC196">
            <v>5</v>
          </cell>
          <cell r="AD196">
            <v>0</v>
          </cell>
          <cell r="AE196">
            <v>1.3517454706142278</v>
          </cell>
          <cell r="AF196">
            <v>7.3039152449863458</v>
          </cell>
          <cell r="AG196">
            <v>0</v>
          </cell>
          <cell r="AH196">
            <v>3.2288063216087295</v>
          </cell>
          <cell r="AI196">
            <v>0</v>
          </cell>
          <cell r="AJ196">
            <v>0</v>
          </cell>
          <cell r="AK196">
            <v>0</v>
          </cell>
          <cell r="AL196">
            <v>0</v>
          </cell>
          <cell r="AM196">
            <v>0</v>
          </cell>
          <cell r="AN196">
            <v>0</v>
          </cell>
          <cell r="AO196">
            <v>27.942769433796094</v>
          </cell>
          <cell r="AP196">
            <v>0</v>
          </cell>
          <cell r="AQ196">
            <v>16.696084755013654</v>
          </cell>
          <cell r="AR196">
            <v>22.233474767919301</v>
          </cell>
          <cell r="AS196">
            <v>13.083571931027322</v>
          </cell>
          <cell r="AT196">
            <v>0</v>
          </cell>
          <cell r="AU196">
            <v>0</v>
          </cell>
          <cell r="AV196">
            <v>0</v>
          </cell>
          <cell r="AW196">
            <v>67</v>
          </cell>
          <cell r="AX196">
            <v>0</v>
          </cell>
          <cell r="AY196">
            <v>0</v>
          </cell>
          <cell r="AZ196">
            <v>36.45145673893002</v>
          </cell>
          <cell r="BA196">
            <v>0</v>
          </cell>
          <cell r="BB196">
            <v>69.335294302018397</v>
          </cell>
          <cell r="BC196">
            <v>0</v>
          </cell>
          <cell r="BD196">
            <v>0</v>
          </cell>
          <cell r="BE196">
            <v>27.3224043715847</v>
          </cell>
          <cell r="BF196">
            <v>41.028280559922152</v>
          </cell>
          <cell r="BG196">
            <v>0</v>
          </cell>
          <cell r="BH196">
            <v>7.6767123287671382</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CA196">
            <v>0</v>
          </cell>
          <cell r="CB196">
            <v>0</v>
          </cell>
          <cell r="CC196">
            <v>0</v>
          </cell>
          <cell r="CD196">
            <v>0</v>
          </cell>
          <cell r="CE196">
            <v>0</v>
          </cell>
          <cell r="CF196">
            <v>0</v>
          </cell>
          <cell r="CH196">
            <v>0</v>
          </cell>
          <cell r="CJ196">
            <v>39945</v>
          </cell>
          <cell r="CK196">
            <v>13.590562954096313</v>
          </cell>
          <cell r="CL196">
            <v>8.6556607156005736</v>
          </cell>
          <cell r="CM196">
            <v>68.350684931506848</v>
          </cell>
          <cell r="CN196">
            <v>0</v>
          </cell>
          <cell r="CO196">
            <v>0</v>
          </cell>
          <cell r="CP196">
            <v>44.255147686432146</v>
          </cell>
          <cell r="CQ196">
            <v>0</v>
          </cell>
          <cell r="CR196">
            <v>38.929559522932955</v>
          </cell>
          <cell r="CS196">
            <v>0</v>
          </cell>
          <cell r="CU196">
            <v>39945</v>
          </cell>
          <cell r="CV196">
            <v>2.6040915347885818</v>
          </cell>
          <cell r="CW196">
            <v>5</v>
          </cell>
          <cell r="CX196">
            <v>0</v>
          </cell>
          <cell r="CY196">
            <v>0</v>
          </cell>
          <cell r="CZ196">
            <v>0</v>
          </cell>
          <cell r="DA196">
            <v>0</v>
          </cell>
          <cell r="DB196">
            <v>0</v>
          </cell>
          <cell r="DC196">
            <v>65.522422969295604</v>
          </cell>
          <cell r="DD196">
            <v>67</v>
          </cell>
          <cell r="DE196">
            <v>11.835616438356164</v>
          </cell>
          <cell r="DF196">
            <v>24</v>
          </cell>
          <cell r="DG196">
            <v>58.684931506849324</v>
          </cell>
          <cell r="DH196">
            <v>69.335294302018397</v>
          </cell>
          <cell r="DI196">
            <v>0</v>
          </cell>
          <cell r="DJ196">
            <v>0</v>
          </cell>
          <cell r="DK196">
            <v>27.3224043715847</v>
          </cell>
          <cell r="DL196">
            <v>41.028280559922152</v>
          </cell>
          <cell r="DM196">
            <v>0</v>
          </cell>
          <cell r="DN196">
            <v>0</v>
          </cell>
          <cell r="DO196">
            <v>0</v>
          </cell>
          <cell r="DP196">
            <v>0</v>
          </cell>
          <cell r="DR196">
            <v>68.350684931506848</v>
          </cell>
          <cell r="DS196">
            <v>0</v>
          </cell>
          <cell r="DT196">
            <v>0</v>
          </cell>
          <cell r="DV196">
            <v>39945</v>
          </cell>
          <cell r="DW196">
            <v>5.7704404770670488</v>
          </cell>
          <cell r="DY196">
            <v>49.7</v>
          </cell>
          <cell r="DZ196">
            <v>44.7</v>
          </cell>
          <cell r="EA196">
            <v>40</v>
          </cell>
          <cell r="EB196">
            <v>38.929559522932955</v>
          </cell>
          <cell r="ED196">
            <v>60</v>
          </cell>
          <cell r="EE196">
            <v>20</v>
          </cell>
          <cell r="EF196">
            <v>44.255147686432146</v>
          </cell>
          <cell r="EG196">
            <v>0</v>
          </cell>
          <cell r="EH196">
            <v>44.255147686432146</v>
          </cell>
          <cell r="EJ196">
            <v>38.929559522932955</v>
          </cell>
          <cell r="EK196">
            <v>98.929559522932948</v>
          </cell>
          <cell r="EL196">
            <v>118.92955952293295</v>
          </cell>
          <cell r="EN196">
            <v>0</v>
          </cell>
          <cell r="EO196">
            <v>60</v>
          </cell>
          <cell r="EP196">
            <v>80</v>
          </cell>
          <cell r="ER196">
            <v>200</v>
          </cell>
          <cell r="ET196">
            <v>15</v>
          </cell>
          <cell r="EU196">
            <v>0</v>
          </cell>
          <cell r="EV196">
            <v>0</v>
          </cell>
          <cell r="EW196">
            <v>54.906990530432758</v>
          </cell>
          <cell r="EX196">
            <v>13.44369440107409</v>
          </cell>
          <cell r="EZ196">
            <v>54.906990530432758</v>
          </cell>
          <cell r="FA196">
            <v>69.906990530432751</v>
          </cell>
          <cell r="FB196">
            <v>59</v>
          </cell>
          <cell r="FC196">
            <v>68.350684931506848</v>
          </cell>
          <cell r="FE196">
            <v>38271.593259837966</v>
          </cell>
        </row>
        <row r="197">
          <cell r="A197">
            <v>39946</v>
          </cell>
          <cell r="B197">
            <v>13</v>
          </cell>
          <cell r="C197">
            <v>3</v>
          </cell>
          <cell r="D197">
            <v>5</v>
          </cell>
          <cell r="E197">
            <v>2009</v>
          </cell>
          <cell r="G197">
            <v>0</v>
          </cell>
          <cell r="H197">
            <v>1.2206716603732914</v>
          </cell>
          <cell r="I197">
            <v>11.622566790172279</v>
          </cell>
          <cell r="J197">
            <v>76.027397260273986</v>
          </cell>
          <cell r="K197">
            <v>10.483870967741936</v>
          </cell>
          <cell r="L197">
            <v>0.28247960297935981</v>
          </cell>
          <cell r="M197">
            <v>7.4448486503521814</v>
          </cell>
          <cell r="N197">
            <v>8.1229090909090917</v>
          </cell>
          <cell r="O197">
            <v>18.390019594027599</v>
          </cell>
          <cell r="P197">
            <v>17.096160519182284</v>
          </cell>
          <cell r="Q197">
            <v>26.372536604215519</v>
          </cell>
          <cell r="R197">
            <v>17.724886817902519</v>
          </cell>
          <cell r="S197">
            <v>121.49735468258385</v>
          </cell>
          <cell r="T197">
            <v>21.446869180758242</v>
          </cell>
          <cell r="U197">
            <v>31.821631714106669</v>
          </cell>
          <cell r="W197">
            <v>0</v>
          </cell>
          <cell r="X197">
            <v>12.84323845054557</v>
          </cell>
          <cell r="Y197">
            <v>10.483870967741936</v>
          </cell>
          <cell r="Z197">
            <v>0</v>
          </cell>
          <cell r="AA197">
            <v>0</v>
          </cell>
          <cell r="AB197">
            <v>2.6027706187926754</v>
          </cell>
          <cell r="AC197">
            <v>5</v>
          </cell>
          <cell r="AD197">
            <v>0</v>
          </cell>
          <cell r="AE197">
            <v>1.3517454706142278</v>
          </cell>
          <cell r="AF197">
            <v>6.8957212548337292</v>
          </cell>
          <cell r="AG197">
            <v>0</v>
          </cell>
          <cell r="AH197">
            <v>3.5939006252288763</v>
          </cell>
          <cell r="AI197">
            <v>0</v>
          </cell>
          <cell r="AJ197">
            <v>0</v>
          </cell>
          <cell r="AK197">
            <v>0</v>
          </cell>
          <cell r="AL197">
            <v>0</v>
          </cell>
          <cell r="AM197">
            <v>0</v>
          </cell>
          <cell r="AN197">
            <v>0</v>
          </cell>
          <cell r="AO197">
            <v>28.293454502799698</v>
          </cell>
          <cell r="AP197">
            <v>0</v>
          </cell>
          <cell r="AQ197">
            <v>17.104278745166269</v>
          </cell>
          <cell r="AR197">
            <v>22.097410104535093</v>
          </cell>
          <cell r="AS197">
            <v>8.4945595575979809</v>
          </cell>
          <cell r="AT197">
            <v>0</v>
          </cell>
          <cell r="AU197">
            <v>0</v>
          </cell>
          <cell r="AV197">
            <v>0</v>
          </cell>
          <cell r="AW197">
            <v>67</v>
          </cell>
          <cell r="AX197">
            <v>0</v>
          </cell>
          <cell r="AY197">
            <v>0</v>
          </cell>
          <cell r="AZ197">
            <v>36.587521402314231</v>
          </cell>
          <cell r="BA197">
            <v>0</v>
          </cell>
          <cell r="BB197">
            <v>71.178334175134523</v>
          </cell>
          <cell r="BC197">
            <v>0</v>
          </cell>
          <cell r="BD197">
            <v>0</v>
          </cell>
          <cell r="BE197">
            <v>27.3224043715847</v>
          </cell>
          <cell r="BF197">
            <v>39.982407613014814</v>
          </cell>
          <cell r="BG197">
            <v>0</v>
          </cell>
          <cell r="BH197">
            <v>8.7225852756744757</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CA197">
            <v>0</v>
          </cell>
          <cell r="CB197">
            <v>0</v>
          </cell>
          <cell r="CC197">
            <v>0</v>
          </cell>
          <cell r="CD197">
            <v>0</v>
          </cell>
          <cell r="CE197">
            <v>0</v>
          </cell>
          <cell r="CF197">
            <v>0</v>
          </cell>
          <cell r="CH197">
            <v>0</v>
          </cell>
          <cell r="CJ197">
            <v>39946</v>
          </cell>
          <cell r="CK197">
            <v>12.84323845054557</v>
          </cell>
          <cell r="CL197">
            <v>8.247466725447957</v>
          </cell>
          <cell r="CM197">
            <v>67.30481198459951</v>
          </cell>
          <cell r="CN197">
            <v>0</v>
          </cell>
          <cell r="CO197">
            <v>0</v>
          </cell>
          <cell r="CP197">
            <v>40.381914685626555</v>
          </cell>
          <cell r="CQ197">
            <v>0</v>
          </cell>
          <cell r="CR197">
            <v>39.201688849701362</v>
          </cell>
          <cell r="CS197">
            <v>0</v>
          </cell>
          <cell r="CU197">
            <v>39946</v>
          </cell>
          <cell r="CV197">
            <v>2.6027706187926754</v>
          </cell>
          <cell r="CW197">
            <v>5</v>
          </cell>
          <cell r="CX197">
            <v>0</v>
          </cell>
          <cell r="CY197">
            <v>0</v>
          </cell>
          <cell r="CZ197">
            <v>0</v>
          </cell>
          <cell r="DA197">
            <v>0</v>
          </cell>
          <cell r="DB197">
            <v>0</v>
          </cell>
          <cell r="DC197">
            <v>61.947738411846601</v>
          </cell>
          <cell r="DD197">
            <v>67</v>
          </cell>
          <cell r="DE197">
            <v>11.835616438356164</v>
          </cell>
          <cell r="DF197">
            <v>24</v>
          </cell>
          <cell r="DG197">
            <v>58.684931506849324</v>
          </cell>
          <cell r="DH197">
            <v>71.178334175134523</v>
          </cell>
          <cell r="DI197">
            <v>0</v>
          </cell>
          <cell r="DJ197">
            <v>0</v>
          </cell>
          <cell r="DK197">
            <v>27.3224043715847</v>
          </cell>
          <cell r="DL197">
            <v>39.982407613014814</v>
          </cell>
          <cell r="DM197">
            <v>0</v>
          </cell>
          <cell r="DN197">
            <v>0</v>
          </cell>
          <cell r="DO197">
            <v>0</v>
          </cell>
          <cell r="DP197">
            <v>0</v>
          </cell>
          <cell r="DR197">
            <v>67.30481198459951</v>
          </cell>
          <cell r="DS197">
            <v>0</v>
          </cell>
          <cell r="DT197">
            <v>0</v>
          </cell>
          <cell r="DV197">
            <v>39946</v>
          </cell>
          <cell r="DW197">
            <v>5.4983111502986377</v>
          </cell>
          <cell r="DY197">
            <v>49.7</v>
          </cell>
          <cell r="DZ197">
            <v>44.7</v>
          </cell>
          <cell r="EA197">
            <v>40</v>
          </cell>
          <cell r="EB197">
            <v>39.201688849701362</v>
          </cell>
          <cell r="ED197">
            <v>60</v>
          </cell>
          <cell r="EE197">
            <v>20</v>
          </cell>
          <cell r="EF197">
            <v>40.381914685626555</v>
          </cell>
          <cell r="EG197">
            <v>0</v>
          </cell>
          <cell r="EH197">
            <v>40.381914685626555</v>
          </cell>
          <cell r="EJ197">
            <v>39.201688849701362</v>
          </cell>
          <cell r="EK197">
            <v>99.201688849701355</v>
          </cell>
          <cell r="EL197">
            <v>119.20168884970136</v>
          </cell>
          <cell r="EN197">
            <v>0</v>
          </cell>
          <cell r="EO197">
            <v>60</v>
          </cell>
          <cell r="EP197">
            <v>80</v>
          </cell>
          <cell r="ER197">
            <v>200</v>
          </cell>
          <cell r="ET197">
            <v>15</v>
          </cell>
          <cell r="EU197">
            <v>0</v>
          </cell>
          <cell r="EV197">
            <v>0</v>
          </cell>
          <cell r="EW197">
            <v>52.30481198459951</v>
          </cell>
          <cell r="EX197">
            <v>15</v>
          </cell>
          <cell r="EZ197">
            <v>52.30481198459951</v>
          </cell>
          <cell r="FA197">
            <v>67.30481198459951</v>
          </cell>
          <cell r="FB197">
            <v>59</v>
          </cell>
          <cell r="FC197">
            <v>68.350684931506848</v>
          </cell>
          <cell r="FE197">
            <v>38271.593260069443</v>
          </cell>
        </row>
        <row r="198">
          <cell r="A198">
            <v>39947</v>
          </cell>
          <cell r="B198">
            <v>14</v>
          </cell>
          <cell r="C198">
            <v>4</v>
          </cell>
          <cell r="D198">
            <v>5</v>
          </cell>
          <cell r="E198">
            <v>2009</v>
          </cell>
          <cell r="G198">
            <v>0</v>
          </cell>
          <cell r="H198">
            <v>1.3002928536852296</v>
          </cell>
          <cell r="I198">
            <v>9.7082691019034364</v>
          </cell>
          <cell r="J198">
            <v>76.027397260273986</v>
          </cell>
          <cell r="K198">
            <v>10.483870967741936</v>
          </cell>
          <cell r="L198">
            <v>0.30090500254063174</v>
          </cell>
          <cell r="M198">
            <v>6.2186430437789921</v>
          </cell>
          <cell r="N198">
            <v>0</v>
          </cell>
          <cell r="O198">
            <v>19.589552074906713</v>
          </cell>
          <cell r="P198">
            <v>14.280333245312205</v>
          </cell>
          <cell r="Q198">
            <v>27.013335596259061</v>
          </cell>
          <cell r="R198">
            <v>17.724886817902519</v>
          </cell>
          <cell r="S198">
            <v>51.768517591494884</v>
          </cell>
          <cell r="T198">
            <v>20.288317109647164</v>
          </cell>
          <cell r="U198">
            <v>21.060797474745733</v>
          </cell>
          <cell r="W198">
            <v>0</v>
          </cell>
          <cell r="X198">
            <v>11.008561955588666</v>
          </cell>
          <cell r="Y198">
            <v>10.483870967741936</v>
          </cell>
          <cell r="Z198">
            <v>0</v>
          </cell>
          <cell r="AA198">
            <v>0</v>
          </cell>
          <cell r="AB198">
            <v>0</v>
          </cell>
          <cell r="AC198">
            <v>5</v>
          </cell>
          <cell r="AD198">
            <v>0</v>
          </cell>
          <cell r="AE198">
            <v>1.3517454706142278</v>
          </cell>
          <cell r="AF198">
            <v>0.16780257570539625</v>
          </cell>
          <cell r="AG198">
            <v>0</v>
          </cell>
          <cell r="AH198">
            <v>4.0220038616478853</v>
          </cell>
          <cell r="AI198">
            <v>0</v>
          </cell>
          <cell r="AJ198">
            <v>0</v>
          </cell>
          <cell r="AK198">
            <v>0</v>
          </cell>
          <cell r="AL198">
            <v>0</v>
          </cell>
          <cell r="AM198">
            <v>0</v>
          </cell>
          <cell r="AN198">
            <v>0</v>
          </cell>
          <cell r="AO198">
            <v>29.684069405544172</v>
          </cell>
          <cell r="AP198">
            <v>0</v>
          </cell>
          <cell r="AQ198">
            <v>23.832197424294606</v>
          </cell>
          <cell r="AR198">
            <v>16.167802575705394</v>
          </cell>
          <cell r="AS198">
            <v>4.902034467188443</v>
          </cell>
          <cell r="AT198">
            <v>0</v>
          </cell>
          <cell r="AU198">
            <v>0</v>
          </cell>
          <cell r="AV198">
            <v>0</v>
          </cell>
          <cell r="AW198">
            <v>67</v>
          </cell>
          <cell r="AX198">
            <v>0</v>
          </cell>
          <cell r="AY198">
            <v>0</v>
          </cell>
          <cell r="AZ198">
            <v>26.117632175887792</v>
          </cell>
          <cell r="BA198">
            <v>0</v>
          </cell>
          <cell r="BB198">
            <v>0</v>
          </cell>
          <cell r="BC198">
            <v>0</v>
          </cell>
          <cell r="BD198">
            <v>0</v>
          </cell>
          <cell r="BE198">
            <v>27.3224043715847</v>
          </cell>
          <cell r="BF198">
            <v>31.367530841377761</v>
          </cell>
          <cell r="BG198">
            <v>0</v>
          </cell>
          <cell r="BH198">
            <v>17.337462047311526</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CA198">
            <v>0</v>
          </cell>
          <cell r="CB198">
            <v>0</v>
          </cell>
          <cell r="CC198">
            <v>0</v>
          </cell>
          <cell r="CD198">
            <v>0</v>
          </cell>
          <cell r="CE198">
            <v>0</v>
          </cell>
          <cell r="CF198">
            <v>0</v>
          </cell>
          <cell r="CH198">
            <v>0</v>
          </cell>
          <cell r="CJ198">
            <v>39947</v>
          </cell>
          <cell r="CK198">
            <v>11.008561955588666</v>
          </cell>
          <cell r="CL198">
            <v>1.519548046319624</v>
          </cell>
          <cell r="CM198">
            <v>58.68993521296246</v>
          </cell>
          <cell r="CN198">
            <v>0</v>
          </cell>
          <cell r="CO198">
            <v>0</v>
          </cell>
          <cell r="CP198">
            <v>38.608107734380496</v>
          </cell>
          <cell r="CQ198">
            <v>0</v>
          </cell>
          <cell r="CR198">
            <v>40</v>
          </cell>
          <cell r="CS198">
            <v>0</v>
          </cell>
          <cell r="CU198">
            <v>39947</v>
          </cell>
          <cell r="CV198">
            <v>0</v>
          </cell>
          <cell r="CW198">
            <v>5</v>
          </cell>
          <cell r="CX198">
            <v>0</v>
          </cell>
          <cell r="CY198">
            <v>0</v>
          </cell>
          <cell r="CZ198">
            <v>0</v>
          </cell>
          <cell r="DA198">
            <v>0</v>
          </cell>
          <cell r="DB198">
            <v>0</v>
          </cell>
          <cell r="DC198">
            <v>66.95413173728069</v>
          </cell>
          <cell r="DD198">
            <v>67</v>
          </cell>
          <cell r="DE198">
            <v>11.835616438356164</v>
          </cell>
          <cell r="DF198">
            <v>24</v>
          </cell>
          <cell r="DG198">
            <v>42.285434751593186</v>
          </cell>
          <cell r="DH198">
            <v>0</v>
          </cell>
          <cell r="DI198">
            <v>0</v>
          </cell>
          <cell r="DJ198">
            <v>0</v>
          </cell>
          <cell r="DK198">
            <v>27.3224043715847</v>
          </cell>
          <cell r="DL198">
            <v>31.367530841377761</v>
          </cell>
          <cell r="DM198">
            <v>0</v>
          </cell>
          <cell r="DN198">
            <v>0</v>
          </cell>
          <cell r="DO198">
            <v>0</v>
          </cell>
          <cell r="DP198">
            <v>0</v>
          </cell>
          <cell r="DR198">
            <v>58.68993521296246</v>
          </cell>
          <cell r="DS198">
            <v>0</v>
          </cell>
          <cell r="DT198">
            <v>0</v>
          </cell>
          <cell r="DV198">
            <v>39947</v>
          </cell>
          <cell r="DW198">
            <v>1.0130320308797494</v>
          </cell>
          <cell r="DY198">
            <v>49.7</v>
          </cell>
          <cell r="DZ198">
            <v>44.7</v>
          </cell>
          <cell r="EA198">
            <v>40</v>
          </cell>
          <cell r="EB198">
            <v>40</v>
          </cell>
          <cell r="ED198">
            <v>60</v>
          </cell>
          <cell r="EE198">
            <v>20</v>
          </cell>
          <cell r="EF198">
            <v>38.608107734380496</v>
          </cell>
          <cell r="EG198">
            <v>0</v>
          </cell>
          <cell r="EH198">
            <v>38.608107734380496</v>
          </cell>
          <cell r="EJ198">
            <v>40</v>
          </cell>
          <cell r="EK198">
            <v>100</v>
          </cell>
          <cell r="EL198">
            <v>120</v>
          </cell>
          <cell r="EN198">
            <v>0</v>
          </cell>
          <cell r="EO198">
            <v>60</v>
          </cell>
          <cell r="EP198">
            <v>80</v>
          </cell>
          <cell r="ER198">
            <v>200</v>
          </cell>
          <cell r="ET198">
            <v>15</v>
          </cell>
          <cell r="EU198">
            <v>0</v>
          </cell>
          <cell r="EV198">
            <v>0</v>
          </cell>
          <cell r="EW198">
            <v>43.68993521296246</v>
          </cell>
          <cell r="EX198">
            <v>15</v>
          </cell>
          <cell r="EZ198">
            <v>43.68993521296246</v>
          </cell>
          <cell r="FA198">
            <v>58.68993521296246</v>
          </cell>
          <cell r="FB198">
            <v>59</v>
          </cell>
          <cell r="FC198">
            <v>68.350684931506848</v>
          </cell>
          <cell r="FE198">
            <v>38271.593260416666</v>
          </cell>
        </row>
        <row r="199">
          <cell r="A199">
            <v>39948</v>
          </cell>
          <cell r="B199">
            <v>15</v>
          </cell>
          <cell r="C199">
            <v>5</v>
          </cell>
          <cell r="D199">
            <v>5</v>
          </cell>
          <cell r="E199">
            <v>2009</v>
          </cell>
          <cell r="G199">
            <v>0</v>
          </cell>
          <cell r="H199">
            <v>1.4427453325365052</v>
          </cell>
          <cell r="I199">
            <v>9.8739283489279792</v>
          </cell>
          <cell r="J199">
            <v>76.027397260273986</v>
          </cell>
          <cell r="K199">
            <v>10.483870967741936</v>
          </cell>
          <cell r="L199">
            <v>0.3338703944438306</v>
          </cell>
          <cell r="M199">
            <v>6.324756266778226</v>
          </cell>
          <cell r="N199">
            <v>0</v>
          </cell>
          <cell r="O199">
            <v>21.735668809108304</v>
          </cell>
          <cell r="P199">
            <v>14.524008943610903</v>
          </cell>
          <cell r="Q199">
            <v>26.702501239007471</v>
          </cell>
          <cell r="R199">
            <v>17.724886817902519</v>
          </cell>
          <cell r="S199">
            <v>155.30978229693426</v>
          </cell>
          <cell r="T199">
            <v>20.981008140825093</v>
          </cell>
          <cell r="U199">
            <v>26.499960034175221</v>
          </cell>
          <cell r="W199">
            <v>0</v>
          </cell>
          <cell r="X199">
            <v>11.316673681464485</v>
          </cell>
          <cell r="Y199">
            <v>10.483870967741936</v>
          </cell>
          <cell r="Z199">
            <v>0</v>
          </cell>
          <cell r="AA199">
            <v>0</v>
          </cell>
          <cell r="AB199">
            <v>0</v>
          </cell>
          <cell r="AC199">
            <v>5</v>
          </cell>
          <cell r="AD199">
            <v>0</v>
          </cell>
          <cell r="AE199">
            <v>1.3517454706142278</v>
          </cell>
          <cell r="AF199">
            <v>0.30688119060782881</v>
          </cell>
          <cell r="AG199">
            <v>0</v>
          </cell>
          <cell r="AH199">
            <v>3.8147279717712372</v>
          </cell>
          <cell r="AI199">
            <v>0</v>
          </cell>
          <cell r="AJ199">
            <v>0</v>
          </cell>
          <cell r="AK199">
            <v>0</v>
          </cell>
          <cell r="AL199">
            <v>0</v>
          </cell>
          <cell r="AM199">
            <v>0</v>
          </cell>
          <cell r="AN199">
            <v>0</v>
          </cell>
          <cell r="AO199">
            <v>29.544578423069503</v>
          </cell>
          <cell r="AP199">
            <v>0</v>
          </cell>
          <cell r="AQ199">
            <v>23.693118809392171</v>
          </cell>
          <cell r="AR199">
            <v>16.306881190607829</v>
          </cell>
          <cell r="AS199">
            <v>7.3277594147884457</v>
          </cell>
          <cell r="AT199">
            <v>0</v>
          </cell>
          <cell r="AU199">
            <v>0</v>
          </cell>
          <cell r="AV199">
            <v>0</v>
          </cell>
          <cell r="AW199">
            <v>67</v>
          </cell>
          <cell r="AX199">
            <v>0</v>
          </cell>
          <cell r="AY199">
            <v>0</v>
          </cell>
          <cell r="AZ199">
            <v>42.378050316241499</v>
          </cell>
          <cell r="BA199">
            <v>0</v>
          </cell>
          <cell r="BB199">
            <v>93.412700155693059</v>
          </cell>
          <cell r="BC199">
            <v>0</v>
          </cell>
          <cell r="BD199">
            <v>0</v>
          </cell>
          <cell r="BE199">
            <v>27.3224043715847</v>
          </cell>
          <cell r="BF199">
            <v>32.113043938919674</v>
          </cell>
          <cell r="BG199">
            <v>0</v>
          </cell>
          <cell r="BH199">
            <v>16.591948949769616</v>
          </cell>
          <cell r="BI199">
            <v>0</v>
          </cell>
          <cell r="BJ199">
            <v>0</v>
          </cell>
          <cell r="BK199">
            <v>0</v>
          </cell>
          <cell r="BL199">
            <v>0</v>
          </cell>
          <cell r="BM199">
            <v>0</v>
          </cell>
          <cell r="BN199">
            <v>0</v>
          </cell>
          <cell r="BO199">
            <v>0</v>
          </cell>
          <cell r="BP199">
            <v>0</v>
          </cell>
          <cell r="BQ199">
            <v>0</v>
          </cell>
          <cell r="BR199">
            <v>0</v>
          </cell>
          <cell r="BS199">
            <v>0</v>
          </cell>
          <cell r="BT199">
            <v>7.1054273576010019E-15</v>
          </cell>
          <cell r="BU199">
            <v>0</v>
          </cell>
          <cell r="BV199">
            <v>-7.1054273576010019E-15</v>
          </cell>
          <cell r="BW199">
            <v>0</v>
          </cell>
          <cell r="BX199">
            <v>0</v>
          </cell>
          <cell r="BY199">
            <v>0</v>
          </cell>
          <cell r="CA199">
            <v>0</v>
          </cell>
          <cell r="CB199">
            <v>0</v>
          </cell>
          <cell r="CC199">
            <v>0</v>
          </cell>
          <cell r="CD199">
            <v>0</v>
          </cell>
          <cell r="CE199">
            <v>0</v>
          </cell>
          <cell r="CF199">
            <v>0</v>
          </cell>
          <cell r="CH199">
            <v>0</v>
          </cell>
          <cell r="CJ199">
            <v>39948</v>
          </cell>
          <cell r="CK199">
            <v>11.316673681464485</v>
          </cell>
          <cell r="CL199">
            <v>1.6586266612220566</v>
          </cell>
          <cell r="CM199">
            <v>59.435448310504377</v>
          </cell>
          <cell r="CN199">
            <v>0</v>
          </cell>
          <cell r="CO199">
            <v>0</v>
          </cell>
          <cell r="CP199">
            <v>40.687065809629189</v>
          </cell>
          <cell r="CQ199">
            <v>0</v>
          </cell>
          <cell r="CR199">
            <v>40</v>
          </cell>
          <cell r="CS199">
            <v>0</v>
          </cell>
          <cell r="CU199">
            <v>39948</v>
          </cell>
          <cell r="CV199">
            <v>0</v>
          </cell>
          <cell r="CW199">
            <v>5</v>
          </cell>
          <cell r="CX199">
            <v>0</v>
          </cell>
          <cell r="CY199">
            <v>0</v>
          </cell>
          <cell r="CZ199">
            <v>0</v>
          </cell>
          <cell r="DA199">
            <v>0</v>
          </cell>
          <cell r="DB199">
            <v>0</v>
          </cell>
          <cell r="DC199">
            <v>68.595688440863285</v>
          </cell>
          <cell r="DD199">
            <v>67</v>
          </cell>
          <cell r="DE199">
            <v>11.835616438356164</v>
          </cell>
          <cell r="DF199">
            <v>24</v>
          </cell>
          <cell r="DG199">
            <v>58.684931506849324</v>
          </cell>
          <cell r="DH199">
            <v>93.412700155693059</v>
          </cell>
          <cell r="DI199">
            <v>0</v>
          </cell>
          <cell r="DJ199">
            <v>0</v>
          </cell>
          <cell r="DK199">
            <v>27.3224043715847</v>
          </cell>
          <cell r="DL199">
            <v>32.113043938919681</v>
          </cell>
          <cell r="DM199">
            <v>0</v>
          </cell>
          <cell r="DN199">
            <v>0</v>
          </cell>
          <cell r="DO199">
            <v>0</v>
          </cell>
          <cell r="DP199">
            <v>-7.1054273576010019E-15</v>
          </cell>
          <cell r="DR199">
            <v>59.435448310504377</v>
          </cell>
          <cell r="DS199">
            <v>0</v>
          </cell>
          <cell r="DT199">
            <v>0</v>
          </cell>
          <cell r="DV199">
            <v>39948</v>
          </cell>
          <cell r="DW199">
            <v>1.1057511074813711</v>
          </cell>
          <cell r="DY199">
            <v>49.7</v>
          </cell>
          <cell r="DZ199">
            <v>44.7</v>
          </cell>
          <cell r="EA199">
            <v>40</v>
          </cell>
          <cell r="EB199">
            <v>40</v>
          </cell>
          <cell r="ED199">
            <v>60</v>
          </cell>
          <cell r="EE199">
            <v>20</v>
          </cell>
          <cell r="EF199">
            <v>40.687065809629189</v>
          </cell>
          <cell r="EG199">
            <v>0</v>
          </cell>
          <cell r="EH199">
            <v>40.687065809629189</v>
          </cell>
          <cell r="EJ199">
            <v>40</v>
          </cell>
          <cell r="EK199">
            <v>100</v>
          </cell>
          <cell r="EL199">
            <v>120</v>
          </cell>
          <cell r="EN199">
            <v>0</v>
          </cell>
          <cell r="EO199">
            <v>60</v>
          </cell>
          <cell r="EP199">
            <v>80</v>
          </cell>
          <cell r="ER199">
            <v>200</v>
          </cell>
          <cell r="ET199">
            <v>15</v>
          </cell>
          <cell r="EU199">
            <v>7.1054273576010019E-15</v>
          </cell>
          <cell r="EV199">
            <v>0</v>
          </cell>
          <cell r="EW199">
            <v>44.43544831050437</v>
          </cell>
          <cell r="EX199">
            <v>15</v>
          </cell>
          <cell r="EZ199">
            <v>44.435448310504377</v>
          </cell>
          <cell r="FA199">
            <v>59.435448310504377</v>
          </cell>
          <cell r="FB199">
            <v>59</v>
          </cell>
          <cell r="FC199">
            <v>68.350684931506848</v>
          </cell>
          <cell r="FE199">
            <v>38271.593260648151</v>
          </cell>
        </row>
        <row r="200">
          <cell r="A200">
            <v>39949</v>
          </cell>
          <cell r="B200">
            <v>16</v>
          </cell>
          <cell r="C200">
            <v>6</v>
          </cell>
          <cell r="D200">
            <v>5</v>
          </cell>
          <cell r="E200">
            <v>2009</v>
          </cell>
          <cell r="G200">
            <v>0</v>
          </cell>
          <cell r="H200">
            <v>1.5297376915271383</v>
          </cell>
          <cell r="I200">
            <v>9.9253424483914774</v>
          </cell>
          <cell r="J200">
            <v>76.027397260273986</v>
          </cell>
          <cell r="K200">
            <v>10.483870967741936</v>
          </cell>
          <cell r="L200">
            <v>0.35400157945258004</v>
          </cell>
          <cell r="M200">
            <v>6.3576896278773889</v>
          </cell>
          <cell r="N200">
            <v>8.1229090909090917</v>
          </cell>
          <cell r="O200">
            <v>23.046251530328526</v>
          </cell>
          <cell r="P200">
            <v>14.599636273893951</v>
          </cell>
          <cell r="Q200">
            <v>26.654548430593366</v>
          </cell>
          <cell r="R200">
            <v>17.724886817902519</v>
          </cell>
          <cell r="S200">
            <v>114.28049889579439</v>
          </cell>
          <cell r="T200">
            <v>21.342505284098838</v>
          </cell>
          <cell r="U200">
            <v>35.080318423422717</v>
          </cell>
          <cell r="W200">
            <v>0</v>
          </cell>
          <cell r="X200">
            <v>11.455080139918616</v>
          </cell>
          <cell r="Y200">
            <v>10.483870967741936</v>
          </cell>
          <cell r="Z200">
            <v>0</v>
          </cell>
          <cell r="AA200">
            <v>0</v>
          </cell>
          <cell r="AB200">
            <v>2.6014503728266201</v>
          </cell>
          <cell r="AC200">
            <v>5</v>
          </cell>
          <cell r="AD200">
            <v>0</v>
          </cell>
          <cell r="AE200">
            <v>1.3517454706142278</v>
          </cell>
          <cell r="AF200">
            <v>5.8814044547982114</v>
          </cell>
          <cell r="AG200">
            <v>0</v>
          </cell>
          <cell r="AH200">
            <v>3.6449662308991186</v>
          </cell>
          <cell r="AI200">
            <v>0</v>
          </cell>
          <cell r="AJ200">
            <v>0</v>
          </cell>
          <cell r="AK200">
            <v>0</v>
          </cell>
          <cell r="AL200">
            <v>0</v>
          </cell>
          <cell r="AM200">
            <v>0</v>
          </cell>
          <cell r="AN200">
            <v>0</v>
          </cell>
          <cell r="AO200">
            <v>29.531692460050735</v>
          </cell>
          <cell r="AP200">
            <v>0</v>
          </cell>
          <cell r="AQ200">
            <v>18.118595545201789</v>
          </cell>
          <cell r="AR200">
            <v>21.759304504523254</v>
          </cell>
          <cell r="AS200">
            <v>8.9707643120434568</v>
          </cell>
          <cell r="AT200">
            <v>0</v>
          </cell>
          <cell r="AU200">
            <v>0</v>
          </cell>
          <cell r="AV200">
            <v>0</v>
          </cell>
          <cell r="AW200">
            <v>67</v>
          </cell>
          <cell r="AX200">
            <v>0</v>
          </cell>
          <cell r="AY200">
            <v>0</v>
          </cell>
          <cell r="AZ200">
            <v>36.925627002326067</v>
          </cell>
          <cell r="BA200">
            <v>0</v>
          </cell>
          <cell r="BB200">
            <v>66.777695600989873</v>
          </cell>
          <cell r="BC200">
            <v>0</v>
          </cell>
          <cell r="BD200">
            <v>0</v>
          </cell>
          <cell r="BE200">
            <v>27.3224043715847</v>
          </cell>
          <cell r="BF200">
            <v>32.34442181390591</v>
          </cell>
          <cell r="BG200">
            <v>0</v>
          </cell>
          <cell r="BH200">
            <v>16.36057107478338</v>
          </cell>
          <cell r="BI200">
            <v>0</v>
          </cell>
          <cell r="BJ200">
            <v>0</v>
          </cell>
          <cell r="BK200">
            <v>0</v>
          </cell>
          <cell r="BL200">
            <v>0</v>
          </cell>
          <cell r="BM200">
            <v>0</v>
          </cell>
          <cell r="BN200">
            <v>0</v>
          </cell>
          <cell r="BO200">
            <v>0</v>
          </cell>
          <cell r="BP200">
            <v>0</v>
          </cell>
          <cell r="BQ200">
            <v>0</v>
          </cell>
          <cell r="BR200">
            <v>0</v>
          </cell>
          <cell r="BS200">
            <v>0</v>
          </cell>
          <cell r="BT200">
            <v>7.1054273576010019E-15</v>
          </cell>
          <cell r="BU200">
            <v>0</v>
          </cell>
          <cell r="BV200">
            <v>-7.1054273576010019E-15</v>
          </cell>
          <cell r="BW200">
            <v>0</v>
          </cell>
          <cell r="BX200">
            <v>0</v>
          </cell>
          <cell r="BY200">
            <v>0</v>
          </cell>
          <cell r="CA200">
            <v>0</v>
          </cell>
          <cell r="CB200">
            <v>0</v>
          </cell>
          <cell r="CC200">
            <v>0</v>
          </cell>
          <cell r="CD200">
            <v>0</v>
          </cell>
          <cell r="CE200">
            <v>0</v>
          </cell>
          <cell r="CF200">
            <v>0</v>
          </cell>
          <cell r="CH200">
            <v>0</v>
          </cell>
          <cell r="CJ200">
            <v>39949</v>
          </cell>
          <cell r="CK200">
            <v>11.455080139918616</v>
          </cell>
          <cell r="CL200">
            <v>7.2331499254124392</v>
          </cell>
          <cell r="CM200">
            <v>59.666826185490613</v>
          </cell>
          <cell r="CN200">
            <v>0</v>
          </cell>
          <cell r="CO200">
            <v>0</v>
          </cell>
          <cell r="CP200">
            <v>42.147423002993307</v>
          </cell>
          <cell r="CQ200">
            <v>0</v>
          </cell>
          <cell r="CR200">
            <v>39.877900049725042</v>
          </cell>
          <cell r="CS200">
            <v>0</v>
          </cell>
          <cell r="CU200">
            <v>39949</v>
          </cell>
          <cell r="CV200">
            <v>2.6014503728266201</v>
          </cell>
          <cell r="CW200">
            <v>5</v>
          </cell>
          <cell r="CX200">
            <v>0</v>
          </cell>
          <cell r="CY200">
            <v>0</v>
          </cell>
          <cell r="CZ200">
            <v>0</v>
          </cell>
          <cell r="DA200">
            <v>0</v>
          </cell>
          <cell r="DB200">
            <v>0</v>
          </cell>
          <cell r="DC200">
            <v>69.963074217695308</v>
          </cell>
          <cell r="DD200">
            <v>67</v>
          </cell>
          <cell r="DE200">
            <v>11.835616438356164</v>
          </cell>
          <cell r="DF200">
            <v>24</v>
          </cell>
          <cell r="DG200">
            <v>58.684931506849324</v>
          </cell>
          <cell r="DH200">
            <v>66.777695600989873</v>
          </cell>
          <cell r="DI200">
            <v>0</v>
          </cell>
          <cell r="DJ200">
            <v>0</v>
          </cell>
          <cell r="DK200">
            <v>27.3224043715847</v>
          </cell>
          <cell r="DL200">
            <v>32.344421813905917</v>
          </cell>
          <cell r="DM200">
            <v>0</v>
          </cell>
          <cell r="DN200">
            <v>0</v>
          </cell>
          <cell r="DO200">
            <v>0</v>
          </cell>
          <cell r="DP200">
            <v>-7.1054273576010019E-15</v>
          </cell>
          <cell r="DR200">
            <v>59.666826185490613</v>
          </cell>
          <cell r="DS200">
            <v>0</v>
          </cell>
          <cell r="DT200">
            <v>0</v>
          </cell>
          <cell r="DV200">
            <v>39949</v>
          </cell>
          <cell r="DW200">
            <v>4.8220999502749597</v>
          </cell>
          <cell r="DY200">
            <v>49.7</v>
          </cell>
          <cell r="DZ200">
            <v>44.7</v>
          </cell>
          <cell r="EA200">
            <v>40</v>
          </cell>
          <cell r="EB200">
            <v>39.877900049725042</v>
          </cell>
          <cell r="ED200">
            <v>60</v>
          </cell>
          <cell r="EE200">
            <v>20</v>
          </cell>
          <cell r="EF200">
            <v>42.147423002993307</v>
          </cell>
          <cell r="EG200">
            <v>0</v>
          </cell>
          <cell r="EH200">
            <v>42.147423002993307</v>
          </cell>
          <cell r="EJ200">
            <v>39.877900049725042</v>
          </cell>
          <cell r="EK200">
            <v>99.877900049725042</v>
          </cell>
          <cell r="EL200">
            <v>119.87790004972504</v>
          </cell>
          <cell r="EN200">
            <v>0</v>
          </cell>
          <cell r="EO200">
            <v>60</v>
          </cell>
          <cell r="EP200">
            <v>80</v>
          </cell>
          <cell r="ER200">
            <v>200</v>
          </cell>
          <cell r="ET200">
            <v>15</v>
          </cell>
          <cell r="EU200">
            <v>7.1054273576010019E-15</v>
          </cell>
          <cell r="EV200">
            <v>0</v>
          </cell>
          <cell r="EW200">
            <v>44.666826185490606</v>
          </cell>
          <cell r="EX200">
            <v>15</v>
          </cell>
          <cell r="EZ200">
            <v>44.666826185490613</v>
          </cell>
          <cell r="FA200">
            <v>59.666826185490613</v>
          </cell>
          <cell r="FB200">
            <v>59</v>
          </cell>
          <cell r="FC200">
            <v>68.350684931506848</v>
          </cell>
          <cell r="FE200">
            <v>38271.59326076389</v>
          </cell>
        </row>
        <row r="201">
          <cell r="A201">
            <v>39950</v>
          </cell>
          <cell r="B201">
            <v>17</v>
          </cell>
          <cell r="C201">
            <v>7</v>
          </cell>
          <cell r="D201">
            <v>5</v>
          </cell>
          <cell r="E201">
            <v>2009</v>
          </cell>
          <cell r="G201">
            <v>0</v>
          </cell>
          <cell r="H201">
            <v>1.7781365507535114</v>
          </cell>
          <cell r="I201">
            <v>12.43551302457761</v>
          </cell>
          <cell r="J201">
            <v>76.027397260273986</v>
          </cell>
          <cell r="K201">
            <v>10.483870967741936</v>
          </cell>
          <cell r="L201">
            <v>0.41148436816034262</v>
          </cell>
          <cell r="M201">
            <v>7.9655823045686525</v>
          </cell>
          <cell r="N201">
            <v>8.1229090909090917</v>
          </cell>
          <cell r="O201">
            <v>26.788502650429201</v>
          </cell>
          <cell r="P201">
            <v>18.291959998571837</v>
          </cell>
          <cell r="Q201">
            <v>26.550629559108362</v>
          </cell>
          <cell r="R201">
            <v>17.724886817902519</v>
          </cell>
          <cell r="S201">
            <v>160.00591623292959</v>
          </cell>
          <cell r="T201">
            <v>21.550101259759845</v>
          </cell>
          <cell r="U201">
            <v>36.421756983357227</v>
          </cell>
          <cell r="W201">
            <v>0</v>
          </cell>
          <cell r="X201">
            <v>14.213649575331122</v>
          </cell>
          <cell r="Y201">
            <v>10.483870967741936</v>
          </cell>
          <cell r="Z201">
            <v>0</v>
          </cell>
          <cell r="AA201">
            <v>0</v>
          </cell>
          <cell r="AB201">
            <v>2.6001307965505491</v>
          </cell>
          <cell r="AC201">
            <v>5</v>
          </cell>
          <cell r="AD201">
            <v>0</v>
          </cell>
          <cell r="AE201">
            <v>1.3517454706142278</v>
          </cell>
          <cell r="AF201">
            <v>7.5480994964733092</v>
          </cell>
          <cell r="AG201">
            <v>0</v>
          </cell>
          <cell r="AH201">
            <v>2.953813106350399</v>
          </cell>
          <cell r="AI201">
            <v>0</v>
          </cell>
          <cell r="AJ201">
            <v>0</v>
          </cell>
          <cell r="AK201">
            <v>0</v>
          </cell>
          <cell r="AL201">
            <v>0</v>
          </cell>
          <cell r="AM201">
            <v>0</v>
          </cell>
          <cell r="AN201">
            <v>0</v>
          </cell>
          <cell r="AO201">
            <v>27.40753967061935</v>
          </cell>
          <cell r="AP201">
            <v>0</v>
          </cell>
          <cell r="AQ201">
            <v>16.451900503526691</v>
          </cell>
          <cell r="AR201">
            <v>22.314869518414955</v>
          </cell>
          <cell r="AS201">
            <v>20.227856227100517</v>
          </cell>
          <cell r="AT201">
            <v>0</v>
          </cell>
          <cell r="AU201">
            <v>0</v>
          </cell>
          <cell r="AV201">
            <v>0</v>
          </cell>
          <cell r="AW201">
            <v>67</v>
          </cell>
          <cell r="AX201">
            <v>0</v>
          </cell>
          <cell r="AY201">
            <v>0</v>
          </cell>
          <cell r="AZ201">
            <v>36.370061988434372</v>
          </cell>
          <cell r="BA201">
            <v>0</v>
          </cell>
          <cell r="BB201">
            <v>114.6077124876123</v>
          </cell>
          <cell r="BC201">
            <v>0</v>
          </cell>
          <cell r="BD201">
            <v>0</v>
          </cell>
          <cell r="BE201">
            <v>27.3224043715847</v>
          </cell>
          <cell r="BF201">
            <v>41.028280559922152</v>
          </cell>
          <cell r="BG201">
            <v>0</v>
          </cell>
          <cell r="BH201">
            <v>7.5259085438862883</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CA201">
            <v>0</v>
          </cell>
          <cell r="CB201">
            <v>0.15080378488084989</v>
          </cell>
          <cell r="CC201">
            <v>0</v>
          </cell>
          <cell r="CD201">
            <v>0</v>
          </cell>
          <cell r="CE201">
            <v>0</v>
          </cell>
          <cell r="CF201">
            <v>0</v>
          </cell>
          <cell r="CH201">
            <v>0.15080378488084989</v>
          </cell>
          <cell r="CJ201">
            <v>39950</v>
          </cell>
          <cell r="CK201">
            <v>14.213649575331122</v>
          </cell>
          <cell r="CL201">
            <v>8.899844967087537</v>
          </cell>
          <cell r="CM201">
            <v>68.350684931506848</v>
          </cell>
          <cell r="CN201">
            <v>0</v>
          </cell>
          <cell r="CO201">
            <v>0</v>
          </cell>
          <cell r="CP201">
            <v>50.58920900407027</v>
          </cell>
          <cell r="CQ201">
            <v>0</v>
          </cell>
          <cell r="CR201">
            <v>38.766770021941646</v>
          </cell>
          <cell r="CS201">
            <v>0</v>
          </cell>
          <cell r="CU201">
            <v>39950</v>
          </cell>
          <cell r="CV201">
            <v>2.6001307965505491</v>
          </cell>
          <cell r="CW201">
            <v>5</v>
          </cell>
          <cell r="CX201">
            <v>0</v>
          </cell>
          <cell r="CY201">
            <v>0</v>
          </cell>
          <cell r="CZ201">
            <v>0</v>
          </cell>
          <cell r="DA201">
            <v>0</v>
          </cell>
          <cell r="DB201">
            <v>0</v>
          </cell>
          <cell r="DC201">
            <v>72.328767123287676</v>
          </cell>
          <cell r="DD201">
            <v>67</v>
          </cell>
          <cell r="DE201">
            <v>11.835616438356164</v>
          </cell>
          <cell r="DF201">
            <v>24</v>
          </cell>
          <cell r="DG201">
            <v>58.684931506849324</v>
          </cell>
          <cell r="DH201">
            <v>114.6077124876123</v>
          </cell>
          <cell r="DI201">
            <v>0</v>
          </cell>
          <cell r="DJ201">
            <v>0</v>
          </cell>
          <cell r="DK201">
            <v>27.3224043715847</v>
          </cell>
          <cell r="DL201">
            <v>41.028280559922152</v>
          </cell>
          <cell r="DM201">
            <v>0</v>
          </cell>
          <cell r="DN201">
            <v>0</v>
          </cell>
          <cell r="DO201">
            <v>0</v>
          </cell>
          <cell r="DP201">
            <v>0</v>
          </cell>
          <cell r="DR201">
            <v>68.350684931506848</v>
          </cell>
          <cell r="DS201">
            <v>0.15080378488084989</v>
          </cell>
          <cell r="DT201">
            <v>0</v>
          </cell>
          <cell r="DV201">
            <v>39950</v>
          </cell>
          <cell r="DW201">
            <v>5.9332299780583577</v>
          </cell>
          <cell r="DY201">
            <v>49.7</v>
          </cell>
          <cell r="DZ201">
            <v>44.7</v>
          </cell>
          <cell r="EA201">
            <v>40</v>
          </cell>
          <cell r="EB201">
            <v>38.766770021941646</v>
          </cell>
          <cell r="ED201">
            <v>60</v>
          </cell>
          <cell r="EE201">
            <v>20</v>
          </cell>
          <cell r="EF201">
            <v>50.58920900407027</v>
          </cell>
          <cell r="EG201">
            <v>0</v>
          </cell>
          <cell r="EH201">
            <v>50.58920900407027</v>
          </cell>
          <cell r="EJ201">
            <v>38.766770021941646</v>
          </cell>
          <cell r="EK201">
            <v>98.766770021941653</v>
          </cell>
          <cell r="EL201">
            <v>118.76677002194165</v>
          </cell>
          <cell r="EN201">
            <v>0</v>
          </cell>
          <cell r="EO201">
            <v>60</v>
          </cell>
          <cell r="EP201">
            <v>80</v>
          </cell>
          <cell r="ER201">
            <v>200</v>
          </cell>
          <cell r="ET201">
            <v>15</v>
          </cell>
          <cell r="EU201">
            <v>0</v>
          </cell>
          <cell r="EV201">
            <v>0</v>
          </cell>
          <cell r="EW201">
            <v>55.963298161690233</v>
          </cell>
          <cell r="EX201">
            <v>12.387386769816615</v>
          </cell>
          <cell r="EZ201">
            <v>55.963298161690233</v>
          </cell>
          <cell r="FA201">
            <v>70.963298161690233</v>
          </cell>
          <cell r="FB201">
            <v>59</v>
          </cell>
          <cell r="FC201">
            <v>68.350684931506848</v>
          </cell>
          <cell r="FE201">
            <v>38271.593261111113</v>
          </cell>
        </row>
        <row r="202">
          <cell r="A202">
            <v>39951</v>
          </cell>
          <cell r="B202">
            <v>18</v>
          </cell>
          <cell r="C202">
            <v>1</v>
          </cell>
          <cell r="D202">
            <v>5</v>
          </cell>
          <cell r="E202">
            <v>2009</v>
          </cell>
          <cell r="G202">
            <v>0</v>
          </cell>
          <cell r="H202">
            <v>2.3257314130544851</v>
          </cell>
          <cell r="I202">
            <v>12.769774988951381</v>
          </cell>
          <cell r="J202">
            <v>76.027397260273986</v>
          </cell>
          <cell r="K202">
            <v>10.483870967741936</v>
          </cell>
          <cell r="L202">
            <v>0.53820507801037099</v>
          </cell>
          <cell r="M202">
            <v>8.1796941939007386</v>
          </cell>
          <cell r="N202">
            <v>8.1229090909090917</v>
          </cell>
          <cell r="O202">
            <v>35.038288874043317</v>
          </cell>
          <cell r="P202">
            <v>18.783641079142036</v>
          </cell>
          <cell r="Q202">
            <v>26.636061297235564</v>
          </cell>
          <cell r="R202">
            <v>17.724886817902519</v>
          </cell>
          <cell r="S202">
            <v>163.82820936804063</v>
          </cell>
          <cell r="T202">
            <v>21.567454686340845</v>
          </cell>
          <cell r="U202">
            <v>36.533890927614237</v>
          </cell>
          <cell r="W202">
            <v>0</v>
          </cell>
          <cell r="X202">
            <v>15.095506402005867</v>
          </cell>
          <cell r="Y202">
            <v>10.483870967741936</v>
          </cell>
          <cell r="Z202">
            <v>0</v>
          </cell>
          <cell r="AA202">
            <v>0</v>
          </cell>
          <cell r="AB202">
            <v>2.5988118896247618</v>
          </cell>
          <cell r="AC202">
            <v>5</v>
          </cell>
          <cell r="AD202">
            <v>0</v>
          </cell>
          <cell r="AE202">
            <v>1.3517454706142278</v>
          </cell>
          <cell r="AF202">
            <v>7.8902510025812127</v>
          </cell>
          <cell r="AG202">
            <v>0</v>
          </cell>
          <cell r="AH202">
            <v>2.8738493841965891</v>
          </cell>
          <cell r="AI202">
            <v>0</v>
          </cell>
          <cell r="AJ202">
            <v>0</v>
          </cell>
          <cell r="AK202">
            <v>0</v>
          </cell>
          <cell r="AL202">
            <v>0</v>
          </cell>
          <cell r="AM202">
            <v>0</v>
          </cell>
          <cell r="AN202">
            <v>0</v>
          </cell>
          <cell r="AO202">
            <v>26.544552154563569</v>
          </cell>
          <cell r="AP202">
            <v>0</v>
          </cell>
          <cell r="AQ202">
            <v>16.109748997418787</v>
          </cell>
          <cell r="AR202">
            <v>22.428920020450921</v>
          </cell>
          <cell r="AS202">
            <v>27.814859182521651</v>
          </cell>
          <cell r="AT202">
            <v>0</v>
          </cell>
          <cell r="AU202">
            <v>0</v>
          </cell>
          <cell r="AV202">
            <v>0</v>
          </cell>
          <cell r="AW202">
            <v>67</v>
          </cell>
          <cell r="AX202">
            <v>0</v>
          </cell>
          <cell r="AY202">
            <v>0</v>
          </cell>
          <cell r="AZ202">
            <v>36.256011486398407</v>
          </cell>
          <cell r="BA202">
            <v>0</v>
          </cell>
          <cell r="BB202">
            <v>118.67354349559731</v>
          </cell>
          <cell r="BC202">
            <v>0</v>
          </cell>
          <cell r="BD202">
            <v>0</v>
          </cell>
          <cell r="BE202">
            <v>27.3224043715847</v>
          </cell>
          <cell r="BF202">
            <v>41.028280559922152</v>
          </cell>
          <cell r="BG202">
            <v>0</v>
          </cell>
          <cell r="BH202">
            <v>0</v>
          </cell>
          <cell r="BI202">
            <v>0</v>
          </cell>
          <cell r="BJ202">
            <v>0</v>
          </cell>
          <cell r="BK202">
            <v>0</v>
          </cell>
          <cell r="BL202">
            <v>0</v>
          </cell>
          <cell r="BM202">
            <v>0</v>
          </cell>
          <cell r="BN202">
            <v>0</v>
          </cell>
          <cell r="BO202">
            <v>0</v>
          </cell>
          <cell r="BP202">
            <v>0</v>
          </cell>
          <cell r="BQ202">
            <v>2.4109483291719158</v>
          </cell>
          <cell r="BR202">
            <v>0</v>
          </cell>
          <cell r="BS202">
            <v>0</v>
          </cell>
          <cell r="BT202">
            <v>0</v>
          </cell>
          <cell r="BU202">
            <v>0</v>
          </cell>
          <cell r="BV202">
            <v>0</v>
          </cell>
          <cell r="BW202">
            <v>0</v>
          </cell>
          <cell r="BX202">
            <v>0</v>
          </cell>
          <cell r="BY202">
            <v>0</v>
          </cell>
          <cell r="CA202">
            <v>0</v>
          </cell>
          <cell r="CB202">
            <v>7.6767123287671382</v>
          </cell>
          <cell r="CC202">
            <v>0</v>
          </cell>
          <cell r="CD202">
            <v>0</v>
          </cell>
          <cell r="CE202">
            <v>0</v>
          </cell>
          <cell r="CF202">
            <v>0</v>
          </cell>
          <cell r="CH202">
            <v>7.6767123287671382</v>
          </cell>
          <cell r="CJ202">
            <v>39951</v>
          </cell>
          <cell r="CK202">
            <v>15.095506402005867</v>
          </cell>
          <cell r="CL202">
            <v>9.2419964731954405</v>
          </cell>
          <cell r="CM202">
            <v>68.350684931506848</v>
          </cell>
          <cell r="CN202">
            <v>0</v>
          </cell>
          <cell r="CO202">
            <v>0</v>
          </cell>
          <cell r="CP202">
            <v>57.233260721281809</v>
          </cell>
          <cell r="CQ202">
            <v>0</v>
          </cell>
          <cell r="CR202">
            <v>38.538669017869708</v>
          </cell>
          <cell r="CS202">
            <v>0</v>
          </cell>
          <cell r="CU202">
            <v>39951</v>
          </cell>
          <cell r="CV202">
            <v>2.5988118896247618</v>
          </cell>
          <cell r="CW202">
            <v>5</v>
          </cell>
          <cell r="CX202">
            <v>0</v>
          </cell>
          <cell r="CY202">
            <v>0</v>
          </cell>
          <cell r="CZ202">
            <v>0</v>
          </cell>
          <cell r="DA202">
            <v>0</v>
          </cell>
          <cell r="DB202">
            <v>0</v>
          </cell>
          <cell r="DC202">
            <v>72.328767123287676</v>
          </cell>
          <cell r="DD202">
            <v>67</v>
          </cell>
          <cell r="DE202">
            <v>11.835616438356164</v>
          </cell>
          <cell r="DF202">
            <v>24</v>
          </cell>
          <cell r="DG202">
            <v>58.684931506849324</v>
          </cell>
          <cell r="DH202">
            <v>118.67354349559731</v>
          </cell>
          <cell r="DI202">
            <v>0</v>
          </cell>
          <cell r="DJ202">
            <v>0</v>
          </cell>
          <cell r="DK202">
            <v>27.3224043715847</v>
          </cell>
          <cell r="DL202">
            <v>41.028280559922152</v>
          </cell>
          <cell r="DM202">
            <v>0</v>
          </cell>
          <cell r="DN202">
            <v>0</v>
          </cell>
          <cell r="DO202">
            <v>2.4109483291719158</v>
          </cell>
          <cell r="DP202">
            <v>0</v>
          </cell>
          <cell r="DR202">
            <v>68.350684931506848</v>
          </cell>
          <cell r="DS202">
            <v>7.6767123287671382</v>
          </cell>
          <cell r="DT202">
            <v>0</v>
          </cell>
          <cell r="DV202">
            <v>39951</v>
          </cell>
          <cell r="DW202">
            <v>6.161330982130294</v>
          </cell>
          <cell r="DY202">
            <v>49.7</v>
          </cell>
          <cell r="DZ202">
            <v>44.7</v>
          </cell>
          <cell r="EA202">
            <v>40</v>
          </cell>
          <cell r="EB202">
            <v>38.538669017869708</v>
          </cell>
          <cell r="ED202">
            <v>60</v>
          </cell>
          <cell r="EE202">
            <v>20</v>
          </cell>
          <cell r="EF202">
            <v>57.233260721281809</v>
          </cell>
          <cell r="EG202">
            <v>0</v>
          </cell>
          <cell r="EH202">
            <v>57.233260721281809</v>
          </cell>
          <cell r="EJ202">
            <v>38.538669017869708</v>
          </cell>
          <cell r="EK202">
            <v>98.538669017869708</v>
          </cell>
          <cell r="EL202">
            <v>118.53866901786971</v>
          </cell>
          <cell r="EN202">
            <v>0</v>
          </cell>
          <cell r="EO202">
            <v>60</v>
          </cell>
          <cell r="EP202">
            <v>80</v>
          </cell>
          <cell r="ER202">
            <v>200</v>
          </cell>
          <cell r="ET202">
            <v>15</v>
          </cell>
          <cell r="EU202">
            <v>0</v>
          </cell>
          <cell r="EV202">
            <v>0</v>
          </cell>
          <cell r="EW202">
            <v>57.467570799207508</v>
          </cell>
          <cell r="EX202">
            <v>10.88311413229934</v>
          </cell>
          <cell r="EZ202">
            <v>57.467570799207508</v>
          </cell>
          <cell r="FA202">
            <v>72.467570799207508</v>
          </cell>
          <cell r="FB202">
            <v>59</v>
          </cell>
          <cell r="FC202">
            <v>68.350684931506848</v>
          </cell>
          <cell r="FE202">
            <v>38271.59326134259</v>
          </cell>
        </row>
        <row r="203">
          <cell r="A203">
            <v>39952</v>
          </cell>
          <cell r="B203">
            <v>19</v>
          </cell>
          <cell r="C203">
            <v>2</v>
          </cell>
          <cell r="D203">
            <v>5</v>
          </cell>
          <cell r="E203">
            <v>2009</v>
          </cell>
          <cell r="G203">
            <v>0</v>
          </cell>
          <cell r="H203">
            <v>2.2630741986060885</v>
          </cell>
          <cell r="I203">
            <v>12.73054559782806</v>
          </cell>
          <cell r="J203">
            <v>76.027397260273986</v>
          </cell>
          <cell r="K203">
            <v>10.483870967741936</v>
          </cell>
          <cell r="L203">
            <v>0.5237053680263094</v>
          </cell>
          <cell r="M203">
            <v>8.1545657618743856</v>
          </cell>
          <cell r="N203">
            <v>8.1229090909090917</v>
          </cell>
          <cell r="O203">
            <v>34.094327087414442</v>
          </cell>
          <cell r="P203">
            <v>18.725936788874488</v>
          </cell>
          <cell r="Q203">
            <v>26.590475933894865</v>
          </cell>
          <cell r="R203">
            <v>17.724886817902519</v>
          </cell>
          <cell r="S203">
            <v>168.35904334950149</v>
          </cell>
          <cell r="T203">
            <v>21.588024928357552</v>
          </cell>
          <cell r="U203">
            <v>36.666811210584676</v>
          </cell>
          <cell r="W203">
            <v>0</v>
          </cell>
          <cell r="X203">
            <v>14.99361979643415</v>
          </cell>
          <cell r="Y203">
            <v>10.483870967741936</v>
          </cell>
          <cell r="Z203">
            <v>0</v>
          </cell>
          <cell r="AA203">
            <v>0</v>
          </cell>
          <cell r="AB203">
            <v>2.597493651709736</v>
          </cell>
          <cell r="AC203">
            <v>5</v>
          </cell>
          <cell r="AD203">
            <v>0</v>
          </cell>
          <cell r="AE203">
            <v>1.3517454706142278</v>
          </cell>
          <cell r="AF203">
            <v>7.851941098485824</v>
          </cell>
          <cell r="AG203">
            <v>0</v>
          </cell>
          <cell r="AH203">
            <v>2.7915842119383463</v>
          </cell>
          <cell r="AI203">
            <v>0</v>
          </cell>
          <cell r="AJ203">
            <v>0</v>
          </cell>
          <cell r="AK203">
            <v>0</v>
          </cell>
          <cell r="AL203">
            <v>0</v>
          </cell>
          <cell r="AM203">
            <v>0</v>
          </cell>
          <cell r="AN203">
            <v>0</v>
          </cell>
          <cell r="AO203">
            <v>26.670546292148593</v>
          </cell>
          <cell r="AP203">
            <v>0</v>
          </cell>
          <cell r="AQ203">
            <v>16.148058901514176</v>
          </cell>
          <cell r="AR203">
            <v>22.416150052419127</v>
          </cell>
          <cell r="AS203">
            <v>27.873016822766587</v>
          </cell>
          <cell r="AT203">
            <v>0</v>
          </cell>
          <cell r="AU203">
            <v>0</v>
          </cell>
          <cell r="AV203">
            <v>0</v>
          </cell>
          <cell r="AW203">
            <v>67</v>
          </cell>
          <cell r="AX203">
            <v>0</v>
          </cell>
          <cell r="AY203">
            <v>0</v>
          </cell>
          <cell r="AZ203">
            <v>36.268781454430197</v>
          </cell>
          <cell r="BA203">
            <v>0</v>
          </cell>
          <cell r="BB203">
            <v>123.34509803401353</v>
          </cell>
          <cell r="BC203">
            <v>0</v>
          </cell>
          <cell r="BD203">
            <v>0</v>
          </cell>
          <cell r="BE203">
            <v>27.3224043715847</v>
          </cell>
          <cell r="BF203">
            <v>41.028280559922152</v>
          </cell>
          <cell r="BG203">
            <v>0</v>
          </cell>
          <cell r="BH203">
            <v>0</v>
          </cell>
          <cell r="BI203">
            <v>0</v>
          </cell>
          <cell r="BJ203">
            <v>0</v>
          </cell>
          <cell r="BK203">
            <v>0</v>
          </cell>
          <cell r="BL203">
            <v>0</v>
          </cell>
          <cell r="BM203">
            <v>0</v>
          </cell>
          <cell r="BN203">
            <v>0</v>
          </cell>
          <cell r="BO203">
            <v>0</v>
          </cell>
          <cell r="BP203">
            <v>0</v>
          </cell>
          <cell r="BQ203">
            <v>1.2362703472994809</v>
          </cell>
          <cell r="BR203">
            <v>0</v>
          </cell>
          <cell r="BS203">
            <v>0</v>
          </cell>
          <cell r="BT203">
            <v>0</v>
          </cell>
          <cell r="BU203">
            <v>0</v>
          </cell>
          <cell r="BV203">
            <v>0</v>
          </cell>
          <cell r="BW203">
            <v>0</v>
          </cell>
          <cell r="BX203">
            <v>0</v>
          </cell>
          <cell r="BY203">
            <v>0</v>
          </cell>
          <cell r="CA203">
            <v>0</v>
          </cell>
          <cell r="CB203">
            <v>7.6767123287671382</v>
          </cell>
          <cell r="CC203">
            <v>0</v>
          </cell>
          <cell r="CD203">
            <v>0</v>
          </cell>
          <cell r="CE203">
            <v>0</v>
          </cell>
          <cell r="CF203">
            <v>0</v>
          </cell>
          <cell r="CH203">
            <v>7.6767123287671382</v>
          </cell>
          <cell r="CJ203">
            <v>39952</v>
          </cell>
          <cell r="CK203">
            <v>14.99361979643415</v>
          </cell>
          <cell r="CL203">
            <v>9.2036865691000518</v>
          </cell>
          <cell r="CM203">
            <v>68.350684931506848</v>
          </cell>
          <cell r="CN203">
            <v>0</v>
          </cell>
          <cell r="CO203">
            <v>0</v>
          </cell>
          <cell r="CP203">
            <v>57.33514732685353</v>
          </cell>
          <cell r="CQ203">
            <v>0</v>
          </cell>
          <cell r="CR203">
            <v>38.564208953933303</v>
          </cell>
          <cell r="CS203">
            <v>0</v>
          </cell>
          <cell r="CU203">
            <v>39952</v>
          </cell>
          <cell r="CV203">
            <v>2.597493651709736</v>
          </cell>
          <cell r="CW203">
            <v>5</v>
          </cell>
          <cell r="CX203">
            <v>0</v>
          </cell>
          <cell r="CY203">
            <v>0</v>
          </cell>
          <cell r="CZ203">
            <v>0</v>
          </cell>
          <cell r="DA203">
            <v>0</v>
          </cell>
          <cell r="DB203">
            <v>0</v>
          </cell>
          <cell r="DC203">
            <v>72.328767123287676</v>
          </cell>
          <cell r="DD203">
            <v>67</v>
          </cell>
          <cell r="DE203">
            <v>11.835616438356164</v>
          </cell>
          <cell r="DF203">
            <v>24</v>
          </cell>
          <cell r="DG203">
            <v>58.684931506849324</v>
          </cell>
          <cell r="DH203">
            <v>123.34509803401353</v>
          </cell>
          <cell r="DI203">
            <v>0</v>
          </cell>
          <cell r="DJ203">
            <v>0</v>
          </cell>
          <cell r="DK203">
            <v>27.3224043715847</v>
          </cell>
          <cell r="DL203">
            <v>41.028280559922152</v>
          </cell>
          <cell r="DM203">
            <v>0</v>
          </cell>
          <cell r="DN203">
            <v>0</v>
          </cell>
          <cell r="DO203">
            <v>1.2362703472994809</v>
          </cell>
          <cell r="DP203">
            <v>0</v>
          </cell>
          <cell r="DR203">
            <v>68.350684931506848</v>
          </cell>
          <cell r="DS203">
            <v>7.6767123287671382</v>
          </cell>
          <cell r="DT203">
            <v>0</v>
          </cell>
          <cell r="DV203">
            <v>39952</v>
          </cell>
          <cell r="DW203">
            <v>6.1357910460667009</v>
          </cell>
          <cell r="DY203">
            <v>49.7</v>
          </cell>
          <cell r="DZ203">
            <v>44.7</v>
          </cell>
          <cell r="EA203">
            <v>40</v>
          </cell>
          <cell r="EB203">
            <v>38.564208953933303</v>
          </cell>
          <cell r="ED203">
            <v>60</v>
          </cell>
          <cell r="EE203">
            <v>20</v>
          </cell>
          <cell r="EF203">
            <v>57.33514732685353</v>
          </cell>
          <cell r="EG203">
            <v>0</v>
          </cell>
          <cell r="EH203">
            <v>57.33514732685353</v>
          </cell>
          <cell r="EJ203">
            <v>38.564208953933303</v>
          </cell>
          <cell r="EK203">
            <v>98.564208953933303</v>
          </cell>
          <cell r="EL203">
            <v>118.5642089539333</v>
          </cell>
          <cell r="EN203">
            <v>0</v>
          </cell>
          <cell r="EO203">
            <v>60</v>
          </cell>
          <cell r="EP203">
            <v>80</v>
          </cell>
          <cell r="ER203">
            <v>200</v>
          </cell>
          <cell r="ET203">
            <v>15</v>
          </cell>
          <cell r="EU203">
            <v>0</v>
          </cell>
          <cell r="EV203">
            <v>0</v>
          </cell>
          <cell r="EW203">
            <v>57.291027530924403</v>
          </cell>
          <cell r="EX203">
            <v>11.059657400582445</v>
          </cell>
          <cell r="EZ203">
            <v>57.291027530924403</v>
          </cell>
          <cell r="FA203">
            <v>72.291027530924396</v>
          </cell>
          <cell r="FB203">
            <v>59</v>
          </cell>
          <cell r="FC203">
            <v>68.350684931506848</v>
          </cell>
          <cell r="FE203">
            <v>38271.593261574075</v>
          </cell>
        </row>
        <row r="204">
          <cell r="A204">
            <v>39953</v>
          </cell>
          <cell r="B204">
            <v>20</v>
          </cell>
          <cell r="C204">
            <v>3</v>
          </cell>
          <cell r="D204">
            <v>5</v>
          </cell>
          <cell r="E204">
            <v>2009</v>
          </cell>
          <cell r="G204">
            <v>0</v>
          </cell>
          <cell r="H204">
            <v>2.1765453304355176</v>
          </cell>
          <cell r="I204">
            <v>12.200092342493093</v>
          </cell>
          <cell r="J204">
            <v>76.027397260273986</v>
          </cell>
          <cell r="K204">
            <v>10.483870967741936</v>
          </cell>
          <cell r="L204">
            <v>0.50368144093718414</v>
          </cell>
          <cell r="M204">
            <v>7.814783313354086</v>
          </cell>
          <cell r="N204">
            <v>8.1229090909090917</v>
          </cell>
          <cell r="O204">
            <v>32.790727083610626</v>
          </cell>
          <cell r="P204">
            <v>17.945669042097791</v>
          </cell>
          <cell r="Q204">
            <v>26.304484693688359</v>
          </cell>
          <cell r="R204">
            <v>17.724886817902519</v>
          </cell>
          <cell r="S204">
            <v>211.22227496834697</v>
          </cell>
          <cell r="T204">
            <v>21.854225383337972</v>
          </cell>
          <cell r="U204">
            <v>34.453875985841819</v>
          </cell>
          <cell r="W204">
            <v>0</v>
          </cell>
          <cell r="X204">
            <v>14.376637672928611</v>
          </cell>
          <cell r="Y204">
            <v>10.483870967741936</v>
          </cell>
          <cell r="Z204">
            <v>0</v>
          </cell>
          <cell r="AA204">
            <v>0</v>
          </cell>
          <cell r="AB204">
            <v>2.5961760824661142</v>
          </cell>
          <cell r="AC204">
            <v>5</v>
          </cell>
          <cell r="AD204">
            <v>0</v>
          </cell>
          <cell r="AE204">
            <v>1.3517454706142278</v>
          </cell>
          <cell r="AF204">
            <v>7.4934522921200184</v>
          </cell>
          <cell r="AG204">
            <v>0</v>
          </cell>
          <cell r="AH204">
            <v>2.8999055799665161</v>
          </cell>
          <cell r="AI204">
            <v>0</v>
          </cell>
          <cell r="AJ204">
            <v>0</v>
          </cell>
          <cell r="AK204">
            <v>0</v>
          </cell>
          <cell r="AL204">
            <v>0</v>
          </cell>
          <cell r="AM204">
            <v>0</v>
          </cell>
          <cell r="AN204">
            <v>0</v>
          </cell>
          <cell r="AO204">
            <v>27.121683442343983</v>
          </cell>
          <cell r="AP204">
            <v>0</v>
          </cell>
          <cell r="AQ204">
            <v>16.506547707879982</v>
          </cell>
          <cell r="AR204">
            <v>22.296653783630525</v>
          </cell>
          <cell r="AS204">
            <v>25.940977123478291</v>
          </cell>
          <cell r="AT204">
            <v>0</v>
          </cell>
          <cell r="AU204">
            <v>0</v>
          </cell>
          <cell r="AV204">
            <v>0</v>
          </cell>
          <cell r="AW204">
            <v>67</v>
          </cell>
          <cell r="AX204">
            <v>0</v>
          </cell>
          <cell r="AY204">
            <v>0</v>
          </cell>
          <cell r="AZ204">
            <v>36.388277723218799</v>
          </cell>
          <cell r="BA204">
            <v>0</v>
          </cell>
          <cell r="BB204">
            <v>164.14209861430791</v>
          </cell>
          <cell r="BC204">
            <v>0</v>
          </cell>
          <cell r="BD204">
            <v>0</v>
          </cell>
          <cell r="BE204">
            <v>27.3224043715847</v>
          </cell>
          <cell r="BF204">
            <v>41.028280559922152</v>
          </cell>
          <cell r="BG204">
            <v>0</v>
          </cell>
          <cell r="BH204">
            <v>1.9895633045702681</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CA204">
            <v>0</v>
          </cell>
          <cell r="CB204">
            <v>5.6871490241968701</v>
          </cell>
          <cell r="CC204">
            <v>0</v>
          </cell>
          <cell r="CD204">
            <v>0</v>
          </cell>
          <cell r="CE204">
            <v>0</v>
          </cell>
          <cell r="CF204">
            <v>0</v>
          </cell>
          <cell r="CH204">
            <v>5.6871490241968701</v>
          </cell>
          <cell r="CJ204">
            <v>39953</v>
          </cell>
          <cell r="CK204">
            <v>14.376637672928611</v>
          </cell>
          <cell r="CL204">
            <v>8.8451977627342462</v>
          </cell>
          <cell r="CM204">
            <v>68.350684931506848</v>
          </cell>
          <cell r="CN204">
            <v>0</v>
          </cell>
          <cell r="CO204">
            <v>0</v>
          </cell>
          <cell r="CP204">
            <v>55.962566145788792</v>
          </cell>
          <cell r="CQ204">
            <v>0</v>
          </cell>
          <cell r="CR204">
            <v>38.803201491510507</v>
          </cell>
          <cell r="CS204">
            <v>0</v>
          </cell>
          <cell r="CU204">
            <v>39953</v>
          </cell>
          <cell r="CV204">
            <v>2.5961760824661142</v>
          </cell>
          <cell r="CW204">
            <v>5</v>
          </cell>
          <cell r="CX204">
            <v>0</v>
          </cell>
          <cell r="CY204">
            <v>0</v>
          </cell>
          <cell r="CZ204">
            <v>0</v>
          </cell>
          <cell r="DA204">
            <v>0</v>
          </cell>
          <cell r="DB204">
            <v>0</v>
          </cell>
          <cell r="DC204">
            <v>72.328767123287676</v>
          </cell>
          <cell r="DD204">
            <v>67</v>
          </cell>
          <cell r="DE204">
            <v>11.835616438356164</v>
          </cell>
          <cell r="DF204">
            <v>24</v>
          </cell>
          <cell r="DG204">
            <v>58.684931506849324</v>
          </cell>
          <cell r="DH204">
            <v>164.14209861430791</v>
          </cell>
          <cell r="DI204">
            <v>0</v>
          </cell>
          <cell r="DJ204">
            <v>0</v>
          </cell>
          <cell r="DK204">
            <v>27.3224043715847</v>
          </cell>
          <cell r="DL204">
            <v>41.028280559922152</v>
          </cell>
          <cell r="DM204">
            <v>0</v>
          </cell>
          <cell r="DN204">
            <v>0</v>
          </cell>
          <cell r="DO204">
            <v>0</v>
          </cell>
          <cell r="DP204">
            <v>0</v>
          </cell>
          <cell r="DR204">
            <v>68.350684931506848</v>
          </cell>
          <cell r="DS204">
            <v>5.6871490241968701</v>
          </cell>
          <cell r="DT204">
            <v>0</v>
          </cell>
          <cell r="DV204">
            <v>39953</v>
          </cell>
          <cell r="DW204">
            <v>5.8967985084894972</v>
          </cell>
          <cell r="DY204">
            <v>49.7</v>
          </cell>
          <cell r="DZ204">
            <v>44.7</v>
          </cell>
          <cell r="EA204">
            <v>40</v>
          </cell>
          <cell r="EB204">
            <v>38.803201491510507</v>
          </cell>
          <cell r="ED204">
            <v>60</v>
          </cell>
          <cell r="EE204">
            <v>20</v>
          </cell>
          <cell r="EF204">
            <v>55.962566145788792</v>
          </cell>
          <cell r="EG204">
            <v>0</v>
          </cell>
          <cell r="EH204">
            <v>55.962566145788792</v>
          </cell>
          <cell r="EJ204">
            <v>38.803201491510507</v>
          </cell>
          <cell r="EK204">
            <v>98.803201491510507</v>
          </cell>
          <cell r="EL204">
            <v>118.80320149151051</v>
          </cell>
          <cell r="EN204">
            <v>0</v>
          </cell>
          <cell r="EO204">
            <v>60</v>
          </cell>
          <cell r="EP204">
            <v>80</v>
          </cell>
          <cell r="ER204">
            <v>200</v>
          </cell>
          <cell r="ET204">
            <v>15</v>
          </cell>
          <cell r="EU204">
            <v>0</v>
          </cell>
          <cell r="EV204">
            <v>0</v>
          </cell>
          <cell r="EW204">
            <v>54.90383903049996</v>
          </cell>
          <cell r="EX204">
            <v>13.446845901006888</v>
          </cell>
          <cell r="EZ204">
            <v>54.90383903049996</v>
          </cell>
          <cell r="FA204">
            <v>69.903839030499967</v>
          </cell>
          <cell r="FB204">
            <v>59</v>
          </cell>
          <cell r="FC204">
            <v>68.350684931506848</v>
          </cell>
          <cell r="FE204">
            <v>38271.593261689814</v>
          </cell>
        </row>
        <row r="205">
          <cell r="A205">
            <v>39954</v>
          </cell>
          <cell r="B205">
            <v>21</v>
          </cell>
          <cell r="C205">
            <v>4</v>
          </cell>
          <cell r="D205">
            <v>5</v>
          </cell>
          <cell r="E205">
            <v>2009</v>
          </cell>
          <cell r="G205">
            <v>0</v>
          </cell>
          <cell r="H205">
            <v>2.2446600130883265</v>
          </cell>
          <cell r="I205">
            <v>10.277564257011578</v>
          </cell>
          <cell r="J205">
            <v>76.027397260273986</v>
          </cell>
          <cell r="K205">
            <v>10.483870967741936</v>
          </cell>
          <cell r="L205">
            <v>0.51944408140591314</v>
          </cell>
          <cell r="M205">
            <v>6.583305716291461</v>
          </cell>
          <cell r="N205">
            <v>0</v>
          </cell>
          <cell r="O205">
            <v>33.816908315870144</v>
          </cell>
          <cell r="P205">
            <v>15.117735303758652</v>
          </cell>
          <cell r="Q205">
            <v>26.899500067162169</v>
          </cell>
          <cell r="R205">
            <v>17.724886817902519</v>
          </cell>
          <cell r="S205">
            <v>170.0298162341463</v>
          </cell>
          <cell r="T205">
            <v>20.825230080690083</v>
          </cell>
          <cell r="U205">
            <v>24.530208480391092</v>
          </cell>
          <cell r="W205">
            <v>0</v>
          </cell>
          <cell r="X205">
            <v>12.522224270099905</v>
          </cell>
          <cell r="Y205">
            <v>10.483870967741936</v>
          </cell>
          <cell r="Z205">
            <v>0</v>
          </cell>
          <cell r="AA205">
            <v>0</v>
          </cell>
          <cell r="AB205">
            <v>0</v>
          </cell>
          <cell r="AC205">
            <v>5</v>
          </cell>
          <cell r="AD205">
            <v>0</v>
          </cell>
          <cell r="AE205">
            <v>1.3517454706142278</v>
          </cell>
          <cell r="AF205">
            <v>0.75100432708314635</v>
          </cell>
          <cell r="AG205">
            <v>0</v>
          </cell>
          <cell r="AH205">
            <v>3.2173966392236011</v>
          </cell>
          <cell r="AI205">
            <v>0</v>
          </cell>
          <cell r="AJ205">
            <v>0</v>
          </cell>
          <cell r="AK205">
            <v>0</v>
          </cell>
          <cell r="AL205">
            <v>0</v>
          </cell>
          <cell r="AM205">
            <v>0</v>
          </cell>
          <cell r="AN205">
            <v>0</v>
          </cell>
          <cell r="AO205">
            <v>28.604226900899896</v>
          </cell>
          <cell r="AP205">
            <v>0</v>
          </cell>
          <cell r="AQ205">
            <v>23.248995672916855</v>
          </cell>
          <cell r="AR205">
            <v>16.751004327083145</v>
          </cell>
          <cell r="AS205">
            <v>21.737406964569985</v>
          </cell>
          <cell r="AT205">
            <v>0</v>
          </cell>
          <cell r="AU205">
            <v>0</v>
          </cell>
          <cell r="AV205">
            <v>0</v>
          </cell>
          <cell r="AW205">
            <v>67</v>
          </cell>
          <cell r="AX205">
            <v>0</v>
          </cell>
          <cell r="AY205">
            <v>0</v>
          </cell>
          <cell r="AZ205">
            <v>41.933927179766179</v>
          </cell>
          <cell r="BA205">
            <v>0</v>
          </cell>
          <cell r="BB205">
            <v>106.45132761546128</v>
          </cell>
          <cell r="BC205">
            <v>0</v>
          </cell>
          <cell r="BD205">
            <v>0</v>
          </cell>
          <cell r="BE205">
            <v>27.3224043715847</v>
          </cell>
          <cell r="BF205">
            <v>33.929518790275011</v>
          </cell>
          <cell r="BG205">
            <v>0</v>
          </cell>
          <cell r="BH205">
            <v>6.2475123484942827</v>
          </cell>
          <cell r="BI205">
            <v>0</v>
          </cell>
          <cell r="BJ205">
            <v>0</v>
          </cell>
          <cell r="BK205">
            <v>0</v>
          </cell>
          <cell r="BL205">
            <v>0</v>
          </cell>
          <cell r="BM205">
            <v>0</v>
          </cell>
          <cell r="BN205">
            <v>7.1054273576010019E-15</v>
          </cell>
          <cell r="BO205">
            <v>0</v>
          </cell>
          <cell r="BP205">
            <v>0</v>
          </cell>
          <cell r="BQ205">
            <v>-7.1054273576010019E-15</v>
          </cell>
          <cell r="BR205">
            <v>0</v>
          </cell>
          <cell r="BS205">
            <v>0</v>
          </cell>
          <cell r="BT205">
            <v>0</v>
          </cell>
          <cell r="BU205">
            <v>0</v>
          </cell>
          <cell r="BV205">
            <v>0</v>
          </cell>
          <cell r="BW205">
            <v>7.0987617696471332</v>
          </cell>
          <cell r="BX205">
            <v>0</v>
          </cell>
          <cell r="BY205">
            <v>0</v>
          </cell>
          <cell r="CA205">
            <v>0</v>
          </cell>
          <cell r="CB205">
            <v>1.4291999802728554</v>
          </cell>
          <cell r="CC205">
            <v>0</v>
          </cell>
          <cell r="CD205">
            <v>0</v>
          </cell>
          <cell r="CE205">
            <v>0</v>
          </cell>
          <cell r="CF205">
            <v>0</v>
          </cell>
          <cell r="CH205">
            <v>1.4291999802728554</v>
          </cell>
          <cell r="CJ205">
            <v>39954</v>
          </cell>
          <cell r="CK205">
            <v>12.522224270099905</v>
          </cell>
          <cell r="CL205">
            <v>2.1027497976973741</v>
          </cell>
          <cell r="CM205">
            <v>61.251923161859715</v>
          </cell>
          <cell r="CN205">
            <v>7.0987617696471332</v>
          </cell>
          <cell r="CO205">
            <v>0</v>
          </cell>
          <cell r="CP205">
            <v>53.559030504693482</v>
          </cell>
          <cell r="CQ205">
            <v>0</v>
          </cell>
          <cell r="CR205">
            <v>40</v>
          </cell>
          <cell r="CS205">
            <v>0</v>
          </cell>
          <cell r="CU205">
            <v>39954</v>
          </cell>
          <cell r="CV205">
            <v>0</v>
          </cell>
          <cell r="CW205">
            <v>5</v>
          </cell>
          <cell r="CX205">
            <v>0</v>
          </cell>
          <cell r="CY205">
            <v>0</v>
          </cell>
          <cell r="CZ205">
            <v>0</v>
          </cell>
          <cell r="DA205">
            <v>0</v>
          </cell>
          <cell r="DB205">
            <v>0</v>
          </cell>
          <cell r="DC205">
            <v>72.328767123287676</v>
          </cell>
          <cell r="DD205">
            <v>67</v>
          </cell>
          <cell r="DE205">
            <v>11.835616438356164</v>
          </cell>
          <cell r="DF205">
            <v>24</v>
          </cell>
          <cell r="DG205">
            <v>58.684931506849324</v>
          </cell>
          <cell r="DH205">
            <v>106.45132761546128</v>
          </cell>
          <cell r="DI205">
            <v>0</v>
          </cell>
          <cell r="DJ205">
            <v>0</v>
          </cell>
          <cell r="DK205">
            <v>27.3224043715847</v>
          </cell>
          <cell r="DL205">
            <v>33.929518790275019</v>
          </cell>
          <cell r="DM205">
            <v>0</v>
          </cell>
          <cell r="DN205">
            <v>0</v>
          </cell>
          <cell r="DO205">
            <v>-7.1054273576010019E-15</v>
          </cell>
          <cell r="DP205">
            <v>7.0987617696471332</v>
          </cell>
          <cell r="DR205">
            <v>68.350684931506848</v>
          </cell>
          <cell r="DS205">
            <v>1.4291999802728554</v>
          </cell>
          <cell r="DT205">
            <v>0</v>
          </cell>
          <cell r="DV205">
            <v>39954</v>
          </cell>
          <cell r="DW205">
            <v>1.4018331984649162</v>
          </cell>
          <cell r="DY205">
            <v>49.7</v>
          </cell>
          <cell r="DZ205">
            <v>44.7</v>
          </cell>
          <cell r="EA205">
            <v>40</v>
          </cell>
          <cell r="EB205">
            <v>40</v>
          </cell>
          <cell r="ED205">
            <v>60</v>
          </cell>
          <cell r="EE205">
            <v>20</v>
          </cell>
          <cell r="EF205">
            <v>53.559030504693489</v>
          </cell>
          <cell r="EG205">
            <v>0</v>
          </cell>
          <cell r="EH205">
            <v>53.559030504693489</v>
          </cell>
          <cell r="EJ205">
            <v>40</v>
          </cell>
          <cell r="EK205">
            <v>100</v>
          </cell>
          <cell r="EL205">
            <v>120</v>
          </cell>
          <cell r="EN205">
            <v>0</v>
          </cell>
          <cell r="EO205">
            <v>60</v>
          </cell>
          <cell r="EP205">
            <v>80</v>
          </cell>
          <cell r="ER205">
            <v>200</v>
          </cell>
          <cell r="ET205">
            <v>15</v>
          </cell>
          <cell r="EU205">
            <v>0</v>
          </cell>
          <cell r="EV205">
            <v>7.0987617696471332</v>
          </cell>
          <cell r="EW205">
            <v>53.350684931506848</v>
          </cell>
          <cell r="EX205">
            <v>15</v>
          </cell>
          <cell r="EZ205">
            <v>46.251923161859715</v>
          </cell>
          <cell r="FA205">
            <v>61.251923161859715</v>
          </cell>
          <cell r="FB205">
            <v>59</v>
          </cell>
          <cell r="FC205">
            <v>68.350684931506848</v>
          </cell>
          <cell r="FE205">
            <v>38271.593262037037</v>
          </cell>
        </row>
        <row r="206">
          <cell r="A206">
            <v>39955</v>
          </cell>
          <cell r="B206">
            <v>22</v>
          </cell>
          <cell r="C206">
            <v>5</v>
          </cell>
          <cell r="D206">
            <v>5</v>
          </cell>
          <cell r="E206">
            <v>2009</v>
          </cell>
          <cell r="G206">
            <v>0</v>
          </cell>
          <cell r="H206">
            <v>1.8545054871430622</v>
          </cell>
          <cell r="I206">
            <v>10.119902957126513</v>
          </cell>
          <cell r="J206">
            <v>76.027397260273986</v>
          </cell>
          <cell r="K206">
            <v>10.483870967741936</v>
          </cell>
          <cell r="L206">
            <v>0.42915715235906748</v>
          </cell>
          <cell r="M206">
            <v>6.4823155876174239</v>
          </cell>
          <cell r="N206">
            <v>0</v>
          </cell>
          <cell r="O206">
            <v>27.939038279436431</v>
          </cell>
          <cell r="P206">
            <v>14.88582414857586</v>
          </cell>
          <cell r="Q206">
            <v>26.570921939757181</v>
          </cell>
          <cell r="R206">
            <v>17.724886817902519</v>
          </cell>
          <cell r="S206">
            <v>190.22895152161101</v>
          </cell>
          <cell r="T206">
            <v>21.139543140101768</v>
          </cell>
          <cell r="U206">
            <v>27.524377585872845</v>
          </cell>
          <cell r="W206">
            <v>0</v>
          </cell>
          <cell r="X206">
            <v>11.974408444269574</v>
          </cell>
          <cell r="Y206">
            <v>10.483870967741936</v>
          </cell>
          <cell r="Z206">
            <v>0</v>
          </cell>
          <cell r="AA206">
            <v>0</v>
          </cell>
          <cell r="AB206">
            <v>0</v>
          </cell>
          <cell r="AC206">
            <v>5</v>
          </cell>
          <cell r="AD206">
            <v>0</v>
          </cell>
          <cell r="AE206">
            <v>1.3517454706142278</v>
          </cell>
          <cell r="AF206">
            <v>0.55972726936226369</v>
          </cell>
          <cell r="AG206">
            <v>0</v>
          </cell>
          <cell r="AH206">
            <v>3.2547185596730817</v>
          </cell>
          <cell r="AI206">
            <v>0</v>
          </cell>
          <cell r="AJ206">
            <v>0</v>
          </cell>
          <cell r="AK206">
            <v>0</v>
          </cell>
          <cell r="AL206">
            <v>0</v>
          </cell>
          <cell r="AM206">
            <v>0</v>
          </cell>
          <cell r="AN206">
            <v>0</v>
          </cell>
          <cell r="AO206">
            <v>29.056190579655301</v>
          </cell>
          <cell r="AP206">
            <v>0</v>
          </cell>
          <cell r="AQ206">
            <v>23.440272730637737</v>
          </cell>
          <cell r="AR206">
            <v>16.559727269362263</v>
          </cell>
          <cell r="AS206">
            <v>14.809762046343621</v>
          </cell>
          <cell r="AT206">
            <v>0</v>
          </cell>
          <cell r="AU206">
            <v>0</v>
          </cell>
          <cell r="AV206">
            <v>0</v>
          </cell>
          <cell r="AW206">
            <v>67</v>
          </cell>
          <cell r="AX206">
            <v>0</v>
          </cell>
          <cell r="AY206">
            <v>0</v>
          </cell>
          <cell r="AZ206">
            <v>42.125204237487061</v>
          </cell>
          <cell r="BA206">
            <v>0</v>
          </cell>
          <cell r="BB206">
            <v>129.76766801009859</v>
          </cell>
          <cell r="BC206">
            <v>0</v>
          </cell>
          <cell r="BD206">
            <v>0</v>
          </cell>
          <cell r="BE206">
            <v>27.3224043715847</v>
          </cell>
          <cell r="BF206">
            <v>33.219998699178717</v>
          </cell>
          <cell r="BG206">
            <v>0</v>
          </cell>
          <cell r="BH206">
            <v>13.233687493346096</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2.2513066961644768</v>
          </cell>
          <cell r="BX206">
            <v>0</v>
          </cell>
          <cell r="BY206">
            <v>0</v>
          </cell>
          <cell r="CA206">
            <v>0</v>
          </cell>
          <cell r="CB206">
            <v>0</v>
          </cell>
          <cell r="CC206">
            <v>0</v>
          </cell>
          <cell r="CD206">
            <v>0</v>
          </cell>
          <cell r="CE206">
            <v>0</v>
          </cell>
          <cell r="CF206">
            <v>0</v>
          </cell>
          <cell r="CH206">
            <v>0</v>
          </cell>
          <cell r="CJ206">
            <v>39955</v>
          </cell>
          <cell r="CK206">
            <v>11.974408444269574</v>
          </cell>
          <cell r="CL206">
            <v>1.9114727399764915</v>
          </cell>
          <cell r="CM206">
            <v>60.542403070763413</v>
          </cell>
          <cell r="CN206">
            <v>2.2513066961644768</v>
          </cell>
          <cell r="CO206">
            <v>0</v>
          </cell>
          <cell r="CP206">
            <v>47.120671185672002</v>
          </cell>
          <cell r="CQ206">
            <v>0</v>
          </cell>
          <cell r="CR206">
            <v>40</v>
          </cell>
          <cell r="CS206">
            <v>0</v>
          </cell>
          <cell r="CU206">
            <v>39955</v>
          </cell>
          <cell r="CV206">
            <v>0</v>
          </cell>
          <cell r="CW206">
            <v>5</v>
          </cell>
          <cell r="CX206">
            <v>0</v>
          </cell>
          <cell r="CY206">
            <v>0</v>
          </cell>
          <cell r="CZ206">
            <v>0</v>
          </cell>
          <cell r="DA206">
            <v>0</v>
          </cell>
          <cell r="DB206">
            <v>0</v>
          </cell>
          <cell r="DC206">
            <v>72.328767123287676</v>
          </cell>
          <cell r="DD206">
            <v>67</v>
          </cell>
          <cell r="DE206">
            <v>11.835616438356164</v>
          </cell>
          <cell r="DF206">
            <v>24</v>
          </cell>
          <cell r="DG206">
            <v>58.684931506849324</v>
          </cell>
          <cell r="DH206">
            <v>129.76766801009859</v>
          </cell>
          <cell r="DI206">
            <v>0</v>
          </cell>
          <cell r="DJ206">
            <v>0</v>
          </cell>
          <cell r="DK206">
            <v>27.3224043715847</v>
          </cell>
          <cell r="DL206">
            <v>33.219998699178717</v>
          </cell>
          <cell r="DM206">
            <v>0</v>
          </cell>
          <cell r="DN206">
            <v>0</v>
          </cell>
          <cell r="DO206">
            <v>0</v>
          </cell>
          <cell r="DP206">
            <v>2.2513066961644768</v>
          </cell>
          <cell r="DR206">
            <v>62.79370976692789</v>
          </cell>
          <cell r="DS206">
            <v>0</v>
          </cell>
          <cell r="DT206">
            <v>0</v>
          </cell>
          <cell r="DV206">
            <v>39955</v>
          </cell>
          <cell r="DW206">
            <v>1.2743151599843277</v>
          </cell>
          <cell r="DY206">
            <v>49.7</v>
          </cell>
          <cell r="DZ206">
            <v>44.7</v>
          </cell>
          <cell r="EA206">
            <v>40</v>
          </cell>
          <cell r="EB206">
            <v>40</v>
          </cell>
          <cell r="ED206">
            <v>60</v>
          </cell>
          <cell r="EE206">
            <v>20</v>
          </cell>
          <cell r="EF206">
            <v>47.120671185672002</v>
          </cell>
          <cell r="EG206">
            <v>0</v>
          </cell>
          <cell r="EH206">
            <v>47.120671185672002</v>
          </cell>
          <cell r="EJ206">
            <v>40</v>
          </cell>
          <cell r="EK206">
            <v>100</v>
          </cell>
          <cell r="EL206">
            <v>120</v>
          </cell>
          <cell r="EN206">
            <v>0</v>
          </cell>
          <cell r="EO206">
            <v>60</v>
          </cell>
          <cell r="EP206">
            <v>80</v>
          </cell>
          <cell r="ER206">
            <v>200</v>
          </cell>
          <cell r="ET206">
            <v>15</v>
          </cell>
          <cell r="EU206">
            <v>0</v>
          </cell>
          <cell r="EV206">
            <v>2.2513066961644768</v>
          </cell>
          <cell r="EW206">
            <v>47.79370976692789</v>
          </cell>
          <cell r="EX206">
            <v>15</v>
          </cell>
          <cell r="EZ206">
            <v>45.542403070763413</v>
          </cell>
          <cell r="FA206">
            <v>60.542403070763413</v>
          </cell>
          <cell r="FB206">
            <v>59</v>
          </cell>
          <cell r="FC206">
            <v>68.350684931506848</v>
          </cell>
          <cell r="FE206">
            <v>38271.593262268521</v>
          </cell>
        </row>
        <row r="207">
          <cell r="A207">
            <v>39956</v>
          </cell>
          <cell r="B207">
            <v>23</v>
          </cell>
          <cell r="C207">
            <v>6</v>
          </cell>
          <cell r="D207">
            <v>5</v>
          </cell>
          <cell r="E207">
            <v>2009</v>
          </cell>
          <cell r="G207">
            <v>0</v>
          </cell>
          <cell r="H207">
            <v>2.537410214957688</v>
          </cell>
          <cell r="I207">
            <v>12.896565058112605</v>
          </cell>
          <cell r="J207">
            <v>76.027397260273986</v>
          </cell>
          <cell r="K207">
            <v>10.483870967741936</v>
          </cell>
          <cell r="L207">
            <v>0.58719035870614589</v>
          </cell>
          <cell r="M207">
            <v>8.2609097198954906</v>
          </cell>
          <cell r="N207">
            <v>8.1229090909090917</v>
          </cell>
          <cell r="O207">
            <v>38.227334250463166</v>
          </cell>
          <cell r="P207">
            <v>18.970142341191256</v>
          </cell>
          <cell r="Q207">
            <v>26.580768564762163</v>
          </cell>
          <cell r="R207">
            <v>17.724886817902519</v>
          </cell>
          <cell r="S207">
            <v>173.39128750685035</v>
          </cell>
          <cell r="T207">
            <v>21.610871600874646</v>
          </cell>
          <cell r="U207">
            <v>36.814441276066674</v>
          </cell>
          <cell r="W207">
            <v>0</v>
          </cell>
          <cell r="X207">
            <v>15.433975273070294</v>
          </cell>
          <cell r="Y207">
            <v>10.483870967741936</v>
          </cell>
          <cell r="Z207">
            <v>0</v>
          </cell>
          <cell r="AA207">
            <v>0</v>
          </cell>
          <cell r="AB207">
            <v>2.594859181554718</v>
          </cell>
          <cell r="AC207">
            <v>5</v>
          </cell>
          <cell r="AD207">
            <v>0</v>
          </cell>
          <cell r="AE207">
            <v>1.3517454706142278</v>
          </cell>
          <cell r="AF207">
            <v>8.0244045173417842</v>
          </cell>
          <cell r="AG207">
            <v>0</v>
          </cell>
          <cell r="AH207">
            <v>2.6174847018864522</v>
          </cell>
          <cell r="AI207">
            <v>0</v>
          </cell>
          <cell r="AJ207">
            <v>0</v>
          </cell>
          <cell r="AK207">
            <v>0</v>
          </cell>
          <cell r="AL207">
            <v>0</v>
          </cell>
          <cell r="AM207">
            <v>0</v>
          </cell>
          <cell r="AN207">
            <v>0</v>
          </cell>
          <cell r="AO207">
            <v>26.162846117646399</v>
          </cell>
          <cell r="AP207">
            <v>0</v>
          </cell>
          <cell r="AQ207">
            <v>15.975595482658216</v>
          </cell>
          <cell r="AR207">
            <v>22.47363785870445</v>
          </cell>
          <cell r="AS207">
            <v>28.114461030684531</v>
          </cell>
          <cell r="AT207">
            <v>0</v>
          </cell>
          <cell r="AU207">
            <v>0</v>
          </cell>
          <cell r="AV207">
            <v>0</v>
          </cell>
          <cell r="AW207">
            <v>67</v>
          </cell>
          <cell r="AX207">
            <v>0</v>
          </cell>
          <cell r="AY207">
            <v>0</v>
          </cell>
          <cell r="AZ207">
            <v>36.211293648144874</v>
          </cell>
          <cell r="BA207">
            <v>0</v>
          </cell>
          <cell r="BB207">
            <v>128.60530673564679</v>
          </cell>
          <cell r="BC207">
            <v>0</v>
          </cell>
          <cell r="BD207">
            <v>0</v>
          </cell>
          <cell r="BE207">
            <v>27.3224043715847</v>
          </cell>
          <cell r="BF207">
            <v>41.028280559922152</v>
          </cell>
          <cell r="BG207">
            <v>0</v>
          </cell>
          <cell r="BH207">
            <v>0</v>
          </cell>
          <cell r="BI207">
            <v>0</v>
          </cell>
          <cell r="BJ207">
            <v>0</v>
          </cell>
          <cell r="BK207">
            <v>0</v>
          </cell>
          <cell r="BL207">
            <v>0</v>
          </cell>
          <cell r="BM207">
            <v>0</v>
          </cell>
          <cell r="BN207">
            <v>0</v>
          </cell>
          <cell r="BO207">
            <v>0</v>
          </cell>
          <cell r="BP207">
            <v>0</v>
          </cell>
          <cell r="BQ207">
            <v>6.1591067827390589</v>
          </cell>
          <cell r="BR207">
            <v>0</v>
          </cell>
          <cell r="BS207">
            <v>0</v>
          </cell>
          <cell r="BT207">
            <v>0</v>
          </cell>
          <cell r="BU207">
            <v>0</v>
          </cell>
          <cell r="BV207">
            <v>0</v>
          </cell>
          <cell r="BW207">
            <v>0</v>
          </cell>
          <cell r="BX207">
            <v>0</v>
          </cell>
          <cell r="BY207">
            <v>0</v>
          </cell>
          <cell r="CA207">
            <v>0</v>
          </cell>
          <cell r="CB207">
            <v>7.6767123287671382</v>
          </cell>
          <cell r="CC207">
            <v>0</v>
          </cell>
          <cell r="CD207">
            <v>0</v>
          </cell>
          <cell r="CE207">
            <v>0</v>
          </cell>
          <cell r="CF207">
            <v>0</v>
          </cell>
          <cell r="CH207">
            <v>7.6767123287671382</v>
          </cell>
          <cell r="CJ207">
            <v>39956</v>
          </cell>
          <cell r="CK207">
            <v>15.433975273070294</v>
          </cell>
          <cell r="CL207">
            <v>9.376149987956012</v>
          </cell>
          <cell r="CM207">
            <v>68.350684931506848</v>
          </cell>
          <cell r="CN207">
            <v>0</v>
          </cell>
          <cell r="CO207">
            <v>0</v>
          </cell>
          <cell r="CP207">
            <v>56.894791850217381</v>
          </cell>
          <cell r="CQ207">
            <v>0</v>
          </cell>
          <cell r="CR207">
            <v>38.449233341362664</v>
          </cell>
          <cell r="CS207">
            <v>0</v>
          </cell>
          <cell r="CU207">
            <v>39956</v>
          </cell>
          <cell r="CV207">
            <v>2.594859181554718</v>
          </cell>
          <cell r="CW207">
            <v>5</v>
          </cell>
          <cell r="CX207">
            <v>0</v>
          </cell>
          <cell r="CY207">
            <v>0</v>
          </cell>
          <cell r="CZ207">
            <v>0</v>
          </cell>
          <cell r="DA207">
            <v>0</v>
          </cell>
          <cell r="DB207">
            <v>0</v>
          </cell>
          <cell r="DC207">
            <v>72.328767123287676</v>
          </cell>
          <cell r="DD207">
            <v>67</v>
          </cell>
          <cell r="DE207">
            <v>11.835616438356164</v>
          </cell>
          <cell r="DF207">
            <v>24</v>
          </cell>
          <cell r="DG207">
            <v>58.684931506849324</v>
          </cell>
          <cell r="DH207">
            <v>128.60530673564679</v>
          </cell>
          <cell r="DI207">
            <v>0</v>
          </cell>
          <cell r="DJ207">
            <v>0</v>
          </cell>
          <cell r="DK207">
            <v>27.3224043715847</v>
          </cell>
          <cell r="DL207">
            <v>41.028280559922152</v>
          </cell>
          <cell r="DM207">
            <v>0</v>
          </cell>
          <cell r="DN207">
            <v>0</v>
          </cell>
          <cell r="DO207">
            <v>6.1591067827390589</v>
          </cell>
          <cell r="DP207">
            <v>0</v>
          </cell>
          <cell r="DR207">
            <v>68.350684931506848</v>
          </cell>
          <cell r="DS207">
            <v>7.6767123287671382</v>
          </cell>
          <cell r="DT207">
            <v>0</v>
          </cell>
          <cell r="DV207">
            <v>39956</v>
          </cell>
          <cell r="DW207">
            <v>6.2507666586373416</v>
          </cell>
          <cell r="DY207">
            <v>49.7</v>
          </cell>
          <cell r="DZ207">
            <v>44.7</v>
          </cell>
          <cell r="EA207">
            <v>40</v>
          </cell>
          <cell r="EB207">
            <v>38.449233341362664</v>
          </cell>
          <cell r="ED207">
            <v>60</v>
          </cell>
          <cell r="EE207">
            <v>20</v>
          </cell>
          <cell r="EF207">
            <v>56.894791850217381</v>
          </cell>
          <cell r="EG207">
            <v>0</v>
          </cell>
          <cell r="EH207">
            <v>56.894791850217381</v>
          </cell>
          <cell r="EJ207">
            <v>38.449233341362664</v>
          </cell>
          <cell r="EK207">
            <v>98.449233341362657</v>
          </cell>
          <cell r="EL207">
            <v>118.44923334136266</v>
          </cell>
          <cell r="EN207">
            <v>0</v>
          </cell>
          <cell r="EO207">
            <v>60</v>
          </cell>
          <cell r="EP207">
            <v>80</v>
          </cell>
          <cell r="ER207">
            <v>200</v>
          </cell>
          <cell r="ET207">
            <v>15</v>
          </cell>
          <cell r="EU207">
            <v>0</v>
          </cell>
          <cell r="EV207">
            <v>0</v>
          </cell>
          <cell r="EW207">
            <v>58.038161689216388</v>
          </cell>
          <cell r="EX207">
            <v>10.31252324229046</v>
          </cell>
          <cell r="EZ207">
            <v>58.038161689216388</v>
          </cell>
          <cell r="FA207">
            <v>73.038161689216395</v>
          </cell>
          <cell r="FB207">
            <v>59</v>
          </cell>
          <cell r="FC207">
            <v>68.350684931506848</v>
          </cell>
          <cell r="FE207">
            <v>38271.59326238426</v>
          </cell>
        </row>
        <row r="208">
          <cell r="A208">
            <v>39957</v>
          </cell>
          <cell r="B208">
            <v>24</v>
          </cell>
          <cell r="C208">
            <v>7</v>
          </cell>
          <cell r="D208">
            <v>5</v>
          </cell>
          <cell r="E208">
            <v>2009</v>
          </cell>
          <cell r="G208">
            <v>0</v>
          </cell>
          <cell r="H208">
            <v>2.2433021673080855</v>
          </cell>
          <cell r="I208">
            <v>12.716597915348341</v>
          </cell>
          <cell r="J208">
            <v>76.027397260273986</v>
          </cell>
          <cell r="K208">
            <v>10.483870967741936</v>
          </cell>
          <cell r="L208">
            <v>0.51912985789326738</v>
          </cell>
          <cell r="M208">
            <v>8.1456315576698142</v>
          </cell>
          <cell r="N208">
            <v>8.1229090909090917</v>
          </cell>
          <cell r="O208">
            <v>33.79645170061896</v>
          </cell>
          <cell r="P208">
            <v>18.705420510254733</v>
          </cell>
          <cell r="Q208">
            <v>26.518909352385009</v>
          </cell>
          <cell r="R208">
            <v>17.724886817902519</v>
          </cell>
          <cell r="S208">
            <v>176.58235530119248</v>
          </cell>
          <cell r="T208">
            <v>21.625359228779331</v>
          </cell>
          <cell r="U208">
            <v>36.90805707305622</v>
          </cell>
          <cell r="W208">
            <v>0</v>
          </cell>
          <cell r="X208">
            <v>14.959900082656427</v>
          </cell>
          <cell r="Y208">
            <v>10.483870967741936</v>
          </cell>
          <cell r="Z208">
            <v>0</v>
          </cell>
          <cell r="AA208">
            <v>0</v>
          </cell>
          <cell r="AB208">
            <v>2.5935429486365393</v>
          </cell>
          <cell r="AC208">
            <v>5</v>
          </cell>
          <cell r="AD208">
            <v>0</v>
          </cell>
          <cell r="AE208">
            <v>1.3517454706142278</v>
          </cell>
          <cell r="AF208">
            <v>7.8423820872214076</v>
          </cell>
          <cell r="AG208">
            <v>0</v>
          </cell>
          <cell r="AH208">
            <v>2.6196528993466384</v>
          </cell>
          <cell r="AI208">
            <v>0</v>
          </cell>
          <cell r="AJ208">
            <v>0</v>
          </cell>
          <cell r="AK208">
            <v>0</v>
          </cell>
          <cell r="AL208">
            <v>0</v>
          </cell>
          <cell r="AM208">
            <v>0</v>
          </cell>
          <cell r="AN208">
            <v>0</v>
          </cell>
          <cell r="AO208">
            <v>26.574973011448442</v>
          </cell>
          <cell r="AP208">
            <v>0</v>
          </cell>
          <cell r="AQ208">
            <v>16.157617912778591</v>
          </cell>
          <cell r="AR208">
            <v>22.412963715330989</v>
          </cell>
          <cell r="AS208">
            <v>28.174241129836169</v>
          </cell>
          <cell r="AT208">
            <v>0</v>
          </cell>
          <cell r="AU208">
            <v>0</v>
          </cell>
          <cell r="AV208">
            <v>0</v>
          </cell>
          <cell r="AW208">
            <v>67</v>
          </cell>
          <cell r="AX208">
            <v>0</v>
          </cell>
          <cell r="AY208">
            <v>0</v>
          </cell>
          <cell r="AZ208">
            <v>36.271967791518335</v>
          </cell>
          <cell r="BA208">
            <v>0</v>
          </cell>
          <cell r="BB208">
            <v>131.8438038115097</v>
          </cell>
          <cell r="BC208">
            <v>0</v>
          </cell>
          <cell r="BD208">
            <v>0</v>
          </cell>
          <cell r="BE208">
            <v>27.3224043715847</v>
          </cell>
          <cell r="BF208">
            <v>41.028280559922152</v>
          </cell>
          <cell r="BG208">
            <v>0</v>
          </cell>
          <cell r="BH208">
            <v>0</v>
          </cell>
          <cell r="BI208">
            <v>0</v>
          </cell>
          <cell r="BJ208">
            <v>0</v>
          </cell>
          <cell r="BK208">
            <v>0</v>
          </cell>
          <cell r="BL208">
            <v>0</v>
          </cell>
          <cell r="BM208">
            <v>0</v>
          </cell>
          <cell r="BN208">
            <v>0</v>
          </cell>
          <cell r="BO208">
            <v>0</v>
          </cell>
          <cell r="BP208">
            <v>0</v>
          </cell>
          <cell r="BQ208">
            <v>0.80621971242040047</v>
          </cell>
          <cell r="BR208">
            <v>0</v>
          </cell>
          <cell r="BS208">
            <v>0</v>
          </cell>
          <cell r="BT208">
            <v>0</v>
          </cell>
          <cell r="BU208">
            <v>0</v>
          </cell>
          <cell r="BV208">
            <v>0</v>
          </cell>
          <cell r="BW208">
            <v>0</v>
          </cell>
          <cell r="BX208">
            <v>0</v>
          </cell>
          <cell r="BY208">
            <v>0</v>
          </cell>
          <cell r="CA208">
            <v>0</v>
          </cell>
          <cell r="CB208">
            <v>7.6767123287671382</v>
          </cell>
          <cell r="CC208">
            <v>0</v>
          </cell>
          <cell r="CD208">
            <v>0</v>
          </cell>
          <cell r="CE208">
            <v>0</v>
          </cell>
          <cell r="CF208">
            <v>0</v>
          </cell>
          <cell r="CH208">
            <v>7.6767123287671382</v>
          </cell>
          <cell r="CJ208">
            <v>39957</v>
          </cell>
          <cell r="CK208">
            <v>14.959900082656427</v>
          </cell>
          <cell r="CL208">
            <v>9.1941275578356354</v>
          </cell>
          <cell r="CM208">
            <v>68.350684931506848</v>
          </cell>
          <cell r="CN208">
            <v>0</v>
          </cell>
          <cell r="CO208">
            <v>0</v>
          </cell>
          <cell r="CP208">
            <v>57.368867040631251</v>
          </cell>
          <cell r="CQ208">
            <v>0</v>
          </cell>
          <cell r="CR208">
            <v>38.570581628109579</v>
          </cell>
          <cell r="CS208">
            <v>0</v>
          </cell>
          <cell r="CU208">
            <v>39957</v>
          </cell>
          <cell r="CV208">
            <v>2.5935429486365393</v>
          </cell>
          <cell r="CW208">
            <v>5</v>
          </cell>
          <cell r="CX208">
            <v>0</v>
          </cell>
          <cell r="CY208">
            <v>0</v>
          </cell>
          <cell r="CZ208">
            <v>0</v>
          </cell>
          <cell r="DA208">
            <v>0</v>
          </cell>
          <cell r="DB208">
            <v>0</v>
          </cell>
          <cell r="DC208">
            <v>72.328767123287676</v>
          </cell>
          <cell r="DD208">
            <v>67</v>
          </cell>
          <cell r="DE208">
            <v>11.835616438356164</v>
          </cell>
          <cell r="DF208">
            <v>24</v>
          </cell>
          <cell r="DG208">
            <v>58.684931506849324</v>
          </cell>
          <cell r="DH208">
            <v>131.8438038115097</v>
          </cell>
          <cell r="DI208">
            <v>0</v>
          </cell>
          <cell r="DJ208">
            <v>0</v>
          </cell>
          <cell r="DK208">
            <v>27.3224043715847</v>
          </cell>
          <cell r="DL208">
            <v>41.028280559922152</v>
          </cell>
          <cell r="DM208">
            <v>0</v>
          </cell>
          <cell r="DN208">
            <v>0</v>
          </cell>
          <cell r="DO208">
            <v>0.80621971242040047</v>
          </cell>
          <cell r="DP208">
            <v>0</v>
          </cell>
          <cell r="DR208">
            <v>68.350684931506848</v>
          </cell>
          <cell r="DS208">
            <v>7.6767123287671382</v>
          </cell>
          <cell r="DT208">
            <v>0</v>
          </cell>
          <cell r="DV208">
            <v>39957</v>
          </cell>
          <cell r="DW208">
            <v>6.1294183718904236</v>
          </cell>
          <cell r="DY208">
            <v>49.7</v>
          </cell>
          <cell r="DZ208">
            <v>44.7</v>
          </cell>
          <cell r="EA208">
            <v>40</v>
          </cell>
          <cell r="EB208">
            <v>38.570581628109579</v>
          </cell>
          <cell r="ED208">
            <v>60</v>
          </cell>
          <cell r="EE208">
            <v>20</v>
          </cell>
          <cell r="EF208">
            <v>57.368867040631251</v>
          </cell>
          <cell r="EG208">
            <v>0</v>
          </cell>
          <cell r="EH208">
            <v>57.368867040631251</v>
          </cell>
          <cell r="EJ208">
            <v>38.570581628109579</v>
          </cell>
          <cell r="EK208">
            <v>98.570581628109579</v>
          </cell>
          <cell r="EL208">
            <v>118.57058162810958</v>
          </cell>
          <cell r="EN208">
            <v>0</v>
          </cell>
          <cell r="EO208">
            <v>60</v>
          </cell>
          <cell r="EP208">
            <v>80</v>
          </cell>
          <cell r="ER208">
            <v>200</v>
          </cell>
          <cell r="ET208">
            <v>15</v>
          </cell>
          <cell r="EU208">
            <v>0</v>
          </cell>
          <cell r="EV208">
            <v>0</v>
          </cell>
          <cell r="EW208">
            <v>57.228259045882055</v>
          </cell>
          <cell r="EX208">
            <v>11.122425885624793</v>
          </cell>
          <cell r="EZ208">
            <v>57.228259045882055</v>
          </cell>
          <cell r="FA208">
            <v>72.228259045882055</v>
          </cell>
          <cell r="FB208">
            <v>59</v>
          </cell>
          <cell r="FC208">
            <v>68.350684931506848</v>
          </cell>
          <cell r="FE208">
            <v>38271.593262615737</v>
          </cell>
        </row>
        <row r="209">
          <cell r="A209">
            <v>39958</v>
          </cell>
          <cell r="B209">
            <v>25</v>
          </cell>
          <cell r="C209">
            <v>1</v>
          </cell>
          <cell r="D209">
            <v>5</v>
          </cell>
          <cell r="E209">
            <v>2009</v>
          </cell>
          <cell r="G209">
            <v>0</v>
          </cell>
          <cell r="H209">
            <v>2.1202679093239492</v>
          </cell>
          <cell r="I209">
            <v>12.64281559282129</v>
          </cell>
          <cell r="J209">
            <v>76.027397260273986</v>
          </cell>
          <cell r="K209">
            <v>10.483870967741936</v>
          </cell>
          <cell r="L209">
            <v>0.49065809969942936</v>
          </cell>
          <cell r="M209">
            <v>8.098370205319501</v>
          </cell>
          <cell r="N209">
            <v>8.1229090909090917</v>
          </cell>
          <cell r="O209">
            <v>31.942880024863818</v>
          </cell>
          <cell r="P209">
            <v>18.596890746376143</v>
          </cell>
          <cell r="Q209">
            <v>26.547838394287556</v>
          </cell>
          <cell r="R209">
            <v>17.724886817902519</v>
          </cell>
          <cell r="S209">
            <v>156.84005748109462</v>
          </cell>
          <cell r="T209">
            <v>21.535728082331055</v>
          </cell>
          <cell r="U209">
            <v>36.328880739632531</v>
          </cell>
          <cell r="W209">
            <v>0</v>
          </cell>
          <cell r="X209">
            <v>14.763083502145239</v>
          </cell>
          <cell r="Y209">
            <v>10.483870967741936</v>
          </cell>
          <cell r="Z209">
            <v>0</v>
          </cell>
          <cell r="AA209">
            <v>0</v>
          </cell>
          <cell r="AB209">
            <v>2.5922273833727383</v>
          </cell>
          <cell r="AC209">
            <v>5</v>
          </cell>
          <cell r="AD209">
            <v>0</v>
          </cell>
          <cell r="AE209">
            <v>1.3517454706142278</v>
          </cell>
          <cell r="AF209">
            <v>7.7679645419410548</v>
          </cell>
          <cell r="AG209">
            <v>0</v>
          </cell>
          <cell r="AH209">
            <v>2.7604686356271131</v>
          </cell>
          <cell r="AI209">
            <v>0</v>
          </cell>
          <cell r="AJ209">
            <v>0</v>
          </cell>
          <cell r="AK209">
            <v>0</v>
          </cell>
          <cell r="AL209">
            <v>0</v>
          </cell>
          <cell r="AM209">
            <v>0</v>
          </cell>
          <cell r="AN209">
            <v>0</v>
          </cell>
          <cell r="AO209">
            <v>26.569147217535292</v>
          </cell>
          <cell r="AP209">
            <v>0</v>
          </cell>
          <cell r="AQ209">
            <v>16.232035458058945</v>
          </cell>
          <cell r="AR209">
            <v>22.388157866904201</v>
          </cell>
          <cell r="AS209">
            <v>26.862686805304477</v>
          </cell>
          <cell r="AT209">
            <v>0</v>
          </cell>
          <cell r="AU209">
            <v>0</v>
          </cell>
          <cell r="AV209">
            <v>0</v>
          </cell>
          <cell r="AW209">
            <v>67</v>
          </cell>
          <cell r="AX209">
            <v>0</v>
          </cell>
          <cell r="AY209">
            <v>0</v>
          </cell>
          <cell r="AZ209">
            <v>36.296773639945123</v>
          </cell>
          <cell r="BA209">
            <v>0</v>
          </cell>
          <cell r="BB209">
            <v>111.40789266311307</v>
          </cell>
          <cell r="BC209">
            <v>0</v>
          </cell>
          <cell r="BD209">
            <v>0</v>
          </cell>
          <cell r="BE209">
            <v>27.3224043715847</v>
          </cell>
          <cell r="BF209">
            <v>41.028280559922152</v>
          </cell>
          <cell r="BG209">
            <v>0</v>
          </cell>
          <cell r="BH209">
            <v>1.3733809626755544</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cell r="CA209">
            <v>0</v>
          </cell>
          <cell r="CB209">
            <v>6.3033313660915837</v>
          </cell>
          <cell r="CC209">
            <v>0</v>
          </cell>
          <cell r="CD209">
            <v>0</v>
          </cell>
          <cell r="CE209">
            <v>0</v>
          </cell>
          <cell r="CF209">
            <v>0</v>
          </cell>
          <cell r="CH209">
            <v>6.3033313660915837</v>
          </cell>
          <cell r="CJ209">
            <v>39958</v>
          </cell>
          <cell r="CK209">
            <v>14.763083502145239</v>
          </cell>
          <cell r="CL209">
            <v>9.1197100125552826</v>
          </cell>
          <cell r="CM209">
            <v>68.350684931506848</v>
          </cell>
          <cell r="CN209">
            <v>0</v>
          </cell>
          <cell r="CO209">
            <v>0</v>
          </cell>
          <cell r="CP209">
            <v>56.192302658466886</v>
          </cell>
          <cell r="CQ209">
            <v>0</v>
          </cell>
          <cell r="CR209">
            <v>38.620193324963147</v>
          </cell>
          <cell r="CS209">
            <v>0</v>
          </cell>
          <cell r="CU209">
            <v>39958</v>
          </cell>
          <cell r="CV209">
            <v>2.5922273833727383</v>
          </cell>
          <cell r="CW209">
            <v>5</v>
          </cell>
          <cell r="CX209">
            <v>0</v>
          </cell>
          <cell r="CY209">
            <v>0</v>
          </cell>
          <cell r="CZ209">
            <v>0</v>
          </cell>
          <cell r="DA209">
            <v>0</v>
          </cell>
          <cell r="DB209">
            <v>0</v>
          </cell>
          <cell r="DC209">
            <v>72.328767123287676</v>
          </cell>
          <cell r="DD209">
            <v>67</v>
          </cell>
          <cell r="DE209">
            <v>11.835616438356164</v>
          </cell>
          <cell r="DF209">
            <v>24</v>
          </cell>
          <cell r="DG209">
            <v>58.684931506849324</v>
          </cell>
          <cell r="DH209">
            <v>111.40789266311307</v>
          </cell>
          <cell r="DI209">
            <v>0</v>
          </cell>
          <cell r="DJ209">
            <v>0</v>
          </cell>
          <cell r="DK209">
            <v>27.3224043715847</v>
          </cell>
          <cell r="DL209">
            <v>41.028280559922152</v>
          </cell>
          <cell r="DM209">
            <v>0</v>
          </cell>
          <cell r="DN209">
            <v>0</v>
          </cell>
          <cell r="DO209">
            <v>0</v>
          </cell>
          <cell r="DP209">
            <v>0</v>
          </cell>
          <cell r="DR209">
            <v>68.350684931506848</v>
          </cell>
          <cell r="DS209">
            <v>6.3033313660915837</v>
          </cell>
          <cell r="DT209">
            <v>0</v>
          </cell>
          <cell r="DV209">
            <v>39958</v>
          </cell>
          <cell r="DW209">
            <v>6.0798066750368553</v>
          </cell>
          <cell r="DY209">
            <v>49.7</v>
          </cell>
          <cell r="DZ209">
            <v>44.7</v>
          </cell>
          <cell r="EA209">
            <v>40</v>
          </cell>
          <cell r="EB209">
            <v>38.620193324963147</v>
          </cell>
          <cell r="ED209">
            <v>60</v>
          </cell>
          <cell r="EE209">
            <v>20</v>
          </cell>
          <cell r="EF209">
            <v>56.192302658466886</v>
          </cell>
          <cell r="EG209">
            <v>0</v>
          </cell>
          <cell r="EH209">
            <v>56.192302658466886</v>
          </cell>
          <cell r="EJ209">
            <v>38.620193324963147</v>
          </cell>
          <cell r="EK209">
            <v>98.62019332496314</v>
          </cell>
          <cell r="EL209">
            <v>118.62019332496314</v>
          </cell>
          <cell r="EN209">
            <v>0</v>
          </cell>
          <cell r="EO209">
            <v>60</v>
          </cell>
          <cell r="EP209">
            <v>80</v>
          </cell>
          <cell r="ER209">
            <v>200</v>
          </cell>
          <cell r="ET209">
            <v>15</v>
          </cell>
          <cell r="EU209">
            <v>0</v>
          </cell>
          <cell r="EV209">
            <v>0</v>
          </cell>
          <cell r="EW209">
            <v>56.89621789032357</v>
          </cell>
          <cell r="EX209">
            <v>11.454467041183278</v>
          </cell>
          <cell r="EZ209">
            <v>56.89621789032357</v>
          </cell>
          <cell r="FA209">
            <v>71.89621789032357</v>
          </cell>
          <cell r="FB209">
            <v>59</v>
          </cell>
          <cell r="FC209">
            <v>68.350684931506848</v>
          </cell>
          <cell r="FE209">
            <v>38271.593262962961</v>
          </cell>
        </row>
        <row r="210">
          <cell r="A210">
            <v>39959</v>
          </cell>
          <cell r="B210">
            <v>26</v>
          </cell>
          <cell r="C210">
            <v>2</v>
          </cell>
          <cell r="D210">
            <v>5</v>
          </cell>
          <cell r="E210">
            <v>2009</v>
          </cell>
          <cell r="G210">
            <v>0</v>
          </cell>
          <cell r="H210">
            <v>2.4474322271471523</v>
          </cell>
          <cell r="I210">
            <v>12.84199286524521</v>
          </cell>
          <cell r="J210">
            <v>76.027397260273986</v>
          </cell>
          <cell r="K210">
            <v>10.483870967741936</v>
          </cell>
          <cell r="L210">
            <v>0.56636825961208725</v>
          </cell>
          <cell r="M210">
            <v>8.2259534384001576</v>
          </cell>
          <cell r="N210">
            <v>8.1229090909090917</v>
          </cell>
          <cell r="O210">
            <v>36.871771561016516</v>
          </cell>
          <cell r="P210">
            <v>18.889869628116067</v>
          </cell>
          <cell r="Q210">
            <v>26.579564308597032</v>
          </cell>
          <cell r="R210">
            <v>17.724886817902519</v>
          </cell>
          <cell r="S210">
            <v>80.534606218023086</v>
          </cell>
          <cell r="T210">
            <v>21.189297026570173</v>
          </cell>
          <cell r="U210">
            <v>34.090321080290522</v>
          </cell>
          <cell r="W210">
            <v>0</v>
          </cell>
          <cell r="X210">
            <v>15.289425092392362</v>
          </cell>
          <cell r="Y210">
            <v>10.483870967741936</v>
          </cell>
          <cell r="Z210">
            <v>0</v>
          </cell>
          <cell r="AA210">
            <v>0</v>
          </cell>
          <cell r="AB210">
            <v>2.5909124854246497</v>
          </cell>
          <cell r="AC210">
            <v>5</v>
          </cell>
          <cell r="AD210">
            <v>0</v>
          </cell>
          <cell r="AE210">
            <v>1.3517454706142278</v>
          </cell>
          <cell r="AF210">
            <v>7.9725728328824577</v>
          </cell>
          <cell r="AG210">
            <v>0</v>
          </cell>
          <cell r="AH210">
            <v>2.6633847863128874</v>
          </cell>
          <cell r="AI210">
            <v>0</v>
          </cell>
          <cell r="AJ210">
            <v>0</v>
          </cell>
          <cell r="AK210">
            <v>0</v>
          </cell>
          <cell r="AL210">
            <v>0</v>
          </cell>
          <cell r="AM210">
            <v>0</v>
          </cell>
          <cell r="AN210">
            <v>0</v>
          </cell>
          <cell r="AO210">
            <v>26.075736201438442</v>
          </cell>
          <cell r="AP210">
            <v>0</v>
          </cell>
          <cell r="AQ210">
            <v>16.027427167117544</v>
          </cell>
          <cell r="AR210">
            <v>22.456360630551337</v>
          </cell>
          <cell r="AS210">
            <v>28.300221043143985</v>
          </cell>
          <cell r="AT210">
            <v>0</v>
          </cell>
          <cell r="AU210">
            <v>0</v>
          </cell>
          <cell r="AV210">
            <v>0</v>
          </cell>
          <cell r="AW210">
            <v>67</v>
          </cell>
          <cell r="AX210">
            <v>0</v>
          </cell>
          <cell r="AY210">
            <v>0</v>
          </cell>
          <cell r="AZ210">
            <v>36.228570876297987</v>
          </cell>
          <cell r="BA210">
            <v>0</v>
          </cell>
          <cell r="BB210">
            <v>32.585653448585788</v>
          </cell>
          <cell r="BC210">
            <v>0</v>
          </cell>
          <cell r="BD210">
            <v>0</v>
          </cell>
          <cell r="BE210">
            <v>27.3224043715847</v>
          </cell>
          <cell r="BF210">
            <v>41.028280559922152</v>
          </cell>
          <cell r="BG210">
            <v>0</v>
          </cell>
          <cell r="BH210">
            <v>0</v>
          </cell>
          <cell r="BI210">
            <v>0</v>
          </cell>
          <cell r="BJ210">
            <v>0</v>
          </cell>
          <cell r="BK210">
            <v>0</v>
          </cell>
          <cell r="BL210">
            <v>0</v>
          </cell>
          <cell r="BM210">
            <v>0</v>
          </cell>
          <cell r="BN210">
            <v>0</v>
          </cell>
          <cell r="BO210">
            <v>0</v>
          </cell>
          <cell r="BP210">
            <v>0</v>
          </cell>
          <cell r="BQ210">
            <v>4.5429624870679532</v>
          </cell>
          <cell r="BR210">
            <v>0</v>
          </cell>
          <cell r="BS210">
            <v>0</v>
          </cell>
          <cell r="BT210">
            <v>0</v>
          </cell>
          <cell r="BU210">
            <v>0</v>
          </cell>
          <cell r="BV210">
            <v>0</v>
          </cell>
          <cell r="BW210">
            <v>0</v>
          </cell>
          <cell r="BX210">
            <v>0</v>
          </cell>
          <cell r="BY210">
            <v>0</v>
          </cell>
          <cell r="CA210">
            <v>0</v>
          </cell>
          <cell r="CB210">
            <v>7.6767123287671382</v>
          </cell>
          <cell r="CC210">
            <v>0</v>
          </cell>
          <cell r="CD210">
            <v>0</v>
          </cell>
          <cell r="CE210">
            <v>0</v>
          </cell>
          <cell r="CF210">
            <v>0</v>
          </cell>
          <cell r="CH210">
            <v>7.6767123287671382</v>
          </cell>
          <cell r="CJ210">
            <v>39959</v>
          </cell>
          <cell r="CK210">
            <v>15.289425092392362</v>
          </cell>
          <cell r="CL210">
            <v>9.3243183034966854</v>
          </cell>
          <cell r="CM210">
            <v>68.350684931506848</v>
          </cell>
          <cell r="CN210">
            <v>0</v>
          </cell>
          <cell r="CO210">
            <v>0</v>
          </cell>
          <cell r="CP210">
            <v>57.039342030895313</v>
          </cell>
          <cell r="CQ210">
            <v>0</v>
          </cell>
          <cell r="CR210">
            <v>38.483787797668882</v>
          </cell>
          <cell r="CS210">
            <v>0</v>
          </cell>
          <cell r="CU210">
            <v>39959</v>
          </cell>
          <cell r="CV210">
            <v>2.5909124854246497</v>
          </cell>
          <cell r="CW210">
            <v>5</v>
          </cell>
          <cell r="CX210">
            <v>0</v>
          </cell>
          <cell r="CY210">
            <v>0</v>
          </cell>
          <cell r="CZ210">
            <v>0</v>
          </cell>
          <cell r="DA210">
            <v>0</v>
          </cell>
          <cell r="DB210">
            <v>0</v>
          </cell>
          <cell r="DC210">
            <v>72.328767123287676</v>
          </cell>
          <cell r="DD210">
            <v>67</v>
          </cell>
          <cell r="DE210">
            <v>11.835616438356164</v>
          </cell>
          <cell r="DF210">
            <v>24</v>
          </cell>
          <cell r="DG210">
            <v>58.684931506849324</v>
          </cell>
          <cell r="DH210">
            <v>32.585653448585788</v>
          </cell>
          <cell r="DI210">
            <v>0</v>
          </cell>
          <cell r="DJ210">
            <v>0</v>
          </cell>
          <cell r="DK210">
            <v>27.3224043715847</v>
          </cell>
          <cell r="DL210">
            <v>41.028280559922152</v>
          </cell>
          <cell r="DM210">
            <v>0</v>
          </cell>
          <cell r="DN210">
            <v>0</v>
          </cell>
          <cell r="DO210">
            <v>4.5429624870679532</v>
          </cell>
          <cell r="DP210">
            <v>0</v>
          </cell>
          <cell r="DR210">
            <v>68.350684931506848</v>
          </cell>
          <cell r="DS210">
            <v>7.6767123287671382</v>
          </cell>
          <cell r="DT210">
            <v>0</v>
          </cell>
          <cell r="DV210">
            <v>39959</v>
          </cell>
          <cell r="DW210">
            <v>6.2162122023311239</v>
          </cell>
          <cell r="DY210">
            <v>49.7</v>
          </cell>
          <cell r="DZ210">
            <v>44.7</v>
          </cell>
          <cell r="EA210">
            <v>40</v>
          </cell>
          <cell r="EB210">
            <v>38.483787797668882</v>
          </cell>
          <cell r="ED210">
            <v>60</v>
          </cell>
          <cell r="EE210">
            <v>20</v>
          </cell>
          <cell r="EF210">
            <v>57.039342030895313</v>
          </cell>
          <cell r="EG210">
            <v>0</v>
          </cell>
          <cell r="EH210">
            <v>57.039342030895313</v>
          </cell>
          <cell r="EJ210">
            <v>38.483787797668882</v>
          </cell>
          <cell r="EK210">
            <v>98.483787797668882</v>
          </cell>
          <cell r="EL210">
            <v>118.48378779766888</v>
          </cell>
          <cell r="EN210">
            <v>0</v>
          </cell>
          <cell r="EO210">
            <v>60</v>
          </cell>
          <cell r="EP210">
            <v>80</v>
          </cell>
          <cell r="ER210">
            <v>200</v>
          </cell>
          <cell r="ET210">
            <v>15</v>
          </cell>
          <cell r="EU210">
            <v>0</v>
          </cell>
          <cell r="EV210">
            <v>0</v>
          </cell>
          <cell r="EW210">
            <v>57.792571507714491</v>
          </cell>
          <cell r="EX210">
            <v>10.558113423792356</v>
          </cell>
          <cell r="EZ210">
            <v>57.792571507714491</v>
          </cell>
          <cell r="FA210">
            <v>72.792571507714484</v>
          </cell>
          <cell r="FB210">
            <v>59</v>
          </cell>
          <cell r="FC210">
            <v>68.350684931506848</v>
          </cell>
          <cell r="FE210">
            <v>38271.593263194445</v>
          </cell>
        </row>
        <row r="211">
          <cell r="A211">
            <v>39960</v>
          </cell>
          <cell r="B211">
            <v>27</v>
          </cell>
          <cell r="C211">
            <v>3</v>
          </cell>
          <cell r="D211">
            <v>5</v>
          </cell>
          <cell r="E211">
            <v>2009</v>
          </cell>
          <cell r="G211">
            <v>0</v>
          </cell>
          <cell r="H211">
            <v>2.6624140927413822</v>
          </cell>
          <cell r="I211">
            <v>12.496124837996616</v>
          </cell>
          <cell r="J211">
            <v>76.027397260273986</v>
          </cell>
          <cell r="K211">
            <v>10.483870967741936</v>
          </cell>
          <cell r="L211">
            <v>0.61611791303014818</v>
          </cell>
          <cell r="M211">
            <v>8.004407272019856</v>
          </cell>
          <cell r="N211">
            <v>8.1229090909090917</v>
          </cell>
          <cell r="O211">
            <v>40.110579218293893</v>
          </cell>
          <cell r="P211">
            <v>18.381116663384145</v>
          </cell>
          <cell r="Q211">
            <v>26.360209104994759</v>
          </cell>
          <cell r="R211">
            <v>17.724886817902519</v>
          </cell>
          <cell r="S211">
            <v>192.66628389142045</v>
          </cell>
          <cell r="T211">
            <v>21.769980136464234</v>
          </cell>
          <cell r="U211">
            <v>33.909502125569254</v>
          </cell>
          <cell r="W211">
            <v>0</v>
          </cell>
          <cell r="X211">
            <v>15.158538930737999</v>
          </cell>
          <cell r="Y211">
            <v>10.483870967741936</v>
          </cell>
          <cell r="Z211">
            <v>0</v>
          </cell>
          <cell r="AA211">
            <v>0</v>
          </cell>
          <cell r="AB211">
            <v>2.5895982544537826</v>
          </cell>
          <cell r="AC211">
            <v>5</v>
          </cell>
          <cell r="AD211">
            <v>0</v>
          </cell>
          <cell r="AE211">
            <v>1.3517454706142278</v>
          </cell>
          <cell r="AF211">
            <v>7.8020905508910854</v>
          </cell>
          <cell r="AG211">
            <v>0</v>
          </cell>
          <cell r="AH211">
            <v>2.7777028725621538</v>
          </cell>
          <cell r="AI211">
            <v>0</v>
          </cell>
          <cell r="AJ211">
            <v>0</v>
          </cell>
          <cell r="AK211">
            <v>0</v>
          </cell>
          <cell r="AL211">
            <v>0</v>
          </cell>
          <cell r="AM211">
            <v>0</v>
          </cell>
          <cell r="AN211">
            <v>0</v>
          </cell>
          <cell r="AO211">
            <v>26.029193714477497</v>
          </cell>
          <cell r="AP211">
            <v>0</v>
          </cell>
          <cell r="AQ211">
            <v>16.197909449108913</v>
          </cell>
          <cell r="AR211">
            <v>22.399533203220884</v>
          </cell>
          <cell r="AS211">
            <v>28.363331605510027</v>
          </cell>
          <cell r="AT211">
            <v>0</v>
          </cell>
          <cell r="AU211">
            <v>0</v>
          </cell>
          <cell r="AV211">
            <v>0</v>
          </cell>
          <cell r="AW211">
            <v>67</v>
          </cell>
          <cell r="AX211">
            <v>0</v>
          </cell>
          <cell r="AY211">
            <v>0</v>
          </cell>
          <cell r="AZ211">
            <v>36.28539830362844</v>
          </cell>
          <cell r="BA211">
            <v>0</v>
          </cell>
          <cell r="BB211">
            <v>145.06036784982547</v>
          </cell>
          <cell r="BC211">
            <v>0</v>
          </cell>
          <cell r="BD211">
            <v>0</v>
          </cell>
          <cell r="BE211">
            <v>27.3224043715847</v>
          </cell>
          <cell r="BF211">
            <v>41.028280559922152</v>
          </cell>
          <cell r="BG211">
            <v>0</v>
          </cell>
          <cell r="BH211">
            <v>0</v>
          </cell>
          <cell r="BI211">
            <v>0</v>
          </cell>
          <cell r="BJ211">
            <v>0</v>
          </cell>
          <cell r="BK211">
            <v>0</v>
          </cell>
          <cell r="BL211">
            <v>0</v>
          </cell>
          <cell r="BM211">
            <v>0</v>
          </cell>
          <cell r="BN211">
            <v>0</v>
          </cell>
          <cell r="BO211">
            <v>0</v>
          </cell>
          <cell r="BP211">
            <v>0</v>
          </cell>
          <cell r="BQ211">
            <v>6.8091209596958322</v>
          </cell>
          <cell r="BR211">
            <v>0</v>
          </cell>
          <cell r="BS211">
            <v>0</v>
          </cell>
          <cell r="BT211">
            <v>0</v>
          </cell>
          <cell r="BU211">
            <v>0</v>
          </cell>
          <cell r="BV211">
            <v>0</v>
          </cell>
          <cell r="BW211">
            <v>0</v>
          </cell>
          <cell r="BX211">
            <v>0</v>
          </cell>
          <cell r="BY211">
            <v>0</v>
          </cell>
          <cell r="CA211">
            <v>0</v>
          </cell>
          <cell r="CB211">
            <v>7.6767123287671382</v>
          </cell>
          <cell r="CC211">
            <v>0</v>
          </cell>
          <cell r="CD211">
            <v>0</v>
          </cell>
          <cell r="CE211">
            <v>0</v>
          </cell>
          <cell r="CF211">
            <v>0</v>
          </cell>
          <cell r="CH211">
            <v>7.6767123287671382</v>
          </cell>
          <cell r="CJ211">
            <v>39960</v>
          </cell>
          <cell r="CK211">
            <v>15.158538930737999</v>
          </cell>
          <cell r="CL211">
            <v>9.1538360215053132</v>
          </cell>
          <cell r="CM211">
            <v>68.350684931506848</v>
          </cell>
          <cell r="CN211">
            <v>0</v>
          </cell>
          <cell r="CO211">
            <v>0</v>
          </cell>
          <cell r="CP211">
            <v>57.170228192549679</v>
          </cell>
          <cell r="CQ211">
            <v>0</v>
          </cell>
          <cell r="CR211">
            <v>38.597442652329796</v>
          </cell>
          <cell r="CS211">
            <v>0</v>
          </cell>
          <cell r="CU211">
            <v>39960</v>
          </cell>
          <cell r="CV211">
            <v>2.5895982544537826</v>
          </cell>
          <cell r="CW211">
            <v>5</v>
          </cell>
          <cell r="CX211">
            <v>0</v>
          </cell>
          <cell r="CY211">
            <v>0</v>
          </cell>
          <cell r="CZ211">
            <v>0</v>
          </cell>
          <cell r="DA211">
            <v>0</v>
          </cell>
          <cell r="DB211">
            <v>0</v>
          </cell>
          <cell r="DC211">
            <v>72.328767123287676</v>
          </cell>
          <cell r="DD211">
            <v>67</v>
          </cell>
          <cell r="DE211">
            <v>11.835616438356164</v>
          </cell>
          <cell r="DF211">
            <v>24</v>
          </cell>
          <cell r="DG211">
            <v>58.684931506849324</v>
          </cell>
          <cell r="DH211">
            <v>145.06036784982547</v>
          </cell>
          <cell r="DI211">
            <v>0</v>
          </cell>
          <cell r="DJ211">
            <v>0</v>
          </cell>
          <cell r="DK211">
            <v>27.3224043715847</v>
          </cell>
          <cell r="DL211">
            <v>41.028280559922152</v>
          </cell>
          <cell r="DM211">
            <v>0</v>
          </cell>
          <cell r="DN211">
            <v>0</v>
          </cell>
          <cell r="DO211">
            <v>6.8091209596958322</v>
          </cell>
          <cell r="DP211">
            <v>0</v>
          </cell>
          <cell r="DR211">
            <v>68.350684931506848</v>
          </cell>
          <cell r="DS211">
            <v>7.6767123287671382</v>
          </cell>
          <cell r="DT211">
            <v>0</v>
          </cell>
          <cell r="DV211">
            <v>39960</v>
          </cell>
          <cell r="DW211">
            <v>6.1025573476702091</v>
          </cell>
          <cell r="DY211">
            <v>49.7</v>
          </cell>
          <cell r="DZ211">
            <v>44.7</v>
          </cell>
          <cell r="EA211">
            <v>40</v>
          </cell>
          <cell r="EB211">
            <v>38.597442652329796</v>
          </cell>
          <cell r="ED211">
            <v>60</v>
          </cell>
          <cell r="EE211">
            <v>20</v>
          </cell>
          <cell r="EF211">
            <v>57.170228192549679</v>
          </cell>
          <cell r="EG211">
            <v>0</v>
          </cell>
          <cell r="EH211">
            <v>57.170228192549679</v>
          </cell>
          <cell r="EJ211">
            <v>38.597442652329796</v>
          </cell>
          <cell r="EK211">
            <v>98.597442652329789</v>
          </cell>
          <cell r="EL211">
            <v>118.59744265232979</v>
          </cell>
          <cell r="EN211">
            <v>0</v>
          </cell>
          <cell r="EO211">
            <v>60</v>
          </cell>
          <cell r="EP211">
            <v>80</v>
          </cell>
          <cell r="ER211">
            <v>200</v>
          </cell>
          <cell r="ET211">
            <v>15</v>
          </cell>
          <cell r="EU211">
            <v>0</v>
          </cell>
          <cell r="EV211">
            <v>0</v>
          </cell>
          <cell r="EW211">
            <v>56.236068330462892</v>
          </cell>
          <cell r="EX211">
            <v>12.114616601043956</v>
          </cell>
          <cell r="EZ211">
            <v>56.236068330462892</v>
          </cell>
          <cell r="FA211">
            <v>71.236068330462899</v>
          </cell>
          <cell r="FB211">
            <v>59</v>
          </cell>
          <cell r="FC211">
            <v>68.350684931506848</v>
          </cell>
          <cell r="FE211">
            <v>38271.593263310184</v>
          </cell>
        </row>
        <row r="212">
          <cell r="A212">
            <v>39961</v>
          </cell>
          <cell r="B212">
            <v>28</v>
          </cell>
          <cell r="C212">
            <v>4</v>
          </cell>
          <cell r="D212">
            <v>5</v>
          </cell>
          <cell r="E212">
            <v>2009</v>
          </cell>
          <cell r="G212">
            <v>0</v>
          </cell>
          <cell r="H212">
            <v>2.1867946266693008</v>
          </cell>
          <cell r="I212">
            <v>10.241658431271107</v>
          </cell>
          <cell r="J212">
            <v>76.027397260273986</v>
          </cell>
          <cell r="K212">
            <v>10.483870967741936</v>
          </cell>
          <cell r="L212">
            <v>0.50605326394653583</v>
          </cell>
          <cell r="M212">
            <v>6.5603061979294974</v>
          </cell>
          <cell r="N212">
            <v>0</v>
          </cell>
          <cell r="O212">
            <v>32.94513777788908</v>
          </cell>
          <cell r="P212">
            <v>15.064919796520448</v>
          </cell>
          <cell r="Q212">
            <v>26.869191738008528</v>
          </cell>
          <cell r="R212">
            <v>17.724886817902519</v>
          </cell>
          <cell r="S212">
            <v>116.90430775953922</v>
          </cell>
          <cell r="T212">
            <v>20.584037273570175</v>
          </cell>
          <cell r="U212">
            <v>22.971674742830441</v>
          </cell>
          <cell r="W212">
            <v>0</v>
          </cell>
          <cell r="X212">
            <v>12.428453057940407</v>
          </cell>
          <cell r="Y212">
            <v>10.483870967741936</v>
          </cell>
          <cell r="Z212">
            <v>0</v>
          </cell>
          <cell r="AA212">
            <v>0</v>
          </cell>
          <cell r="AB212">
            <v>0</v>
          </cell>
          <cell r="AC212">
            <v>5</v>
          </cell>
          <cell r="AD212">
            <v>0</v>
          </cell>
          <cell r="AE212">
            <v>1.3517454706142278</v>
          </cell>
          <cell r="AF212">
            <v>0.71461399126180503</v>
          </cell>
          <cell r="AG212">
            <v>0</v>
          </cell>
          <cell r="AH212">
            <v>3.1715220784333109</v>
          </cell>
          <cell r="AI212">
            <v>0</v>
          </cell>
          <cell r="AJ212">
            <v>0</v>
          </cell>
          <cell r="AK212">
            <v>0</v>
          </cell>
          <cell r="AL212">
            <v>0</v>
          </cell>
          <cell r="AM212">
            <v>0</v>
          </cell>
          <cell r="AN212">
            <v>0</v>
          </cell>
          <cell r="AO212">
            <v>28.310283478434616</v>
          </cell>
          <cell r="AP212">
            <v>0</v>
          </cell>
          <cell r="AQ212">
            <v>23.285386008738193</v>
          </cell>
          <cell r="AR212">
            <v>16.714613991261807</v>
          </cell>
          <cell r="AS212">
            <v>21.122330573452643</v>
          </cell>
          <cell r="AT212">
            <v>0</v>
          </cell>
          <cell r="AU212">
            <v>0</v>
          </cell>
          <cell r="AV212">
            <v>0</v>
          </cell>
          <cell r="AW212">
            <v>67</v>
          </cell>
          <cell r="AX212">
            <v>0</v>
          </cell>
          <cell r="AY212">
            <v>0</v>
          </cell>
          <cell r="AZ212">
            <v>41.970317515587517</v>
          </cell>
          <cell r="BA212">
            <v>0</v>
          </cell>
          <cell r="BB212">
            <v>51.489702260352317</v>
          </cell>
          <cell r="BC212">
            <v>0</v>
          </cell>
          <cell r="BD212">
            <v>0</v>
          </cell>
          <cell r="BE212">
            <v>27.3224043715847</v>
          </cell>
          <cell r="BF212">
            <v>33.76793249884625</v>
          </cell>
          <cell r="BG212">
            <v>0</v>
          </cell>
          <cell r="BH212">
            <v>7.2961779350267051</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7.2603480610759021</v>
          </cell>
          <cell r="BX212">
            <v>0</v>
          </cell>
          <cell r="BY212">
            <v>0</v>
          </cell>
          <cell r="CA212">
            <v>0</v>
          </cell>
          <cell r="CB212">
            <v>0.38053439374043307</v>
          </cell>
          <cell r="CC212">
            <v>0</v>
          </cell>
          <cell r="CD212">
            <v>0</v>
          </cell>
          <cell r="CE212">
            <v>0</v>
          </cell>
          <cell r="CF212">
            <v>0</v>
          </cell>
          <cell r="CH212">
            <v>0.38053439374043307</v>
          </cell>
          <cell r="CJ212">
            <v>39961</v>
          </cell>
          <cell r="CK212">
            <v>12.428453057940407</v>
          </cell>
          <cell r="CL212">
            <v>2.0663594618760328</v>
          </cell>
          <cell r="CM212">
            <v>61.090336870430946</v>
          </cell>
          <cell r="CN212">
            <v>7.2603480610759021</v>
          </cell>
          <cell r="CO212">
            <v>0</v>
          </cell>
          <cell r="CP212">
            <v>52.604136130320569</v>
          </cell>
          <cell r="CQ212">
            <v>0</v>
          </cell>
          <cell r="CR212">
            <v>40</v>
          </cell>
          <cell r="CS212">
            <v>0</v>
          </cell>
          <cell r="CU212">
            <v>39961</v>
          </cell>
          <cell r="CV212">
            <v>0</v>
          </cell>
          <cell r="CW212">
            <v>5</v>
          </cell>
          <cell r="CX212">
            <v>0</v>
          </cell>
          <cell r="CY212">
            <v>0</v>
          </cell>
          <cell r="CZ212">
            <v>0</v>
          </cell>
          <cell r="DA212">
            <v>0</v>
          </cell>
          <cell r="DB212">
            <v>0</v>
          </cell>
          <cell r="DC212">
            <v>72.328767123287676</v>
          </cell>
          <cell r="DD212">
            <v>67</v>
          </cell>
          <cell r="DE212">
            <v>11.835616438356164</v>
          </cell>
          <cell r="DF212">
            <v>24</v>
          </cell>
          <cell r="DG212">
            <v>58.684931506849324</v>
          </cell>
          <cell r="DH212">
            <v>51.489702260352317</v>
          </cell>
          <cell r="DI212">
            <v>0</v>
          </cell>
          <cell r="DJ212">
            <v>0</v>
          </cell>
          <cell r="DK212">
            <v>27.3224043715847</v>
          </cell>
          <cell r="DL212">
            <v>33.76793249884625</v>
          </cell>
          <cell r="DM212">
            <v>0</v>
          </cell>
          <cell r="DN212">
            <v>0</v>
          </cell>
          <cell r="DO212">
            <v>0</v>
          </cell>
          <cell r="DP212">
            <v>7.2603480610759021</v>
          </cell>
          <cell r="DR212">
            <v>68.350684931506848</v>
          </cell>
          <cell r="DS212">
            <v>0.38053439374043307</v>
          </cell>
          <cell r="DT212">
            <v>0</v>
          </cell>
          <cell r="DV212">
            <v>39961</v>
          </cell>
          <cell r="DW212">
            <v>1.3775729745840219</v>
          </cell>
          <cell r="DY212">
            <v>49.7</v>
          </cell>
          <cell r="DZ212">
            <v>44.7</v>
          </cell>
          <cell r="EA212">
            <v>40</v>
          </cell>
          <cell r="EB212">
            <v>40</v>
          </cell>
          <cell r="ED212">
            <v>60</v>
          </cell>
          <cell r="EE212">
            <v>20</v>
          </cell>
          <cell r="EF212">
            <v>52.604136130320569</v>
          </cell>
          <cell r="EG212">
            <v>0</v>
          </cell>
          <cell r="EH212">
            <v>52.604136130320569</v>
          </cell>
          <cell r="EJ212">
            <v>40</v>
          </cell>
          <cell r="EK212">
            <v>100</v>
          </cell>
          <cell r="EL212">
            <v>120</v>
          </cell>
          <cell r="EN212">
            <v>0</v>
          </cell>
          <cell r="EO212">
            <v>60</v>
          </cell>
          <cell r="EP212">
            <v>80</v>
          </cell>
          <cell r="ER212">
            <v>200</v>
          </cell>
          <cell r="ET212">
            <v>15</v>
          </cell>
          <cell r="EU212">
            <v>0</v>
          </cell>
          <cell r="EV212">
            <v>7.2603480610759021</v>
          </cell>
          <cell r="EW212">
            <v>53.350684931506848</v>
          </cell>
          <cell r="EX212">
            <v>15</v>
          </cell>
          <cell r="EZ212">
            <v>46.090336870430946</v>
          </cell>
          <cell r="FA212">
            <v>61.090336870430946</v>
          </cell>
          <cell r="FB212">
            <v>59</v>
          </cell>
          <cell r="FC212">
            <v>68.350684931506848</v>
          </cell>
          <cell r="FE212">
            <v>38271.593263541668</v>
          </cell>
        </row>
        <row r="213">
          <cell r="A213">
            <v>39962</v>
          </cell>
          <cell r="B213">
            <v>29</v>
          </cell>
          <cell r="C213">
            <v>5</v>
          </cell>
          <cell r="D213">
            <v>5</v>
          </cell>
          <cell r="E213">
            <v>2009</v>
          </cell>
          <cell r="G213">
            <v>0</v>
          </cell>
          <cell r="H213">
            <v>1.9225509863729553</v>
          </cell>
          <cell r="I213">
            <v>10.159837053216259</v>
          </cell>
          <cell r="J213">
            <v>76.027397260273986</v>
          </cell>
          <cell r="K213">
            <v>10.483870967741936</v>
          </cell>
          <cell r="L213">
            <v>0.44490378286666393</v>
          </cell>
          <cell r="M213">
            <v>6.5078954192281291</v>
          </cell>
          <cell r="N213">
            <v>0</v>
          </cell>
          <cell r="O213">
            <v>28.964177229365397</v>
          </cell>
          <cell r="P213">
            <v>14.944565021333506</v>
          </cell>
          <cell r="Q213">
            <v>26.523130473343425</v>
          </cell>
          <cell r="R213">
            <v>17.724886817902519</v>
          </cell>
          <cell r="S213">
            <v>175.59714612974338</v>
          </cell>
          <cell r="T213">
            <v>21.073113917737079</v>
          </cell>
          <cell r="U213">
            <v>27.095126873749351</v>
          </cell>
          <cell r="W213">
            <v>0</v>
          </cell>
          <cell r="X213">
            <v>12.082388039589215</v>
          </cell>
          <cell r="Y213">
            <v>10.483870967741936</v>
          </cell>
          <cell r="Z213">
            <v>0</v>
          </cell>
          <cell r="AA213">
            <v>0</v>
          </cell>
          <cell r="AB213">
            <v>0</v>
          </cell>
          <cell r="AC213">
            <v>5</v>
          </cell>
          <cell r="AD213">
            <v>0</v>
          </cell>
          <cell r="AE213">
            <v>1.3517454706142278</v>
          </cell>
          <cell r="AF213">
            <v>0.60105373148056529</v>
          </cell>
          <cell r="AG213">
            <v>0</v>
          </cell>
          <cell r="AH213">
            <v>3.0956813068927946</v>
          </cell>
          <cell r="AI213">
            <v>0</v>
          </cell>
          <cell r="AJ213">
            <v>0</v>
          </cell>
          <cell r="AK213">
            <v>0</v>
          </cell>
          <cell r="AL213">
            <v>0</v>
          </cell>
          <cell r="AM213">
            <v>0</v>
          </cell>
          <cell r="AN213">
            <v>0</v>
          </cell>
          <cell r="AO213">
            <v>28.669446270852085</v>
          </cell>
          <cell r="AP213">
            <v>0</v>
          </cell>
          <cell r="AQ213">
            <v>23.398946268519435</v>
          </cell>
          <cell r="AR213">
            <v>16.601053731480565</v>
          </cell>
          <cell r="AS213">
            <v>16.391631964199973</v>
          </cell>
          <cell r="AT213">
            <v>0</v>
          </cell>
          <cell r="AU213">
            <v>0</v>
          </cell>
          <cell r="AV213">
            <v>0</v>
          </cell>
          <cell r="AW213">
            <v>67</v>
          </cell>
          <cell r="AX213">
            <v>0</v>
          </cell>
          <cell r="AY213">
            <v>0</v>
          </cell>
          <cell r="AZ213">
            <v>42.083877775368762</v>
          </cell>
          <cell r="BA213">
            <v>0</v>
          </cell>
          <cell r="BB213">
            <v>114.68150914586107</v>
          </cell>
          <cell r="BC213">
            <v>0</v>
          </cell>
          <cell r="BD213">
            <v>0</v>
          </cell>
          <cell r="BE213">
            <v>27.3224043715847</v>
          </cell>
          <cell r="BF213">
            <v>33.39971333755922</v>
          </cell>
          <cell r="BG213">
            <v>0</v>
          </cell>
          <cell r="BH213">
            <v>12.089619541753606</v>
          </cell>
          <cell r="BI213">
            <v>0</v>
          </cell>
          <cell r="BJ213">
            <v>0</v>
          </cell>
          <cell r="BK213">
            <v>0</v>
          </cell>
          <cell r="BL213">
            <v>0</v>
          </cell>
          <cell r="BM213">
            <v>0</v>
          </cell>
          <cell r="BN213">
            <v>7.1054273576010019E-15</v>
          </cell>
          <cell r="BO213">
            <v>0</v>
          </cell>
          <cell r="BP213">
            <v>0</v>
          </cell>
          <cell r="BQ213">
            <v>-7.1054273576010019E-15</v>
          </cell>
          <cell r="BR213">
            <v>0</v>
          </cell>
          <cell r="BS213">
            <v>0</v>
          </cell>
          <cell r="BT213">
            <v>0</v>
          </cell>
          <cell r="BU213">
            <v>0</v>
          </cell>
          <cell r="BV213">
            <v>0</v>
          </cell>
          <cell r="BW213">
            <v>3.2156600093764638</v>
          </cell>
          <cell r="BX213">
            <v>0</v>
          </cell>
          <cell r="BY213">
            <v>0</v>
          </cell>
          <cell r="CA213">
            <v>0</v>
          </cell>
          <cell r="CB213">
            <v>0</v>
          </cell>
          <cell r="CC213">
            <v>0</v>
          </cell>
          <cell r="CD213">
            <v>0</v>
          </cell>
          <cell r="CE213">
            <v>0</v>
          </cell>
          <cell r="CF213">
            <v>0</v>
          </cell>
          <cell r="CH213">
            <v>0</v>
          </cell>
          <cell r="CJ213">
            <v>39962</v>
          </cell>
          <cell r="CK213">
            <v>12.082388039589215</v>
          </cell>
          <cell r="CL213">
            <v>1.9527992020947931</v>
          </cell>
          <cell r="CM213">
            <v>60.722117709143923</v>
          </cell>
          <cell r="CN213">
            <v>3.2156600093764638</v>
          </cell>
          <cell r="CO213">
            <v>0</v>
          </cell>
          <cell r="CP213">
            <v>48.156759541944851</v>
          </cell>
          <cell r="CQ213">
            <v>0</v>
          </cell>
          <cell r="CR213">
            <v>40</v>
          </cell>
          <cell r="CS213">
            <v>0</v>
          </cell>
          <cell r="CU213">
            <v>39962</v>
          </cell>
          <cell r="CV213">
            <v>0</v>
          </cell>
          <cell r="CW213">
            <v>5</v>
          </cell>
          <cell r="CX213">
            <v>0</v>
          </cell>
          <cell r="CY213">
            <v>0</v>
          </cell>
          <cell r="CZ213">
            <v>0</v>
          </cell>
          <cell r="DA213">
            <v>0</v>
          </cell>
          <cell r="DB213">
            <v>0</v>
          </cell>
          <cell r="DC213">
            <v>72.328767123287676</v>
          </cell>
          <cell r="DD213">
            <v>67</v>
          </cell>
          <cell r="DE213">
            <v>11.835616438356164</v>
          </cell>
          <cell r="DF213">
            <v>24</v>
          </cell>
          <cell r="DG213">
            <v>58.684931506849324</v>
          </cell>
          <cell r="DH213">
            <v>114.68150914586107</v>
          </cell>
          <cell r="DI213">
            <v>0</v>
          </cell>
          <cell r="DJ213">
            <v>0</v>
          </cell>
          <cell r="DK213">
            <v>27.3224043715847</v>
          </cell>
          <cell r="DL213">
            <v>33.399713337559227</v>
          </cell>
          <cell r="DM213">
            <v>0</v>
          </cell>
          <cell r="DN213">
            <v>0</v>
          </cell>
          <cell r="DO213">
            <v>-7.1054273576010019E-15</v>
          </cell>
          <cell r="DP213">
            <v>3.2156600093764638</v>
          </cell>
          <cell r="DR213">
            <v>63.937777718520387</v>
          </cell>
          <cell r="DS213">
            <v>0</v>
          </cell>
          <cell r="DT213">
            <v>0</v>
          </cell>
          <cell r="DV213">
            <v>39962</v>
          </cell>
          <cell r="DW213">
            <v>1.3018661347298621</v>
          </cell>
          <cell r="DY213">
            <v>49.7</v>
          </cell>
          <cell r="DZ213">
            <v>44.7</v>
          </cell>
          <cell r="EA213">
            <v>40</v>
          </cell>
          <cell r="EB213">
            <v>40</v>
          </cell>
          <cell r="ED213">
            <v>60</v>
          </cell>
          <cell r="EE213">
            <v>20</v>
          </cell>
          <cell r="EF213">
            <v>48.156759541944858</v>
          </cell>
          <cell r="EG213">
            <v>0</v>
          </cell>
          <cell r="EH213">
            <v>48.156759541944858</v>
          </cell>
          <cell r="EJ213">
            <v>40</v>
          </cell>
          <cell r="EK213">
            <v>100</v>
          </cell>
          <cell r="EL213">
            <v>120</v>
          </cell>
          <cell r="EN213">
            <v>0</v>
          </cell>
          <cell r="EO213">
            <v>60</v>
          </cell>
          <cell r="EP213">
            <v>80</v>
          </cell>
          <cell r="ER213">
            <v>200</v>
          </cell>
          <cell r="ET213">
            <v>15</v>
          </cell>
          <cell r="EU213">
            <v>0</v>
          </cell>
          <cell r="EV213">
            <v>3.2156600093764638</v>
          </cell>
          <cell r="EW213">
            <v>48.937777718520387</v>
          </cell>
          <cell r="EX213">
            <v>15</v>
          </cell>
          <cell r="EZ213">
            <v>45.722117709143923</v>
          </cell>
          <cell r="FA213">
            <v>60.722117709143923</v>
          </cell>
          <cell r="FB213">
            <v>59</v>
          </cell>
          <cell r="FC213">
            <v>68.350684931506848</v>
          </cell>
          <cell r="FE213">
            <v>38271.593263888892</v>
          </cell>
        </row>
        <row r="214">
          <cell r="A214">
            <v>39963</v>
          </cell>
          <cell r="B214">
            <v>30</v>
          </cell>
          <cell r="C214">
            <v>6</v>
          </cell>
          <cell r="D214">
            <v>5</v>
          </cell>
          <cell r="E214">
            <v>2009</v>
          </cell>
          <cell r="G214">
            <v>0</v>
          </cell>
          <cell r="H214">
            <v>2.6161575659703482</v>
          </cell>
          <cell r="I214">
            <v>12.94360050345472</v>
          </cell>
          <cell r="J214">
            <v>76.027397260273986</v>
          </cell>
          <cell r="K214">
            <v>10.483870967741936</v>
          </cell>
          <cell r="L214">
            <v>0.60541353957603683</v>
          </cell>
          <cell r="M214">
            <v>8.291038329013924</v>
          </cell>
          <cell r="N214">
            <v>8.1229090909090917</v>
          </cell>
          <cell r="O214">
            <v>39.413701866843915</v>
          </cell>
          <cell r="P214">
            <v>19.039328910576252</v>
          </cell>
          <cell r="Q214">
            <v>26.555380896485953</v>
          </cell>
          <cell r="R214">
            <v>17.724886817902519</v>
          </cell>
          <cell r="S214">
            <v>190.82628781572114</v>
          </cell>
          <cell r="T214">
            <v>21.690027486387592</v>
          </cell>
          <cell r="U214">
            <v>37.32592882651042</v>
          </cell>
          <cell r="W214">
            <v>0</v>
          </cell>
          <cell r="X214">
            <v>15.559758069425069</v>
          </cell>
          <cell r="Y214">
            <v>10.483870967741936</v>
          </cell>
          <cell r="Z214">
            <v>0</v>
          </cell>
          <cell r="AA214">
            <v>0</v>
          </cell>
          <cell r="AB214">
            <v>2.5882846901218119</v>
          </cell>
          <cell r="AC214">
            <v>5</v>
          </cell>
          <cell r="AD214">
            <v>0</v>
          </cell>
          <cell r="AE214">
            <v>1.3517454706142278</v>
          </cell>
          <cell r="AF214">
            <v>8.0793307987630136</v>
          </cell>
          <cell r="AG214">
            <v>0</v>
          </cell>
          <cell r="AH214">
            <v>2.509814277077016</v>
          </cell>
          <cell r="AI214">
            <v>0</v>
          </cell>
          <cell r="AJ214">
            <v>0</v>
          </cell>
          <cell r="AK214">
            <v>0</v>
          </cell>
          <cell r="AL214">
            <v>0</v>
          </cell>
          <cell r="AM214">
            <v>0</v>
          </cell>
          <cell r="AN214">
            <v>0</v>
          </cell>
          <cell r="AO214">
            <v>25.702347435270376</v>
          </cell>
          <cell r="AP214">
            <v>0</v>
          </cell>
          <cell r="AQ214">
            <v>15.920669201236986</v>
          </cell>
          <cell r="AR214">
            <v>22.49194661917819</v>
          </cell>
          <cell r="AS214">
            <v>28.556847341515216</v>
          </cell>
          <cell r="AT214">
            <v>0</v>
          </cell>
          <cell r="AU214">
            <v>0</v>
          </cell>
          <cell r="AV214">
            <v>0</v>
          </cell>
          <cell r="AW214">
            <v>67</v>
          </cell>
          <cell r="AX214">
            <v>0</v>
          </cell>
          <cell r="AY214">
            <v>0</v>
          </cell>
          <cell r="AZ214">
            <v>36.19298488767113</v>
          </cell>
          <cell r="BA214">
            <v>0</v>
          </cell>
          <cell r="BB214">
            <v>146.64925924094803</v>
          </cell>
          <cell r="BC214">
            <v>0</v>
          </cell>
          <cell r="BD214">
            <v>0</v>
          </cell>
          <cell r="BE214">
            <v>27.3224043715847</v>
          </cell>
          <cell r="BF214">
            <v>41.028280559922152</v>
          </cell>
          <cell r="BG214">
            <v>0</v>
          </cell>
          <cell r="BH214">
            <v>0</v>
          </cell>
          <cell r="BI214">
            <v>0</v>
          </cell>
          <cell r="BJ214">
            <v>0</v>
          </cell>
          <cell r="BK214">
            <v>0</v>
          </cell>
          <cell r="BL214">
            <v>0</v>
          </cell>
          <cell r="BM214">
            <v>0</v>
          </cell>
          <cell r="BN214">
            <v>0</v>
          </cell>
          <cell r="BO214">
            <v>0</v>
          </cell>
          <cell r="BP214">
            <v>0</v>
          </cell>
          <cell r="BQ214">
            <v>3.1873713816053737</v>
          </cell>
          <cell r="BR214">
            <v>0</v>
          </cell>
          <cell r="BS214">
            <v>0</v>
          </cell>
          <cell r="BT214">
            <v>0</v>
          </cell>
          <cell r="BU214">
            <v>0</v>
          </cell>
          <cell r="BV214">
            <v>0</v>
          </cell>
          <cell r="BW214">
            <v>0</v>
          </cell>
          <cell r="BX214">
            <v>0</v>
          </cell>
          <cell r="BY214">
            <v>0</v>
          </cell>
          <cell r="CA214">
            <v>0</v>
          </cell>
          <cell r="CB214">
            <v>7.6767123287671382</v>
          </cell>
          <cell r="CC214">
            <v>0</v>
          </cell>
          <cell r="CD214">
            <v>0</v>
          </cell>
          <cell r="CE214">
            <v>4.3643022359254786</v>
          </cell>
          <cell r="CF214">
            <v>0</v>
          </cell>
          <cell r="CH214">
            <v>12.041014564692617</v>
          </cell>
          <cell r="CJ214">
            <v>39963</v>
          </cell>
          <cell r="CK214">
            <v>15.559758069425069</v>
          </cell>
          <cell r="CL214">
            <v>9.4310762693772414</v>
          </cell>
          <cell r="CM214">
            <v>68.350684931506848</v>
          </cell>
          <cell r="CN214">
            <v>0</v>
          </cell>
          <cell r="CO214">
            <v>0</v>
          </cell>
          <cell r="CP214">
            <v>56.769009053862604</v>
          </cell>
          <cell r="CQ214">
            <v>0</v>
          </cell>
          <cell r="CR214">
            <v>38.412615820415176</v>
          </cell>
          <cell r="CS214">
            <v>0</v>
          </cell>
          <cell r="CU214">
            <v>39963</v>
          </cell>
          <cell r="CV214">
            <v>2.5882846901218119</v>
          </cell>
          <cell r="CW214">
            <v>5</v>
          </cell>
          <cell r="CX214">
            <v>0</v>
          </cell>
          <cell r="CY214">
            <v>0</v>
          </cell>
          <cell r="CZ214">
            <v>0</v>
          </cell>
          <cell r="DA214">
            <v>0</v>
          </cell>
          <cell r="DB214">
            <v>0</v>
          </cell>
          <cell r="DC214">
            <v>72.328767123287676</v>
          </cell>
          <cell r="DD214">
            <v>67</v>
          </cell>
          <cell r="DE214">
            <v>11.835616438356164</v>
          </cell>
          <cell r="DF214">
            <v>24</v>
          </cell>
          <cell r="DG214">
            <v>58.684931506849324</v>
          </cell>
          <cell r="DH214">
            <v>146.64925924094803</v>
          </cell>
          <cell r="DI214">
            <v>0</v>
          </cell>
          <cell r="DJ214">
            <v>0</v>
          </cell>
          <cell r="DK214">
            <v>27.3224043715847</v>
          </cell>
          <cell r="DL214">
            <v>41.028280559922152</v>
          </cell>
          <cell r="DM214">
            <v>0</v>
          </cell>
          <cell r="DN214">
            <v>0</v>
          </cell>
          <cell r="DO214">
            <v>3.1873713816053737</v>
          </cell>
          <cell r="DP214">
            <v>0</v>
          </cell>
          <cell r="DR214">
            <v>68.350684931506848</v>
          </cell>
          <cell r="DS214">
            <v>12.041014564692617</v>
          </cell>
          <cell r="DT214">
            <v>0</v>
          </cell>
          <cell r="DV214">
            <v>39963</v>
          </cell>
          <cell r="DW214">
            <v>6.2873841795848273</v>
          </cell>
          <cell r="DY214">
            <v>49.7</v>
          </cell>
          <cell r="DZ214">
            <v>44.7</v>
          </cell>
          <cell r="EA214">
            <v>40</v>
          </cell>
          <cell r="EB214">
            <v>38.412615820415176</v>
          </cell>
          <cell r="ED214">
            <v>60</v>
          </cell>
          <cell r="EE214">
            <v>20</v>
          </cell>
          <cell r="EF214">
            <v>61.133311289788082</v>
          </cell>
          <cell r="EG214">
            <v>1.1333112897880824</v>
          </cell>
          <cell r="EH214">
            <v>60</v>
          </cell>
          <cell r="EJ214">
            <v>38.412615820415176</v>
          </cell>
          <cell r="EK214">
            <v>98.412615820415169</v>
          </cell>
          <cell r="EL214">
            <v>118.41261582041517</v>
          </cell>
          <cell r="EN214">
            <v>0</v>
          </cell>
          <cell r="EO214">
            <v>60</v>
          </cell>
          <cell r="EP214">
            <v>80</v>
          </cell>
          <cell r="ER214">
            <v>200</v>
          </cell>
          <cell r="ET214">
            <v>15</v>
          </cell>
          <cell r="EU214">
            <v>0</v>
          </cell>
          <cell r="EV214">
            <v>0</v>
          </cell>
          <cell r="EW214">
            <v>58.2498343919546</v>
          </cell>
          <cell r="EX214">
            <v>10.100850539552248</v>
          </cell>
          <cell r="EZ214">
            <v>58.2498343919546</v>
          </cell>
          <cell r="FA214">
            <v>73.249834391954607</v>
          </cell>
          <cell r="FB214">
            <v>59</v>
          </cell>
          <cell r="FC214">
            <v>68.350684931506848</v>
          </cell>
          <cell r="FE214">
            <v>38271.59326400463</v>
          </cell>
        </row>
        <row r="215">
          <cell r="A215">
            <v>39964</v>
          </cell>
          <cell r="B215">
            <v>31</v>
          </cell>
          <cell r="C215">
            <v>7</v>
          </cell>
          <cell r="D215">
            <v>5</v>
          </cell>
          <cell r="E215">
            <v>2009</v>
          </cell>
          <cell r="G215">
            <v>0</v>
          </cell>
          <cell r="H215">
            <v>2.4746798204866751</v>
          </cell>
          <cell r="I215">
            <v>12.858208404768797</v>
          </cell>
          <cell r="J215">
            <v>76.027397260273986</v>
          </cell>
          <cell r="K215">
            <v>10.483870967741936</v>
          </cell>
          <cell r="L215">
            <v>0.57267371389480382</v>
          </cell>
          <cell r="M215">
            <v>8.2363403210669883</v>
          </cell>
          <cell r="N215">
            <v>8.1229090909090917</v>
          </cell>
          <cell r="O215">
            <v>37.28226997076144</v>
          </cell>
          <cell r="P215">
            <v>18.913721800498053</v>
          </cell>
          <cell r="Q215">
            <v>26.568616985864676</v>
          </cell>
          <cell r="R215">
            <v>17.724886817902519</v>
          </cell>
          <cell r="S215">
            <v>172.59485546673329</v>
          </cell>
          <cell r="T215">
            <v>21.607255754458272</v>
          </cell>
          <cell r="U215">
            <v>36.791076488795227</v>
          </cell>
          <cell r="W215">
            <v>0</v>
          </cell>
          <cell r="X215">
            <v>15.332888225255473</v>
          </cell>
          <cell r="Y215">
            <v>10.483870967741936</v>
          </cell>
          <cell r="Z215">
            <v>0</v>
          </cell>
          <cell r="AA215">
            <v>0</v>
          </cell>
          <cell r="AB215">
            <v>2.5869717920905919</v>
          </cell>
          <cell r="AC215">
            <v>5</v>
          </cell>
          <cell r="AD215">
            <v>0</v>
          </cell>
          <cell r="AE215">
            <v>1.3517454706142278</v>
          </cell>
          <cell r="AF215">
            <v>7.9932058631660645</v>
          </cell>
          <cell r="AG215">
            <v>0</v>
          </cell>
          <cell r="AH215">
            <v>2.6206081430625829</v>
          </cell>
          <cell r="AI215">
            <v>0</v>
          </cell>
          <cell r="AJ215">
            <v>0</v>
          </cell>
          <cell r="AK215">
            <v>0</v>
          </cell>
          <cell r="AL215">
            <v>0</v>
          </cell>
          <cell r="AM215">
            <v>0</v>
          </cell>
          <cell r="AN215">
            <v>0</v>
          </cell>
          <cell r="AO215">
            <v>25.753315352364595</v>
          </cell>
          <cell r="AP215">
            <v>0</v>
          </cell>
          <cell r="AQ215">
            <v>16.006794136833935</v>
          </cell>
          <cell r="AR215">
            <v>22.46323830731254</v>
          </cell>
          <cell r="AS215">
            <v>28.621955402605025</v>
          </cell>
          <cell r="AT215">
            <v>0</v>
          </cell>
          <cell r="AU215">
            <v>0</v>
          </cell>
          <cell r="AV215">
            <v>0</v>
          </cell>
          <cell r="AW215">
            <v>67</v>
          </cell>
          <cell r="AX215">
            <v>0</v>
          </cell>
          <cell r="AY215">
            <v>0</v>
          </cell>
          <cell r="AZ215">
            <v>36.221693199536787</v>
          </cell>
          <cell r="BA215">
            <v>0</v>
          </cell>
          <cell r="BB215">
            <v>127.77149451045</v>
          </cell>
          <cell r="BC215">
            <v>0</v>
          </cell>
          <cell r="BD215">
            <v>0</v>
          </cell>
          <cell r="BE215">
            <v>27.3224043715847</v>
          </cell>
          <cell r="BF215">
            <v>41.028280559922152</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CA215">
            <v>0</v>
          </cell>
          <cell r="CB215">
            <v>7.6767123287671382</v>
          </cell>
          <cell r="CC215">
            <v>0</v>
          </cell>
          <cell r="CD215">
            <v>0</v>
          </cell>
          <cell r="CE215">
            <v>5.0235842328480089</v>
          </cell>
          <cell r="CF215">
            <v>0</v>
          </cell>
          <cell r="CH215">
            <v>12.700296561615147</v>
          </cell>
          <cell r="CJ215">
            <v>39964</v>
          </cell>
          <cell r="CK215">
            <v>15.332888225255473</v>
          </cell>
          <cell r="CL215">
            <v>9.3449513337802923</v>
          </cell>
          <cell r="CM215">
            <v>68.350684931506848</v>
          </cell>
          <cell r="CN215">
            <v>0</v>
          </cell>
          <cell r="CO215">
            <v>0</v>
          </cell>
          <cell r="CP215">
            <v>56.995878898032203</v>
          </cell>
          <cell r="CQ215">
            <v>0</v>
          </cell>
          <cell r="CR215">
            <v>38.470032444146476</v>
          </cell>
          <cell r="CS215">
            <v>0</v>
          </cell>
          <cell r="CU215">
            <v>39964</v>
          </cell>
          <cell r="CV215">
            <v>2.5869717920905919</v>
          </cell>
          <cell r="CW215">
            <v>5</v>
          </cell>
          <cell r="CX215">
            <v>0</v>
          </cell>
          <cell r="CY215">
            <v>0</v>
          </cell>
          <cell r="CZ215">
            <v>0</v>
          </cell>
          <cell r="DA215">
            <v>0</v>
          </cell>
          <cell r="DB215">
            <v>0</v>
          </cell>
          <cell r="DC215">
            <v>72.328767123287676</v>
          </cell>
          <cell r="DD215">
            <v>67</v>
          </cell>
          <cell r="DE215">
            <v>11.835616438356164</v>
          </cell>
          <cell r="DF215">
            <v>24</v>
          </cell>
          <cell r="DG215">
            <v>58.684931506849324</v>
          </cell>
          <cell r="DH215">
            <v>127.77149451045</v>
          </cell>
          <cell r="DI215">
            <v>0</v>
          </cell>
          <cell r="DJ215">
            <v>0</v>
          </cell>
          <cell r="DK215">
            <v>27.3224043715847</v>
          </cell>
          <cell r="DL215">
            <v>41.028280559922152</v>
          </cell>
          <cell r="DM215">
            <v>0</v>
          </cell>
          <cell r="DN215">
            <v>0</v>
          </cell>
          <cell r="DO215">
            <v>0</v>
          </cell>
          <cell r="DP215">
            <v>0</v>
          </cell>
          <cell r="DR215">
            <v>68.350684931506848</v>
          </cell>
          <cell r="DS215">
            <v>12.700296561615147</v>
          </cell>
          <cell r="DT215">
            <v>0</v>
          </cell>
          <cell r="DV215">
            <v>39964</v>
          </cell>
          <cell r="DW215">
            <v>6.2299675558535279</v>
          </cell>
          <cell r="DY215">
            <v>49.7</v>
          </cell>
          <cell r="DZ215">
            <v>44.7</v>
          </cell>
          <cell r="EA215">
            <v>40</v>
          </cell>
          <cell r="EB215">
            <v>38.470032444146476</v>
          </cell>
          <cell r="ED215">
            <v>60</v>
          </cell>
          <cell r="EE215">
            <v>20</v>
          </cell>
          <cell r="EF215">
            <v>62.019463130880212</v>
          </cell>
          <cell r="EG215">
            <v>2.0194631308802116</v>
          </cell>
          <cell r="EH215">
            <v>60</v>
          </cell>
          <cell r="EJ215">
            <v>38.470032444146476</v>
          </cell>
          <cell r="EK215">
            <v>98.470032444146483</v>
          </cell>
          <cell r="EL215">
            <v>118.47003244414648</v>
          </cell>
          <cell r="EN215">
            <v>0</v>
          </cell>
          <cell r="EO215">
            <v>60</v>
          </cell>
          <cell r="EP215">
            <v>80</v>
          </cell>
          <cell r="ER215">
            <v>200</v>
          </cell>
          <cell r="ET215">
            <v>15</v>
          </cell>
          <cell r="EU215">
            <v>0</v>
          </cell>
          <cell r="EV215">
            <v>0</v>
          </cell>
          <cell r="EW215">
            <v>57.865545985841578</v>
          </cell>
          <cell r="EX215">
            <v>10.48513894566527</v>
          </cell>
          <cell r="EZ215">
            <v>57.865545985841578</v>
          </cell>
          <cell r="FA215">
            <v>72.865545985841578</v>
          </cell>
          <cell r="FB215">
            <v>59</v>
          </cell>
          <cell r="FC215">
            <v>68.350684931506848</v>
          </cell>
          <cell r="FE215">
            <v>38271.593264236108</v>
          </cell>
        </row>
        <row r="216">
          <cell r="A216">
            <v>39965</v>
          </cell>
          <cell r="B216">
            <v>1</v>
          </cell>
          <cell r="C216">
            <v>1</v>
          </cell>
          <cell r="D216">
            <v>6</v>
          </cell>
          <cell r="E216">
            <v>2009</v>
          </cell>
          <cell r="G216">
            <v>0</v>
          </cell>
          <cell r="H216">
            <v>2.1022261351580025</v>
          </cell>
          <cell r="I216">
            <v>12.950799423117681</v>
          </cell>
          <cell r="J216">
            <v>85.61643835616438</v>
          </cell>
          <cell r="K216">
            <v>10.833333333333334</v>
          </cell>
          <cell r="L216">
            <v>0.51757737357725653</v>
          </cell>
          <cell r="M216">
            <v>8.348626256152416</v>
          </cell>
          <cell r="N216">
            <v>8.1229090909090917</v>
          </cell>
          <cell r="O216">
            <v>33.252952505187345</v>
          </cell>
          <cell r="P216">
            <v>19.757128190870773</v>
          </cell>
          <cell r="Q216">
            <v>27.469408353538032</v>
          </cell>
          <cell r="R216">
            <v>19.976700461843564</v>
          </cell>
          <cell r="S216">
            <v>173.70391385184465</v>
          </cell>
          <cell r="T216">
            <v>22.057216686027349</v>
          </cell>
          <cell r="U216">
            <v>39.082951581329837</v>
          </cell>
          <cell r="W216">
            <v>0</v>
          </cell>
          <cell r="X216">
            <v>15.053025558275683</v>
          </cell>
          <cell r="Y216">
            <v>10.833333333333334</v>
          </cell>
          <cell r="Z216">
            <v>0</v>
          </cell>
          <cell r="AA216">
            <v>0</v>
          </cell>
          <cell r="AB216">
            <v>2.5856595600221408</v>
          </cell>
          <cell r="AC216">
            <v>5</v>
          </cell>
          <cell r="AD216">
            <v>0</v>
          </cell>
          <cell r="AE216">
            <v>1.0022831050228298</v>
          </cell>
          <cell r="AF216">
            <v>8.4011700555937949</v>
          </cell>
          <cell r="AG216">
            <v>0</v>
          </cell>
          <cell r="AH216">
            <v>2.0689260712755999</v>
          </cell>
          <cell r="AI216">
            <v>0</v>
          </cell>
          <cell r="AJ216">
            <v>0</v>
          </cell>
          <cell r="AK216">
            <v>0</v>
          </cell>
          <cell r="AL216">
            <v>0</v>
          </cell>
          <cell r="AM216">
            <v>0</v>
          </cell>
          <cell r="AN216">
            <v>0</v>
          </cell>
          <cell r="AO216">
            <v>26.521818193061584</v>
          </cell>
          <cell r="AP216">
            <v>0</v>
          </cell>
          <cell r="AQ216">
            <v>15.598829944406205</v>
          </cell>
          <cell r="AR216">
            <v>22.832201281849379</v>
          </cell>
          <cell r="AS216">
            <v>28.684997300674809</v>
          </cell>
          <cell r="AT216">
            <v>0</v>
          </cell>
          <cell r="AU216">
            <v>0</v>
          </cell>
          <cell r="AV216">
            <v>0</v>
          </cell>
          <cell r="AW216">
            <v>67</v>
          </cell>
          <cell r="AX216">
            <v>0</v>
          </cell>
          <cell r="AY216">
            <v>0</v>
          </cell>
          <cell r="AZ216">
            <v>35.852730224999945</v>
          </cell>
          <cell r="BA216">
            <v>0</v>
          </cell>
          <cell r="BB216">
            <v>131.9913518942019</v>
          </cell>
          <cell r="BC216">
            <v>0</v>
          </cell>
          <cell r="BD216">
            <v>0</v>
          </cell>
          <cell r="BE216">
            <v>27.3224043715847</v>
          </cell>
          <cell r="BF216">
            <v>41.028280559922152</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CA216">
            <v>0</v>
          </cell>
          <cell r="CB216">
            <v>17.265753424657532</v>
          </cell>
          <cell r="CC216">
            <v>0</v>
          </cell>
          <cell r="CD216">
            <v>0</v>
          </cell>
          <cell r="CE216">
            <v>4.7494167201721353</v>
          </cell>
          <cell r="CF216">
            <v>0</v>
          </cell>
          <cell r="CH216">
            <v>22.015170144829668</v>
          </cell>
          <cell r="CJ216">
            <v>39965</v>
          </cell>
          <cell r="CK216">
            <v>15.053025558275683</v>
          </cell>
          <cell r="CL216">
            <v>9.4034531606166247</v>
          </cell>
          <cell r="CM216">
            <v>68.350684931506848</v>
          </cell>
          <cell r="CN216">
            <v>0</v>
          </cell>
          <cell r="CO216">
            <v>0</v>
          </cell>
          <cell r="CP216">
            <v>57.275741565011991</v>
          </cell>
          <cell r="CQ216">
            <v>0</v>
          </cell>
          <cell r="CR216">
            <v>38.431031226255584</v>
          </cell>
          <cell r="CS216">
            <v>0</v>
          </cell>
          <cell r="CU216">
            <v>39965</v>
          </cell>
          <cell r="CV216">
            <v>2.5856595600221408</v>
          </cell>
          <cell r="CW216">
            <v>5</v>
          </cell>
          <cell r="CX216">
            <v>0</v>
          </cell>
          <cell r="CY216">
            <v>0</v>
          </cell>
          <cell r="CZ216">
            <v>0</v>
          </cell>
          <cell r="DA216">
            <v>0</v>
          </cell>
          <cell r="DB216">
            <v>0</v>
          </cell>
          <cell r="DC216">
            <v>72.328767123287676</v>
          </cell>
          <cell r="DD216">
            <v>67</v>
          </cell>
          <cell r="DE216">
            <v>11.835616438356164</v>
          </cell>
          <cell r="DF216">
            <v>24</v>
          </cell>
          <cell r="DG216">
            <v>58.684931506849324</v>
          </cell>
          <cell r="DH216">
            <v>131.9913518942019</v>
          </cell>
          <cell r="DI216">
            <v>0</v>
          </cell>
          <cell r="DJ216">
            <v>0</v>
          </cell>
          <cell r="DK216">
            <v>27.3224043715847</v>
          </cell>
          <cell r="DL216">
            <v>41.028280559922152</v>
          </cell>
          <cell r="DM216">
            <v>0</v>
          </cell>
          <cell r="DN216">
            <v>0</v>
          </cell>
          <cell r="DO216">
            <v>0</v>
          </cell>
          <cell r="DP216">
            <v>0</v>
          </cell>
          <cell r="DR216">
            <v>68.350684931506848</v>
          </cell>
          <cell r="DS216">
            <v>22.015170144829668</v>
          </cell>
          <cell r="DT216">
            <v>0</v>
          </cell>
          <cell r="DV216">
            <v>39965</v>
          </cell>
          <cell r="DW216">
            <v>6.2689687737444162</v>
          </cell>
          <cell r="DY216">
            <v>49.7</v>
          </cell>
          <cell r="DZ216">
            <v>44.7</v>
          </cell>
          <cell r="EA216">
            <v>40</v>
          </cell>
          <cell r="EB216">
            <v>38.431031226255584</v>
          </cell>
          <cell r="ED216">
            <v>60</v>
          </cell>
          <cell r="EE216">
            <v>20</v>
          </cell>
          <cell r="EF216">
            <v>62.025158285184126</v>
          </cell>
          <cell r="EG216">
            <v>2.0251582851841263</v>
          </cell>
          <cell r="EH216">
            <v>60</v>
          </cell>
          <cell r="EJ216">
            <v>38.431031226255584</v>
          </cell>
          <cell r="EK216">
            <v>98.431031226255584</v>
          </cell>
          <cell r="EL216">
            <v>118.43103122625558</v>
          </cell>
          <cell r="EN216">
            <v>0</v>
          </cell>
          <cell r="EO216">
            <v>60</v>
          </cell>
          <cell r="EP216">
            <v>80</v>
          </cell>
          <cell r="ER216">
            <v>200</v>
          </cell>
          <cell r="ET216">
            <v>15</v>
          </cell>
          <cell r="EU216">
            <v>0</v>
          </cell>
          <cell r="EV216">
            <v>0</v>
          </cell>
          <cell r="EW216">
            <v>58.198682971319656</v>
          </cell>
          <cell r="EX216">
            <v>10.152001960187192</v>
          </cell>
          <cell r="EZ216">
            <v>58.198682971319656</v>
          </cell>
          <cell r="FA216">
            <v>73.198682971319656</v>
          </cell>
          <cell r="FB216">
            <v>59</v>
          </cell>
          <cell r="FC216">
            <v>68.350684931506848</v>
          </cell>
          <cell r="FE216">
            <v>38271.593264583331</v>
          </cell>
        </row>
        <row r="217">
          <cell r="A217">
            <v>39966</v>
          </cell>
          <cell r="B217">
            <v>2</v>
          </cell>
          <cell r="C217">
            <v>2</v>
          </cell>
          <cell r="D217">
            <v>6</v>
          </cell>
          <cell r="E217">
            <v>2009</v>
          </cell>
          <cell r="G217">
            <v>0</v>
          </cell>
          <cell r="H217">
            <v>1.6124466908800532</v>
          </cell>
          <cell r="I217">
            <v>12.604728811299871</v>
          </cell>
          <cell r="J217">
            <v>85.61643835616438</v>
          </cell>
          <cell r="K217">
            <v>10.833333333333334</v>
          </cell>
          <cell r="L217">
            <v>0.39699150787900883</v>
          </cell>
          <cell r="M217">
            <v>8.1255346845890788</v>
          </cell>
          <cell r="N217">
            <v>8.1229090909090917</v>
          </cell>
          <cell r="O217">
            <v>25.505635351142157</v>
          </cell>
          <cell r="P217">
            <v>19.22917920352312</v>
          </cell>
          <cell r="Q217">
            <v>27.368590406362216</v>
          </cell>
          <cell r="R217">
            <v>19.976700461843564</v>
          </cell>
          <cell r="S217">
            <v>161.91699185796236</v>
          </cell>
          <cell r="T217">
            <v>22.002098545195178</v>
          </cell>
          <cell r="U217">
            <v>38.721823586197118</v>
          </cell>
          <cell r="W217">
            <v>0</v>
          </cell>
          <cell r="X217">
            <v>14.217175502179925</v>
          </cell>
          <cell r="Y217">
            <v>10.833333333333334</v>
          </cell>
          <cell r="Z217">
            <v>0</v>
          </cell>
          <cell r="AA217">
            <v>0</v>
          </cell>
          <cell r="AB217">
            <v>2.5843479935786502</v>
          </cell>
          <cell r="AC217">
            <v>5</v>
          </cell>
          <cell r="AD217">
            <v>0</v>
          </cell>
          <cell r="AE217">
            <v>1.0022831050228298</v>
          </cell>
          <cell r="AF217">
            <v>8.058804184775699</v>
          </cell>
          <cell r="AG217">
            <v>0</v>
          </cell>
          <cell r="AH217">
            <v>2.0937810345688082</v>
          </cell>
          <cell r="AI217">
            <v>0</v>
          </cell>
          <cell r="AJ217">
            <v>0</v>
          </cell>
          <cell r="AK217">
            <v>0</v>
          </cell>
          <cell r="AL217">
            <v>0</v>
          </cell>
          <cell r="AM217">
            <v>0</v>
          </cell>
          <cell r="AN217">
            <v>0</v>
          </cell>
          <cell r="AO217">
            <v>27.26910226332059</v>
          </cell>
          <cell r="AP217">
            <v>0</v>
          </cell>
          <cell r="AQ217">
            <v>15.941195815224301</v>
          </cell>
          <cell r="AR217">
            <v>22.718079324910018</v>
          </cell>
          <cell r="AS217">
            <v>24.057946984847334</v>
          </cell>
          <cell r="AT217">
            <v>0</v>
          </cell>
          <cell r="AU217">
            <v>0</v>
          </cell>
          <cell r="AV217">
            <v>0</v>
          </cell>
          <cell r="AW217">
            <v>67</v>
          </cell>
          <cell r="AX217">
            <v>0</v>
          </cell>
          <cell r="AY217">
            <v>0</v>
          </cell>
          <cell r="AZ217">
            <v>35.966852181939302</v>
          </cell>
          <cell r="BA217">
            <v>0</v>
          </cell>
          <cell r="BB217">
            <v>119.67406180741536</v>
          </cell>
          <cell r="BC217">
            <v>0</v>
          </cell>
          <cell r="BD217">
            <v>0</v>
          </cell>
          <cell r="BE217">
            <v>27.3224043715847</v>
          </cell>
          <cell r="BF217">
            <v>41.028280559922152</v>
          </cell>
          <cell r="BG217">
            <v>0</v>
          </cell>
          <cell r="BH217">
            <v>4.6907613383710185</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CA217">
            <v>0</v>
          </cell>
          <cell r="CB217">
            <v>12.574992086286514</v>
          </cell>
          <cell r="CC217">
            <v>0</v>
          </cell>
          <cell r="CD217">
            <v>0</v>
          </cell>
          <cell r="CE217">
            <v>0</v>
          </cell>
          <cell r="CF217">
            <v>0</v>
          </cell>
          <cell r="CH217">
            <v>12.574992086286514</v>
          </cell>
          <cell r="CJ217">
            <v>39966</v>
          </cell>
          <cell r="CK217">
            <v>14.217175502179925</v>
          </cell>
          <cell r="CL217">
            <v>9.0610872897985288</v>
          </cell>
          <cell r="CM217">
            <v>68.350684931506848</v>
          </cell>
          <cell r="CN217">
            <v>0</v>
          </cell>
          <cell r="CO217">
            <v>0</v>
          </cell>
          <cell r="CP217">
            <v>53.420830282736731</v>
          </cell>
          <cell r="CQ217">
            <v>0</v>
          </cell>
          <cell r="CR217">
            <v>38.659275140134319</v>
          </cell>
          <cell r="CS217">
            <v>0</v>
          </cell>
          <cell r="CU217">
            <v>39966</v>
          </cell>
          <cell r="CV217">
            <v>2.5843479935786502</v>
          </cell>
          <cell r="CW217">
            <v>5</v>
          </cell>
          <cell r="CX217">
            <v>0</v>
          </cell>
          <cell r="CY217">
            <v>0</v>
          </cell>
          <cell r="CZ217">
            <v>0</v>
          </cell>
          <cell r="DA217">
            <v>0</v>
          </cell>
          <cell r="DB217">
            <v>0</v>
          </cell>
          <cell r="DC217">
            <v>72.328767123287676</v>
          </cell>
          <cell r="DD217">
            <v>67</v>
          </cell>
          <cell r="DE217">
            <v>11.835616438356164</v>
          </cell>
          <cell r="DF217">
            <v>24</v>
          </cell>
          <cell r="DG217">
            <v>58.684931506849324</v>
          </cell>
          <cell r="DH217">
            <v>119.67406180741536</v>
          </cell>
          <cell r="DI217">
            <v>0</v>
          </cell>
          <cell r="DJ217">
            <v>0</v>
          </cell>
          <cell r="DK217">
            <v>27.3224043715847</v>
          </cell>
          <cell r="DL217">
            <v>41.028280559922152</v>
          </cell>
          <cell r="DM217">
            <v>0</v>
          </cell>
          <cell r="DN217">
            <v>0</v>
          </cell>
          <cell r="DO217">
            <v>0</v>
          </cell>
          <cell r="DP217">
            <v>0</v>
          </cell>
          <cell r="DR217">
            <v>68.350684931506848</v>
          </cell>
          <cell r="DS217">
            <v>12.574992086286514</v>
          </cell>
          <cell r="DT217">
            <v>0</v>
          </cell>
          <cell r="DV217">
            <v>39966</v>
          </cell>
          <cell r="DW217">
            <v>6.0407248598656862</v>
          </cell>
          <cell r="DY217">
            <v>49.7</v>
          </cell>
          <cell r="DZ217">
            <v>44.7</v>
          </cell>
          <cell r="EA217">
            <v>40</v>
          </cell>
          <cell r="EB217">
            <v>38.659275140134319</v>
          </cell>
          <cell r="ED217">
            <v>60</v>
          </cell>
          <cell r="EE217">
            <v>20</v>
          </cell>
          <cell r="EF217">
            <v>53.420830282736731</v>
          </cell>
          <cell r="EG217">
            <v>0</v>
          </cell>
          <cell r="EH217">
            <v>53.420830282736731</v>
          </cell>
          <cell r="EJ217">
            <v>38.659275140134319</v>
          </cell>
          <cell r="EK217">
            <v>98.659275140134326</v>
          </cell>
          <cell r="EL217">
            <v>118.65927514013433</v>
          </cell>
          <cell r="EN217">
            <v>0</v>
          </cell>
          <cell r="EO217">
            <v>60</v>
          </cell>
          <cell r="EP217">
            <v>80</v>
          </cell>
          <cell r="ER217">
            <v>200</v>
          </cell>
          <cell r="ET217">
            <v>15</v>
          </cell>
          <cell r="EU217">
            <v>0</v>
          </cell>
          <cell r="EV217">
            <v>0</v>
          </cell>
          <cell r="EW217">
            <v>56.643500687597225</v>
          </cell>
          <cell r="EX217">
            <v>11.707184243909623</v>
          </cell>
          <cell r="EZ217">
            <v>56.643500687597225</v>
          </cell>
          <cell r="FA217">
            <v>71.643500687597225</v>
          </cell>
          <cell r="FB217">
            <v>59</v>
          </cell>
          <cell r="FC217">
            <v>68.350684931506848</v>
          </cell>
          <cell r="FE217">
            <v>38271.593264814815</v>
          </cell>
        </row>
        <row r="218">
          <cell r="A218">
            <v>39967</v>
          </cell>
          <cell r="B218">
            <v>3</v>
          </cell>
          <cell r="C218">
            <v>3</v>
          </cell>
          <cell r="D218">
            <v>6</v>
          </cell>
          <cell r="E218">
            <v>2009</v>
          </cell>
          <cell r="G218">
            <v>0</v>
          </cell>
          <cell r="H218">
            <v>1.8621265877881692</v>
          </cell>
          <cell r="I218">
            <v>12.301236023619641</v>
          </cell>
          <cell r="J218">
            <v>85.61643835616438</v>
          </cell>
          <cell r="K218">
            <v>10.833333333333334</v>
          </cell>
          <cell r="L218">
            <v>0.45846380294541472</v>
          </cell>
          <cell r="M218">
            <v>7.9298905569179139</v>
          </cell>
          <cell r="N218">
            <v>8.1229090909090917</v>
          </cell>
          <cell r="O218">
            <v>29.455064774804821</v>
          </cell>
          <cell r="P218">
            <v>18.76618493457477</v>
          </cell>
          <cell r="Q218">
            <v>27.242294980473122</v>
          </cell>
          <cell r="R218">
            <v>19.976700461843564</v>
          </cell>
          <cell r="S218">
            <v>178.63284998626966</v>
          </cell>
          <cell r="T218">
            <v>22.155590047458979</v>
          </cell>
          <cell r="U218">
            <v>35.592063968417563</v>
          </cell>
          <cell r="W218">
            <v>0</v>
          </cell>
          <cell r="X218">
            <v>14.163362611407809</v>
          </cell>
          <cell r="Y218">
            <v>10.833333333333334</v>
          </cell>
          <cell r="Z218">
            <v>0</v>
          </cell>
          <cell r="AA218">
            <v>0</v>
          </cell>
          <cell r="AB218">
            <v>2.5830370924224875</v>
          </cell>
          <cell r="AC218">
            <v>5</v>
          </cell>
          <cell r="AD218">
            <v>0</v>
          </cell>
          <cell r="AE218">
            <v>1.0022831050228298</v>
          </cell>
          <cell r="AF218">
            <v>7.9259432533271017</v>
          </cell>
          <cell r="AG218">
            <v>0</v>
          </cell>
          <cell r="AH218">
            <v>2.476331164111226</v>
          </cell>
          <cell r="AI218">
            <v>0</v>
          </cell>
          <cell r="AJ218">
            <v>0</v>
          </cell>
          <cell r="AK218">
            <v>0</v>
          </cell>
          <cell r="AL218">
            <v>0</v>
          </cell>
          <cell r="AM218">
            <v>0</v>
          </cell>
          <cell r="AN218">
            <v>0</v>
          </cell>
          <cell r="AO218">
            <v>26.871752077901341</v>
          </cell>
          <cell r="AP218">
            <v>0</v>
          </cell>
          <cell r="AQ218">
            <v>16.074056746672898</v>
          </cell>
          <cell r="AR218">
            <v>22.673792347760486</v>
          </cell>
          <cell r="AS218">
            <v>27.344312815250319</v>
          </cell>
          <cell r="AT218">
            <v>0</v>
          </cell>
          <cell r="AU218">
            <v>0</v>
          </cell>
          <cell r="AV218">
            <v>0</v>
          </cell>
          <cell r="AW218">
            <v>67</v>
          </cell>
          <cell r="AX218">
            <v>0</v>
          </cell>
          <cell r="AY218">
            <v>0</v>
          </cell>
          <cell r="AZ218">
            <v>36.011139159088842</v>
          </cell>
          <cell r="BA218">
            <v>0</v>
          </cell>
          <cell r="BB218">
            <v>133.36936484305738</v>
          </cell>
          <cell r="BC218">
            <v>0</v>
          </cell>
          <cell r="BD218">
            <v>0</v>
          </cell>
          <cell r="BE218">
            <v>27.3224043715847</v>
          </cell>
          <cell r="BF218">
            <v>41.028280559922152</v>
          </cell>
          <cell r="BG218">
            <v>0</v>
          </cell>
          <cell r="BH218">
            <v>1.4730084546169877</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CA218">
            <v>0</v>
          </cell>
          <cell r="CB218">
            <v>15.792744970040545</v>
          </cell>
          <cell r="CC218">
            <v>0</v>
          </cell>
          <cell r="CD218">
            <v>0</v>
          </cell>
          <cell r="CE218">
            <v>0</v>
          </cell>
          <cell r="CF218">
            <v>0</v>
          </cell>
          <cell r="CH218">
            <v>15.792744970040545</v>
          </cell>
          <cell r="CJ218">
            <v>39967</v>
          </cell>
          <cell r="CK218">
            <v>14.163362611407809</v>
          </cell>
          <cell r="CL218">
            <v>8.9282263583499315</v>
          </cell>
          <cell r="CM218">
            <v>68.350684931506848</v>
          </cell>
          <cell r="CN218">
            <v>0</v>
          </cell>
          <cell r="CO218">
            <v>0</v>
          </cell>
          <cell r="CP218">
            <v>56.692396057262883</v>
          </cell>
          <cell r="CQ218">
            <v>0</v>
          </cell>
          <cell r="CR218">
            <v>38.747849094433384</v>
          </cell>
          <cell r="CS218">
            <v>0</v>
          </cell>
          <cell r="CU218">
            <v>39967</v>
          </cell>
          <cell r="CV218">
            <v>2.5830370924224875</v>
          </cell>
          <cell r="CW218">
            <v>5</v>
          </cell>
          <cell r="CX218">
            <v>0</v>
          </cell>
          <cell r="CY218">
            <v>0</v>
          </cell>
          <cell r="CZ218">
            <v>0</v>
          </cell>
          <cell r="DA218">
            <v>0</v>
          </cell>
          <cell r="DB218">
            <v>0</v>
          </cell>
          <cell r="DC218">
            <v>72.328767123287676</v>
          </cell>
          <cell r="DD218">
            <v>67</v>
          </cell>
          <cell r="DE218">
            <v>11.835616438356164</v>
          </cell>
          <cell r="DF218">
            <v>24</v>
          </cell>
          <cell r="DG218">
            <v>58.684931506849324</v>
          </cell>
          <cell r="DH218">
            <v>133.36936484305738</v>
          </cell>
          <cell r="DI218">
            <v>0</v>
          </cell>
          <cell r="DJ218">
            <v>0</v>
          </cell>
          <cell r="DK218">
            <v>27.3224043715847</v>
          </cell>
          <cell r="DL218">
            <v>41.028280559922152</v>
          </cell>
          <cell r="DM218">
            <v>0</v>
          </cell>
          <cell r="DN218">
            <v>0</v>
          </cell>
          <cell r="DO218">
            <v>0</v>
          </cell>
          <cell r="DP218">
            <v>0</v>
          </cell>
          <cell r="DR218">
            <v>68.350684931506848</v>
          </cell>
          <cell r="DS218">
            <v>15.792744970040545</v>
          </cell>
          <cell r="DT218">
            <v>0</v>
          </cell>
          <cell r="DV218">
            <v>39967</v>
          </cell>
          <cell r="DW218">
            <v>5.9521509055666213</v>
          </cell>
          <cell r="DY218">
            <v>49.7</v>
          </cell>
          <cell r="DZ218">
            <v>44.7</v>
          </cell>
          <cell r="EA218">
            <v>40</v>
          </cell>
          <cell r="EB218">
            <v>38.747849094433384</v>
          </cell>
          <cell r="ED218">
            <v>60</v>
          </cell>
          <cell r="EE218">
            <v>20</v>
          </cell>
          <cell r="EF218">
            <v>56.692396057262883</v>
          </cell>
          <cell r="EG218">
            <v>0</v>
          </cell>
          <cell r="EH218">
            <v>56.692396057262883</v>
          </cell>
          <cell r="EJ218">
            <v>38.747849094433384</v>
          </cell>
          <cell r="EK218">
            <v>98.747849094433377</v>
          </cell>
          <cell r="EL218">
            <v>118.74784909443338</v>
          </cell>
          <cell r="EN218">
            <v>0</v>
          </cell>
          <cell r="EO218">
            <v>60</v>
          </cell>
          <cell r="EP218">
            <v>80</v>
          </cell>
          <cell r="ER218">
            <v>200</v>
          </cell>
          <cell r="ET218">
            <v>15</v>
          </cell>
          <cell r="EU218">
            <v>0</v>
          </cell>
          <cell r="EV218">
            <v>0</v>
          </cell>
          <cell r="EW218">
            <v>55.279655881016801</v>
          </cell>
          <cell r="EX218">
            <v>13.071029050490047</v>
          </cell>
          <cell r="EZ218">
            <v>55.279655881016801</v>
          </cell>
          <cell r="FA218">
            <v>70.279655881016794</v>
          </cell>
          <cell r="FB218">
            <v>59</v>
          </cell>
          <cell r="FC218">
            <v>68.350684931506848</v>
          </cell>
          <cell r="FE218">
            <v>38271.593264930554</v>
          </cell>
        </row>
        <row r="219">
          <cell r="A219">
            <v>39968</v>
          </cell>
          <cell r="B219">
            <v>4</v>
          </cell>
          <cell r="C219">
            <v>4</v>
          </cell>
          <cell r="D219">
            <v>6</v>
          </cell>
          <cell r="E219">
            <v>2009</v>
          </cell>
          <cell r="G219">
            <v>0</v>
          </cell>
          <cell r="H219">
            <v>1.4352794405883094</v>
          </cell>
          <cell r="I219">
            <v>10.017550839235215</v>
          </cell>
          <cell r="J219">
            <v>85.61643835616438</v>
          </cell>
          <cell r="K219">
            <v>10.833333333333334</v>
          </cell>
          <cell r="L219">
            <v>0.35337214716593635</v>
          </cell>
          <cell r="M219">
            <v>6.4577316987469517</v>
          </cell>
          <cell r="N219">
            <v>0</v>
          </cell>
          <cell r="O219">
            <v>22.703208884789053</v>
          </cell>
          <cell r="P219">
            <v>15.282302630372286</v>
          </cell>
          <cell r="Q219">
            <v>27.856532750702804</v>
          </cell>
          <cell r="R219">
            <v>19.976700461843564</v>
          </cell>
          <cell r="S219">
            <v>198.01886558729089</v>
          </cell>
          <cell r="T219">
            <v>21.464348112772765</v>
          </cell>
          <cell r="U219">
            <v>27.040385006283618</v>
          </cell>
          <cell r="W219">
            <v>0</v>
          </cell>
          <cell r="X219">
            <v>11.452830279823523</v>
          </cell>
          <cell r="Y219">
            <v>10.833333333333334</v>
          </cell>
          <cell r="Z219">
            <v>0</v>
          </cell>
          <cell r="AA219">
            <v>0</v>
          </cell>
          <cell r="AB219">
            <v>0</v>
          </cell>
          <cell r="AC219">
            <v>5</v>
          </cell>
          <cell r="AD219">
            <v>0</v>
          </cell>
          <cell r="AE219">
            <v>1.0022831050228298</v>
          </cell>
          <cell r="AF219">
            <v>0.80882074089005851</v>
          </cell>
          <cell r="AG219">
            <v>0</v>
          </cell>
          <cell r="AH219">
            <v>3.2290089858493687</v>
          </cell>
          <cell r="AI219">
            <v>0</v>
          </cell>
          <cell r="AJ219">
            <v>0</v>
          </cell>
          <cell r="AK219">
            <v>0</v>
          </cell>
          <cell r="AL219">
            <v>0</v>
          </cell>
          <cell r="AM219">
            <v>0</v>
          </cell>
          <cell r="AN219">
            <v>0</v>
          </cell>
          <cell r="AO219">
            <v>28.769012823589506</v>
          </cell>
          <cell r="AP219">
            <v>0</v>
          </cell>
          <cell r="AQ219">
            <v>23.191179259109941</v>
          </cell>
          <cell r="AR219">
            <v>16.808820740890059</v>
          </cell>
          <cell r="AS219">
            <v>13.820722918268828</v>
          </cell>
          <cell r="AT219">
            <v>0</v>
          </cell>
          <cell r="AU219">
            <v>0</v>
          </cell>
          <cell r="AV219">
            <v>0</v>
          </cell>
          <cell r="AW219">
            <v>67</v>
          </cell>
          <cell r="AX219">
            <v>0</v>
          </cell>
          <cell r="AY219">
            <v>0</v>
          </cell>
          <cell r="AZ219">
            <v>41.876110765959268</v>
          </cell>
          <cell r="BA219">
            <v>0</v>
          </cell>
          <cell r="BB219">
            <v>137.64748794038803</v>
          </cell>
          <cell r="BC219">
            <v>0</v>
          </cell>
          <cell r="BD219">
            <v>0</v>
          </cell>
          <cell r="BE219">
            <v>27.3224043715847</v>
          </cell>
          <cell r="BF219">
            <v>32.694759928021</v>
          </cell>
          <cell r="BG219">
            <v>0</v>
          </cell>
          <cell r="BH219">
            <v>15.05719211575645</v>
          </cell>
          <cell r="BI219">
            <v>0</v>
          </cell>
          <cell r="BJ219">
            <v>0</v>
          </cell>
          <cell r="BK219">
            <v>0</v>
          </cell>
          <cell r="BL219">
            <v>0</v>
          </cell>
          <cell r="BM219">
            <v>0</v>
          </cell>
          <cell r="BN219">
            <v>7.1054273576010019E-15</v>
          </cell>
          <cell r="BO219">
            <v>0</v>
          </cell>
          <cell r="BP219">
            <v>0</v>
          </cell>
          <cell r="BQ219">
            <v>-7.1054273576010019E-15</v>
          </cell>
          <cell r="BR219">
            <v>0</v>
          </cell>
          <cell r="BS219">
            <v>0</v>
          </cell>
          <cell r="BT219">
            <v>0</v>
          </cell>
          <cell r="BU219">
            <v>0</v>
          </cell>
          <cell r="BV219">
            <v>0</v>
          </cell>
          <cell r="BW219">
            <v>8.3335206319011448</v>
          </cell>
          <cell r="BX219">
            <v>0</v>
          </cell>
          <cell r="BY219">
            <v>0</v>
          </cell>
          <cell r="CA219">
            <v>0</v>
          </cell>
          <cell r="CB219">
            <v>2.208561308901082</v>
          </cell>
          <cell r="CC219">
            <v>0</v>
          </cell>
          <cell r="CD219">
            <v>0</v>
          </cell>
          <cell r="CE219">
            <v>0</v>
          </cell>
          <cell r="CF219">
            <v>0</v>
          </cell>
          <cell r="CH219">
            <v>2.208561308901082</v>
          </cell>
          <cell r="CJ219">
            <v>39968</v>
          </cell>
          <cell r="CK219">
            <v>11.452830279823523</v>
          </cell>
          <cell r="CL219">
            <v>1.8111038459128883</v>
          </cell>
          <cell r="CM219">
            <v>60.017164299605703</v>
          </cell>
          <cell r="CN219">
            <v>8.3335206319011448</v>
          </cell>
          <cell r="CO219">
            <v>0</v>
          </cell>
          <cell r="CP219">
            <v>45.818744727707703</v>
          </cell>
          <cell r="CQ219">
            <v>0</v>
          </cell>
          <cell r="CR219">
            <v>40</v>
          </cell>
          <cell r="CS219">
            <v>0</v>
          </cell>
          <cell r="CU219">
            <v>39968</v>
          </cell>
          <cell r="CV219">
            <v>0</v>
          </cell>
          <cell r="CW219">
            <v>5</v>
          </cell>
          <cell r="CX219">
            <v>0</v>
          </cell>
          <cell r="CY219">
            <v>0</v>
          </cell>
          <cell r="CZ219">
            <v>0</v>
          </cell>
          <cell r="DA219">
            <v>0</v>
          </cell>
          <cell r="DB219">
            <v>0</v>
          </cell>
          <cell r="DC219">
            <v>72.328767123287676</v>
          </cell>
          <cell r="DD219">
            <v>67</v>
          </cell>
          <cell r="DE219">
            <v>11.835616438356164</v>
          </cell>
          <cell r="DF219">
            <v>24</v>
          </cell>
          <cell r="DG219">
            <v>58.684931506849324</v>
          </cell>
          <cell r="DH219">
            <v>137.64748794038803</v>
          </cell>
          <cell r="DI219">
            <v>0</v>
          </cell>
          <cell r="DJ219">
            <v>0</v>
          </cell>
          <cell r="DK219">
            <v>27.3224043715847</v>
          </cell>
          <cell r="DL219">
            <v>32.694759928021007</v>
          </cell>
          <cell r="DM219">
            <v>0</v>
          </cell>
          <cell r="DN219">
            <v>0</v>
          </cell>
          <cell r="DO219">
            <v>-7.1054273576010019E-15</v>
          </cell>
          <cell r="DP219">
            <v>8.3335206319011448</v>
          </cell>
          <cell r="DR219">
            <v>68.350684931506848</v>
          </cell>
          <cell r="DS219">
            <v>2.208561308901082</v>
          </cell>
          <cell r="DT219">
            <v>0</v>
          </cell>
          <cell r="DV219">
            <v>39968</v>
          </cell>
          <cell r="DW219">
            <v>1.2074025639419255</v>
          </cell>
          <cell r="DY219">
            <v>49.7</v>
          </cell>
          <cell r="DZ219">
            <v>44.7</v>
          </cell>
          <cell r="EA219">
            <v>40</v>
          </cell>
          <cell r="EB219">
            <v>40</v>
          </cell>
          <cell r="ED219">
            <v>60</v>
          </cell>
          <cell r="EE219">
            <v>20</v>
          </cell>
          <cell r="EF219">
            <v>45.81874472770771</v>
          </cell>
          <cell r="EG219">
            <v>0</v>
          </cell>
          <cell r="EH219">
            <v>45.81874472770771</v>
          </cell>
          <cell r="EJ219">
            <v>40</v>
          </cell>
          <cell r="EK219">
            <v>100</v>
          </cell>
          <cell r="EL219">
            <v>120</v>
          </cell>
          <cell r="EN219">
            <v>0</v>
          </cell>
          <cell r="EO219">
            <v>60</v>
          </cell>
          <cell r="EP219">
            <v>80</v>
          </cell>
          <cell r="ER219">
            <v>200</v>
          </cell>
          <cell r="ET219">
            <v>15</v>
          </cell>
          <cell r="EU219">
            <v>0</v>
          </cell>
          <cell r="EV219">
            <v>8.3335206319011448</v>
          </cell>
          <cell r="EW219">
            <v>53.350684931506848</v>
          </cell>
          <cell r="EX219">
            <v>15</v>
          </cell>
          <cell r="EZ219">
            <v>45.017164299605703</v>
          </cell>
          <cell r="FA219">
            <v>60.017164299605703</v>
          </cell>
          <cell r="FB219">
            <v>59</v>
          </cell>
          <cell r="FC219">
            <v>68.350684931506848</v>
          </cell>
          <cell r="FE219">
            <v>38271.593265162039</v>
          </cell>
        </row>
        <row r="220">
          <cell r="A220">
            <v>39969</v>
          </cell>
          <cell r="B220">
            <v>5</v>
          </cell>
          <cell r="C220">
            <v>5</v>
          </cell>
          <cell r="D220">
            <v>6</v>
          </cell>
          <cell r="E220">
            <v>2009</v>
          </cell>
          <cell r="G220">
            <v>0</v>
          </cell>
          <cell r="H220">
            <v>1.4747029658471231</v>
          </cell>
          <cell r="I220">
            <v>10.12667541854646</v>
          </cell>
          <cell r="J220">
            <v>85.61643835616438</v>
          </cell>
          <cell r="K220">
            <v>10.833333333333334</v>
          </cell>
          <cell r="L220">
            <v>0.36307839347282078</v>
          </cell>
          <cell r="M220">
            <v>6.5280779606466757</v>
          </cell>
          <cell r="N220">
            <v>0</v>
          </cell>
          <cell r="O220">
            <v>23.32680907274878</v>
          </cell>
          <cell r="P220">
            <v>15.44877793678299</v>
          </cell>
          <cell r="Q220">
            <v>27.585265718603274</v>
          </cell>
          <cell r="R220">
            <v>19.976700461843564</v>
          </cell>
          <cell r="S220">
            <v>150.39916185997356</v>
          </cell>
          <cell r="T220">
            <v>21.469133967931288</v>
          </cell>
          <cell r="U220">
            <v>28.101683932327862</v>
          </cell>
          <cell r="W220">
            <v>0</v>
          </cell>
          <cell r="X220">
            <v>11.601378384393584</v>
          </cell>
          <cell r="Y220">
            <v>10.833333333333334</v>
          </cell>
          <cell r="Z220">
            <v>0</v>
          </cell>
          <cell r="AA220">
            <v>0</v>
          </cell>
          <cell r="AB220">
            <v>0</v>
          </cell>
          <cell r="AC220">
            <v>5</v>
          </cell>
          <cell r="AD220">
            <v>0</v>
          </cell>
          <cell r="AE220">
            <v>1.0022831050228298</v>
          </cell>
          <cell r="AF220">
            <v>0.8888732490966671</v>
          </cell>
          <cell r="AG220">
            <v>0</v>
          </cell>
          <cell r="AH220">
            <v>3.1938779692788533</v>
          </cell>
          <cell r="AI220">
            <v>0</v>
          </cell>
          <cell r="AJ220">
            <v>0</v>
          </cell>
          <cell r="AK220">
            <v>0</v>
          </cell>
          <cell r="AL220">
            <v>0</v>
          </cell>
          <cell r="AM220">
            <v>0</v>
          </cell>
          <cell r="AN220">
            <v>0</v>
          </cell>
          <cell r="AO220">
            <v>28.586534329495827</v>
          </cell>
          <cell r="AP220">
            <v>0</v>
          </cell>
          <cell r="AQ220">
            <v>23.111126750903331</v>
          </cell>
          <cell r="AR220">
            <v>16.888873249096669</v>
          </cell>
          <cell r="AS220">
            <v>14.557140891203929</v>
          </cell>
          <cell r="AT220">
            <v>0</v>
          </cell>
          <cell r="AU220">
            <v>0</v>
          </cell>
          <cell r="AV220">
            <v>0</v>
          </cell>
          <cell r="AW220">
            <v>67</v>
          </cell>
          <cell r="AX220">
            <v>0</v>
          </cell>
          <cell r="AY220">
            <v>0</v>
          </cell>
          <cell r="AZ220">
            <v>41.796058257752655</v>
          </cell>
          <cell r="BA220">
            <v>0</v>
          </cell>
          <cell r="BB220">
            <v>91.173921502480056</v>
          </cell>
          <cell r="BC220">
            <v>0</v>
          </cell>
          <cell r="BD220">
            <v>0</v>
          </cell>
          <cell r="BE220">
            <v>27.3224043715847</v>
          </cell>
          <cell r="BF220">
            <v>33.185147168856275</v>
          </cell>
          <cell r="BG220">
            <v>0</v>
          </cell>
          <cell r="BH220">
            <v>14.389835548915485</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7.8431333910658765</v>
          </cell>
          <cell r="BX220">
            <v>0</v>
          </cell>
          <cell r="BY220">
            <v>0</v>
          </cell>
          <cell r="CA220">
            <v>0</v>
          </cell>
          <cell r="CB220">
            <v>2.8759178757420472</v>
          </cell>
          <cell r="CC220">
            <v>0</v>
          </cell>
          <cell r="CD220">
            <v>0</v>
          </cell>
          <cell r="CE220">
            <v>0</v>
          </cell>
          <cell r="CF220">
            <v>0</v>
          </cell>
          <cell r="CH220">
            <v>2.8759178757420472</v>
          </cell>
          <cell r="CJ220">
            <v>39969</v>
          </cell>
          <cell r="CK220">
            <v>11.601378384393584</v>
          </cell>
          <cell r="CL220">
            <v>1.8911563541194969</v>
          </cell>
          <cell r="CM220">
            <v>60.507551540440971</v>
          </cell>
          <cell r="CN220">
            <v>7.8431333910658765</v>
          </cell>
          <cell r="CO220">
            <v>0</v>
          </cell>
          <cell r="CP220">
            <v>46.337553189978607</v>
          </cell>
          <cell r="CQ220">
            <v>0</v>
          </cell>
          <cell r="CR220">
            <v>40</v>
          </cell>
          <cell r="CS220">
            <v>0</v>
          </cell>
          <cell r="CU220">
            <v>39969</v>
          </cell>
          <cell r="CV220">
            <v>0</v>
          </cell>
          <cell r="CW220">
            <v>5</v>
          </cell>
          <cell r="CX220">
            <v>0</v>
          </cell>
          <cell r="CY220">
            <v>0</v>
          </cell>
          <cell r="CZ220">
            <v>0</v>
          </cell>
          <cell r="DA220">
            <v>0</v>
          </cell>
          <cell r="DB220">
            <v>0</v>
          </cell>
          <cell r="DC220">
            <v>72.328767123287676</v>
          </cell>
          <cell r="DD220">
            <v>67</v>
          </cell>
          <cell r="DE220">
            <v>11.835616438356164</v>
          </cell>
          <cell r="DF220">
            <v>24</v>
          </cell>
          <cell r="DG220">
            <v>58.684931506849324</v>
          </cell>
          <cell r="DH220">
            <v>91.173921502480056</v>
          </cell>
          <cell r="DI220">
            <v>0</v>
          </cell>
          <cell r="DJ220">
            <v>0</v>
          </cell>
          <cell r="DK220">
            <v>27.3224043715847</v>
          </cell>
          <cell r="DL220">
            <v>33.185147168856275</v>
          </cell>
          <cell r="DM220">
            <v>0</v>
          </cell>
          <cell r="DN220">
            <v>0</v>
          </cell>
          <cell r="DO220">
            <v>0</v>
          </cell>
          <cell r="DP220">
            <v>7.8431333910658765</v>
          </cell>
          <cell r="DR220">
            <v>68.350684931506848</v>
          </cell>
          <cell r="DS220">
            <v>2.8759178757420472</v>
          </cell>
          <cell r="DT220">
            <v>0</v>
          </cell>
          <cell r="DV220">
            <v>39969</v>
          </cell>
          <cell r="DW220">
            <v>1.2607709027463312</v>
          </cell>
          <cell r="DY220">
            <v>49.7</v>
          </cell>
          <cell r="DZ220">
            <v>44.7</v>
          </cell>
          <cell r="EA220">
            <v>40</v>
          </cell>
          <cell r="EB220">
            <v>40</v>
          </cell>
          <cell r="ED220">
            <v>60</v>
          </cell>
          <cell r="EE220">
            <v>20</v>
          </cell>
          <cell r="EF220">
            <v>46.337553189978607</v>
          </cell>
          <cell r="EG220">
            <v>0</v>
          </cell>
          <cell r="EH220">
            <v>46.337553189978607</v>
          </cell>
          <cell r="EJ220">
            <v>40</v>
          </cell>
          <cell r="EK220">
            <v>100</v>
          </cell>
          <cell r="EL220">
            <v>120</v>
          </cell>
          <cell r="EN220">
            <v>0</v>
          </cell>
          <cell r="EO220">
            <v>60</v>
          </cell>
          <cell r="EP220">
            <v>80</v>
          </cell>
          <cell r="ER220">
            <v>200</v>
          </cell>
          <cell r="ET220">
            <v>15</v>
          </cell>
          <cell r="EU220">
            <v>0</v>
          </cell>
          <cell r="EV220">
            <v>7.8431333910658765</v>
          </cell>
          <cell r="EW220">
            <v>53.350684931506848</v>
          </cell>
          <cell r="EX220">
            <v>15</v>
          </cell>
          <cell r="EZ220">
            <v>45.507551540440971</v>
          </cell>
          <cell r="FA220">
            <v>60.507551540440971</v>
          </cell>
          <cell r="FB220">
            <v>59</v>
          </cell>
          <cell r="FC220">
            <v>68.350684931506848</v>
          </cell>
          <cell r="FE220">
            <v>38271.593265509262</v>
          </cell>
        </row>
        <row r="221">
          <cell r="A221">
            <v>39970</v>
          </cell>
          <cell r="B221">
            <v>6</v>
          </cell>
          <cell r="C221">
            <v>6</v>
          </cell>
          <cell r="D221">
            <v>6</v>
          </cell>
          <cell r="E221">
            <v>2009</v>
          </cell>
          <cell r="G221">
            <v>0</v>
          </cell>
          <cell r="H221">
            <v>1.8840644664229529</v>
          </cell>
          <cell r="I221">
            <v>12.797997732822045</v>
          </cell>
          <cell r="J221">
            <v>85.61643835616438</v>
          </cell>
          <cell r="K221">
            <v>10.833333333333334</v>
          </cell>
          <cell r="L221">
            <v>0.46386500570650324</v>
          </cell>
          <cell r="M221">
            <v>8.2501239041424324</v>
          </cell>
          <cell r="N221">
            <v>8.1229090909090917</v>
          </cell>
          <cell r="O221">
            <v>29.802077507691525</v>
          </cell>
          <cell r="P221">
            <v>19.524021145944747</v>
          </cell>
          <cell r="Q221">
            <v>27.475648248487371</v>
          </cell>
          <cell r="R221">
            <v>19.976700461843564</v>
          </cell>
          <cell r="S221">
            <v>160.47792263064838</v>
          </cell>
          <cell r="T221">
            <v>21.995369153045171</v>
          </cell>
          <cell r="U221">
            <v>38.677733349137206</v>
          </cell>
          <cell r="W221">
            <v>0</v>
          </cell>
          <cell r="X221">
            <v>14.682062199244998</v>
          </cell>
          <cell r="Y221">
            <v>10.833333333333334</v>
          </cell>
          <cell r="Z221">
            <v>0</v>
          </cell>
          <cell r="AA221">
            <v>0</v>
          </cell>
          <cell r="AB221">
            <v>2.5817268562161861</v>
          </cell>
          <cell r="AC221">
            <v>5</v>
          </cell>
          <cell r="AD221">
            <v>0</v>
          </cell>
          <cell r="AE221">
            <v>1.0022831050228298</v>
          </cell>
          <cell r="AF221">
            <v>8.2528880395190107</v>
          </cell>
          <cell r="AG221">
            <v>0</v>
          </cell>
          <cell r="AH221">
            <v>2.2090606979705694</v>
          </cell>
          <cell r="AI221">
            <v>0</v>
          </cell>
          <cell r="AJ221">
            <v>0</v>
          </cell>
          <cell r="AK221">
            <v>0</v>
          </cell>
          <cell r="AL221">
            <v>0</v>
          </cell>
          <cell r="AM221">
            <v>0</v>
          </cell>
          <cell r="AN221">
            <v>0</v>
          </cell>
          <cell r="AO221">
            <v>26.413357181884301</v>
          </cell>
          <cell r="AP221">
            <v>0</v>
          </cell>
          <cell r="AQ221">
            <v>15.747111960480989</v>
          </cell>
          <cell r="AR221">
            <v>22.782773943157782</v>
          </cell>
          <cell r="AS221">
            <v>29.024287044187808</v>
          </cell>
          <cell r="AT221">
            <v>0</v>
          </cell>
          <cell r="AU221">
            <v>0</v>
          </cell>
          <cell r="AV221">
            <v>0</v>
          </cell>
          <cell r="AW221">
            <v>67</v>
          </cell>
          <cell r="AX221">
            <v>0</v>
          </cell>
          <cell r="AY221">
            <v>0</v>
          </cell>
          <cell r="AZ221">
            <v>35.902157563691546</v>
          </cell>
          <cell r="BA221">
            <v>0</v>
          </cell>
          <cell r="BB221">
            <v>118.24886756913922</v>
          </cell>
          <cell r="BC221">
            <v>0</v>
          </cell>
          <cell r="BD221">
            <v>0</v>
          </cell>
          <cell r="BE221">
            <v>27.3224043715847</v>
          </cell>
          <cell r="BF221">
            <v>41.028280559922152</v>
          </cell>
          <cell r="BG221">
            <v>0</v>
          </cell>
          <cell r="BH221">
            <v>0</v>
          </cell>
          <cell r="BI221">
            <v>0</v>
          </cell>
          <cell r="BJ221">
            <v>0</v>
          </cell>
          <cell r="BK221">
            <v>0</v>
          </cell>
          <cell r="BL221">
            <v>0</v>
          </cell>
          <cell r="BM221">
            <v>0</v>
          </cell>
          <cell r="BN221">
            <v>0</v>
          </cell>
          <cell r="BO221">
            <v>0</v>
          </cell>
          <cell r="BP221">
            <v>0</v>
          </cell>
          <cell r="BQ221">
            <v>7.1054273576010019E-15</v>
          </cell>
          <cell r="BR221">
            <v>0</v>
          </cell>
          <cell r="BS221">
            <v>0</v>
          </cell>
          <cell r="BT221">
            <v>0</v>
          </cell>
          <cell r="BU221">
            <v>0</v>
          </cell>
          <cell r="BV221">
            <v>0</v>
          </cell>
          <cell r="BW221">
            <v>0</v>
          </cell>
          <cell r="BX221">
            <v>0</v>
          </cell>
          <cell r="BY221">
            <v>0</v>
          </cell>
          <cell r="CA221">
            <v>0</v>
          </cell>
          <cell r="CB221">
            <v>17.265753424657532</v>
          </cell>
          <cell r="CC221">
            <v>0</v>
          </cell>
          <cell r="CD221">
            <v>0</v>
          </cell>
          <cell r="CE221">
            <v>0.60185653628575153</v>
          </cell>
          <cell r="CF221">
            <v>0</v>
          </cell>
          <cell r="CH221">
            <v>17.867609960943284</v>
          </cell>
          <cell r="CJ221">
            <v>39970</v>
          </cell>
          <cell r="CK221">
            <v>14.682062199244998</v>
          </cell>
          <cell r="CL221">
            <v>9.2551711445418405</v>
          </cell>
          <cell r="CM221">
            <v>68.350684931506848</v>
          </cell>
          <cell r="CN221">
            <v>0</v>
          </cell>
          <cell r="CO221">
            <v>0</v>
          </cell>
          <cell r="CP221">
            <v>57.64670492404268</v>
          </cell>
          <cell r="CQ221">
            <v>0</v>
          </cell>
          <cell r="CR221">
            <v>38.529885903638771</v>
          </cell>
          <cell r="CS221">
            <v>0</v>
          </cell>
          <cell r="CU221">
            <v>39970</v>
          </cell>
          <cell r="CV221">
            <v>2.5817268562161861</v>
          </cell>
          <cell r="CW221">
            <v>5</v>
          </cell>
          <cell r="CX221">
            <v>0</v>
          </cell>
          <cell r="CY221">
            <v>0</v>
          </cell>
          <cell r="CZ221">
            <v>0</v>
          </cell>
          <cell r="DA221">
            <v>0</v>
          </cell>
          <cell r="DB221">
            <v>0</v>
          </cell>
          <cell r="DC221">
            <v>72.328767123287676</v>
          </cell>
          <cell r="DD221">
            <v>67</v>
          </cell>
          <cell r="DE221">
            <v>11.835616438356164</v>
          </cell>
          <cell r="DF221">
            <v>24</v>
          </cell>
          <cell r="DG221">
            <v>58.684931506849324</v>
          </cell>
          <cell r="DH221">
            <v>118.24886756913922</v>
          </cell>
          <cell r="DI221">
            <v>0</v>
          </cell>
          <cell r="DJ221">
            <v>0</v>
          </cell>
          <cell r="DK221">
            <v>27.3224043715847</v>
          </cell>
          <cell r="DL221">
            <v>41.028280559922152</v>
          </cell>
          <cell r="DM221">
            <v>0</v>
          </cell>
          <cell r="DN221">
            <v>0</v>
          </cell>
          <cell r="DO221">
            <v>7.1054273576010019E-15</v>
          </cell>
          <cell r="DP221">
            <v>0</v>
          </cell>
          <cell r="DR221">
            <v>68.350684931506848</v>
          </cell>
          <cell r="DS221">
            <v>17.867609960943284</v>
          </cell>
          <cell r="DT221">
            <v>0</v>
          </cell>
          <cell r="DV221">
            <v>39970</v>
          </cell>
          <cell r="DW221">
            <v>6.1701140963612273</v>
          </cell>
          <cell r="DY221">
            <v>49.7</v>
          </cell>
          <cell r="DZ221">
            <v>44.7</v>
          </cell>
          <cell r="EA221">
            <v>40</v>
          </cell>
          <cell r="EB221">
            <v>38.529885903638771</v>
          </cell>
          <cell r="ED221">
            <v>60</v>
          </cell>
          <cell r="EE221">
            <v>20</v>
          </cell>
          <cell r="EF221">
            <v>58.248561460328432</v>
          </cell>
          <cell r="EG221">
            <v>0</v>
          </cell>
          <cell r="EH221">
            <v>58.248561460328432</v>
          </cell>
          <cell r="EJ221">
            <v>38.529885903638771</v>
          </cell>
          <cell r="EK221">
            <v>98.529885903638771</v>
          </cell>
          <cell r="EL221">
            <v>118.52988590363877</v>
          </cell>
          <cell r="EN221">
            <v>0</v>
          </cell>
          <cell r="EO221">
            <v>60</v>
          </cell>
          <cell r="EP221">
            <v>80</v>
          </cell>
          <cell r="ER221">
            <v>200</v>
          </cell>
          <cell r="ET221">
            <v>15</v>
          </cell>
          <cell r="EU221">
            <v>0</v>
          </cell>
          <cell r="EV221">
            <v>0</v>
          </cell>
          <cell r="EW221">
            <v>57.51201824581063</v>
          </cell>
          <cell r="EX221">
            <v>10.838666685696218</v>
          </cell>
          <cell r="EZ221">
            <v>57.51201824581063</v>
          </cell>
          <cell r="FA221">
            <v>72.512018245810623</v>
          </cell>
          <cell r="FB221">
            <v>59</v>
          </cell>
          <cell r="FC221">
            <v>68.350684931506848</v>
          </cell>
          <cell r="FE221">
            <v>38271.593265625001</v>
          </cell>
        </row>
        <row r="222">
          <cell r="A222">
            <v>39971</v>
          </cell>
          <cell r="B222">
            <v>7</v>
          </cell>
          <cell r="C222">
            <v>7</v>
          </cell>
          <cell r="D222">
            <v>6</v>
          </cell>
          <cell r="E222">
            <v>2009</v>
          </cell>
          <cell r="G222">
            <v>0</v>
          </cell>
          <cell r="H222">
            <v>2.0064038159298221</v>
          </cell>
          <cell r="I222">
            <v>12.884513090183724</v>
          </cell>
          <cell r="J222">
            <v>85.61643835616438</v>
          </cell>
          <cell r="K222">
            <v>10.833333333333334</v>
          </cell>
          <cell r="L222">
            <v>0.4939854947176231</v>
          </cell>
          <cell r="M222">
            <v>8.3058953171982797</v>
          </cell>
          <cell r="N222">
            <v>8.1229090909090917</v>
          </cell>
          <cell r="O222">
            <v>31.737237817341885</v>
          </cell>
          <cell r="P222">
            <v>19.656004890733698</v>
          </cell>
          <cell r="Q222">
            <v>27.503572699367144</v>
          </cell>
          <cell r="R222">
            <v>19.976700461843564</v>
          </cell>
          <cell r="S222">
            <v>211.84527608129693</v>
          </cell>
          <cell r="T222">
            <v>22.235573764829169</v>
          </cell>
          <cell r="U222">
            <v>40.25152754040564</v>
          </cell>
          <cell r="W222">
            <v>0</v>
          </cell>
          <cell r="X222">
            <v>14.890916906113546</v>
          </cell>
          <cell r="Y222">
            <v>10.833333333333334</v>
          </cell>
          <cell r="Z222">
            <v>0</v>
          </cell>
          <cell r="AA222">
            <v>0</v>
          </cell>
          <cell r="AB222">
            <v>2.5804172846224529</v>
          </cell>
          <cell r="AC222">
            <v>5</v>
          </cell>
          <cell r="AD222">
            <v>0</v>
          </cell>
          <cell r="AE222">
            <v>1.0022831050228298</v>
          </cell>
          <cell r="AF222">
            <v>8.3400895131797128</v>
          </cell>
          <cell r="AG222">
            <v>0</v>
          </cell>
          <cell r="AH222">
            <v>2.2097706208691292</v>
          </cell>
          <cell r="AI222">
            <v>0</v>
          </cell>
          <cell r="AJ222">
            <v>0</v>
          </cell>
          <cell r="AK222">
            <v>0</v>
          </cell>
          <cell r="AL222">
            <v>0</v>
          </cell>
          <cell r="AM222">
            <v>0</v>
          </cell>
          <cell r="AN222">
            <v>0</v>
          </cell>
          <cell r="AO222">
            <v>26.132993584216493</v>
          </cell>
          <cell r="AP222">
            <v>0</v>
          </cell>
          <cell r="AQ222">
            <v>15.659910486820287</v>
          </cell>
          <cell r="AR222">
            <v>22.811841101044685</v>
          </cell>
          <cell r="AS222">
            <v>29.095086012088508</v>
          </cell>
          <cell r="AT222">
            <v>0</v>
          </cell>
          <cell r="AU222">
            <v>0</v>
          </cell>
          <cell r="AV222">
            <v>0</v>
          </cell>
          <cell r="AW222">
            <v>67</v>
          </cell>
          <cell r="AX222">
            <v>0</v>
          </cell>
          <cell r="AY222">
            <v>0</v>
          </cell>
          <cell r="AZ222">
            <v>35.873090405804639</v>
          </cell>
          <cell r="BA222">
            <v>0</v>
          </cell>
          <cell r="BB222">
            <v>171.45928698072709</v>
          </cell>
          <cell r="BC222">
            <v>0</v>
          </cell>
          <cell r="BD222">
            <v>0</v>
          </cell>
          <cell r="BE222">
            <v>27.3224043715847</v>
          </cell>
          <cell r="BF222">
            <v>41.028280559922152</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CA222">
            <v>0</v>
          </cell>
          <cell r="CB222">
            <v>17.265753424657532</v>
          </cell>
          <cell r="CC222">
            <v>0</v>
          </cell>
          <cell r="CD222">
            <v>0</v>
          </cell>
          <cell r="CE222">
            <v>2.9639140642471915</v>
          </cell>
          <cell r="CF222">
            <v>0</v>
          </cell>
          <cell r="CH222">
            <v>20.229667488904724</v>
          </cell>
          <cell r="CJ222">
            <v>39971</v>
          </cell>
          <cell r="CK222">
            <v>14.890916906113546</v>
          </cell>
          <cell r="CL222">
            <v>9.3423726182025426</v>
          </cell>
          <cell r="CM222">
            <v>68.350684931506848</v>
          </cell>
          <cell r="CN222">
            <v>0</v>
          </cell>
          <cell r="CO222">
            <v>0</v>
          </cell>
          <cell r="CP222">
            <v>57.43785021717413</v>
          </cell>
          <cell r="CQ222">
            <v>0</v>
          </cell>
          <cell r="CR222">
            <v>38.471751587864972</v>
          </cell>
          <cell r="CS222">
            <v>0</v>
          </cell>
          <cell r="CU222">
            <v>39971</v>
          </cell>
          <cell r="CV222">
            <v>2.5804172846224529</v>
          </cell>
          <cell r="CW222">
            <v>5</v>
          </cell>
          <cell r="CX222">
            <v>0</v>
          </cell>
          <cell r="CY222">
            <v>0</v>
          </cell>
          <cell r="CZ222">
            <v>0</v>
          </cell>
          <cell r="DA222">
            <v>0</v>
          </cell>
          <cell r="DB222">
            <v>0</v>
          </cell>
          <cell r="DC222">
            <v>72.328767123287676</v>
          </cell>
          <cell r="DD222">
            <v>67</v>
          </cell>
          <cell r="DE222">
            <v>11.835616438356164</v>
          </cell>
          <cell r="DF222">
            <v>24</v>
          </cell>
          <cell r="DG222">
            <v>58.684931506849324</v>
          </cell>
          <cell r="DH222">
            <v>171.45928698072709</v>
          </cell>
          <cell r="DI222">
            <v>0</v>
          </cell>
          <cell r="DJ222">
            <v>0</v>
          </cell>
          <cell r="DK222">
            <v>27.3224043715847</v>
          </cell>
          <cell r="DL222">
            <v>41.028280559922152</v>
          </cell>
          <cell r="DM222">
            <v>0</v>
          </cell>
          <cell r="DN222">
            <v>0</v>
          </cell>
          <cell r="DO222">
            <v>0</v>
          </cell>
          <cell r="DP222">
            <v>0</v>
          </cell>
          <cell r="DR222">
            <v>68.350684931506848</v>
          </cell>
          <cell r="DS222">
            <v>20.229667488904724</v>
          </cell>
          <cell r="DT222">
            <v>0</v>
          </cell>
          <cell r="DV222">
            <v>39971</v>
          </cell>
          <cell r="DW222">
            <v>6.2282484121350281</v>
          </cell>
          <cell r="DY222">
            <v>49.7</v>
          </cell>
          <cell r="DZ222">
            <v>44.7</v>
          </cell>
          <cell r="EA222">
            <v>40</v>
          </cell>
          <cell r="EB222">
            <v>38.471751587864972</v>
          </cell>
          <cell r="ED222">
            <v>60</v>
          </cell>
          <cell r="EE222">
            <v>20</v>
          </cell>
          <cell r="EF222">
            <v>60.401764281421322</v>
          </cell>
          <cell r="EG222">
            <v>0.40176428142132181</v>
          </cell>
          <cell r="EH222">
            <v>60</v>
          </cell>
          <cell r="EJ222">
            <v>38.471751587864972</v>
          </cell>
          <cell r="EK222">
            <v>98.471751587864972</v>
          </cell>
          <cell r="EL222">
            <v>118.47175158786497</v>
          </cell>
          <cell r="EN222">
            <v>0</v>
          </cell>
          <cell r="EO222">
            <v>60</v>
          </cell>
          <cell r="EP222">
            <v>80</v>
          </cell>
          <cell r="ER222">
            <v>200</v>
          </cell>
          <cell r="ET222">
            <v>15</v>
          </cell>
          <cell r="EU222">
            <v>0</v>
          </cell>
          <cell r="EV222">
            <v>0</v>
          </cell>
          <cell r="EW222">
            <v>57.900803500738988</v>
          </cell>
          <cell r="EX222">
            <v>10.44988143076786</v>
          </cell>
          <cell r="EZ222">
            <v>57.900803500738988</v>
          </cell>
          <cell r="FA222">
            <v>72.900803500738988</v>
          </cell>
          <cell r="FB222">
            <v>59</v>
          </cell>
          <cell r="FC222">
            <v>68.350684931506848</v>
          </cell>
          <cell r="FE222">
            <v>38271.593265856478</v>
          </cell>
        </row>
        <row r="223">
          <cell r="A223">
            <v>39972</v>
          </cell>
          <cell r="B223">
            <v>8</v>
          </cell>
          <cell r="C223">
            <v>1</v>
          </cell>
          <cell r="D223">
            <v>6</v>
          </cell>
          <cell r="E223">
            <v>2009</v>
          </cell>
          <cell r="G223">
            <v>0</v>
          </cell>
          <cell r="H223">
            <v>1.6723094901771065</v>
          </cell>
          <cell r="I223">
            <v>12.648470074262281</v>
          </cell>
          <cell r="J223">
            <v>85.61643835616438</v>
          </cell>
          <cell r="K223">
            <v>10.833333333333334</v>
          </cell>
          <cell r="L223">
            <v>0.41172999386630371</v>
          </cell>
          <cell r="M223">
            <v>8.1537321297439593</v>
          </cell>
          <cell r="N223">
            <v>8.1229090909090917</v>
          </cell>
          <cell r="O223">
            <v>26.452543387609349</v>
          </cell>
          <cell r="P223">
            <v>19.295908809267477</v>
          </cell>
          <cell r="Q223">
            <v>27.435670017112258</v>
          </cell>
          <cell r="R223">
            <v>19.976700461843564</v>
          </cell>
          <cell r="S223">
            <v>163.43074334714208</v>
          </cell>
          <cell r="T223">
            <v>22.009177167401109</v>
          </cell>
          <cell r="U223">
            <v>38.768201940164374</v>
          </cell>
          <cell r="W223">
            <v>0</v>
          </cell>
          <cell r="X223">
            <v>14.320779564439388</v>
          </cell>
          <cell r="Y223">
            <v>10.833333333333334</v>
          </cell>
          <cell r="Z223">
            <v>0</v>
          </cell>
          <cell r="AA223">
            <v>0</v>
          </cell>
          <cell r="AB223">
            <v>2.5791083773041668</v>
          </cell>
          <cell r="AC223">
            <v>5</v>
          </cell>
          <cell r="AD223">
            <v>0</v>
          </cell>
          <cell r="AE223">
            <v>1.0022831050228298</v>
          </cell>
          <cell r="AF223">
            <v>8.1069797321923609</v>
          </cell>
          <cell r="AG223">
            <v>0</v>
          </cell>
          <cell r="AH223">
            <v>2.2289165095856056</v>
          </cell>
          <cell r="AI223">
            <v>0</v>
          </cell>
          <cell r="AJ223">
            <v>0</v>
          </cell>
          <cell r="AK223">
            <v>0</v>
          </cell>
          <cell r="AL223">
            <v>0</v>
          </cell>
          <cell r="AM223">
            <v>0</v>
          </cell>
          <cell r="AN223">
            <v>0</v>
          </cell>
          <cell r="AO223">
            <v>26.615441368454057</v>
          </cell>
          <cell r="AP223">
            <v>0</v>
          </cell>
          <cell r="AQ223">
            <v>15.893020267807639</v>
          </cell>
          <cell r="AR223">
            <v>22.734137840715572</v>
          </cell>
          <cell r="AS223">
            <v>25.68930668926977</v>
          </cell>
          <cell r="AT223">
            <v>0</v>
          </cell>
          <cell r="AU223">
            <v>0</v>
          </cell>
          <cell r="AV223">
            <v>0</v>
          </cell>
          <cell r="AW223">
            <v>67</v>
          </cell>
          <cell r="AX223">
            <v>0</v>
          </cell>
          <cell r="AY223">
            <v>0</v>
          </cell>
          <cell r="AZ223">
            <v>35.950793666133748</v>
          </cell>
          <cell r="BA223">
            <v>0</v>
          </cell>
          <cell r="BB223">
            <v>121.25732878857382</v>
          </cell>
          <cell r="BC223">
            <v>0</v>
          </cell>
          <cell r="BD223">
            <v>0</v>
          </cell>
          <cell r="BE223">
            <v>27.3224043715847</v>
          </cell>
          <cell r="BF223">
            <v>41.028280559922152</v>
          </cell>
          <cell r="BG223">
            <v>0</v>
          </cell>
          <cell r="BH223">
            <v>3.4743229915388554</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CA223">
            <v>0</v>
          </cell>
          <cell r="CB223">
            <v>13.791430433118677</v>
          </cell>
          <cell r="CC223">
            <v>0</v>
          </cell>
          <cell r="CD223">
            <v>0</v>
          </cell>
          <cell r="CE223">
            <v>0</v>
          </cell>
          <cell r="CF223">
            <v>0</v>
          </cell>
          <cell r="CH223">
            <v>13.791430433118677</v>
          </cell>
          <cell r="CJ223">
            <v>39972</v>
          </cell>
          <cell r="CK223">
            <v>14.320779564439388</v>
          </cell>
          <cell r="CL223">
            <v>9.1092628372151907</v>
          </cell>
          <cell r="CM223">
            <v>68.350684931506848</v>
          </cell>
          <cell r="CN223">
            <v>0</v>
          </cell>
          <cell r="CO223">
            <v>0</v>
          </cell>
          <cell r="CP223">
            <v>54.53366456730943</v>
          </cell>
          <cell r="CQ223">
            <v>0</v>
          </cell>
          <cell r="CR223">
            <v>38.627158108523211</v>
          </cell>
          <cell r="CS223">
            <v>0</v>
          </cell>
          <cell r="CU223">
            <v>39972</v>
          </cell>
          <cell r="CV223">
            <v>2.5791083773041668</v>
          </cell>
          <cell r="CW223">
            <v>5</v>
          </cell>
          <cell r="CX223">
            <v>0</v>
          </cell>
          <cell r="CY223">
            <v>0</v>
          </cell>
          <cell r="CZ223">
            <v>0</v>
          </cell>
          <cell r="DA223">
            <v>0</v>
          </cell>
          <cell r="DB223">
            <v>0</v>
          </cell>
          <cell r="DC223">
            <v>72.328767123287676</v>
          </cell>
          <cell r="DD223">
            <v>67</v>
          </cell>
          <cell r="DE223">
            <v>11.835616438356164</v>
          </cell>
          <cell r="DF223">
            <v>24</v>
          </cell>
          <cell r="DG223">
            <v>58.684931506849324</v>
          </cell>
          <cell r="DH223">
            <v>121.25732878857382</v>
          </cell>
          <cell r="DI223">
            <v>0</v>
          </cell>
          <cell r="DJ223">
            <v>0</v>
          </cell>
          <cell r="DK223">
            <v>27.3224043715847</v>
          </cell>
          <cell r="DL223">
            <v>41.028280559922152</v>
          </cell>
          <cell r="DM223">
            <v>0</v>
          </cell>
          <cell r="DN223">
            <v>0</v>
          </cell>
          <cell r="DO223">
            <v>0</v>
          </cell>
          <cell r="DP223">
            <v>0</v>
          </cell>
          <cell r="DR223">
            <v>68.350684931506848</v>
          </cell>
          <cell r="DS223">
            <v>13.791430433118677</v>
          </cell>
          <cell r="DT223">
            <v>0</v>
          </cell>
          <cell r="DV223">
            <v>39972</v>
          </cell>
          <cell r="DW223">
            <v>6.0728418914767941</v>
          </cell>
          <cell r="DY223">
            <v>49.7</v>
          </cell>
          <cell r="DZ223">
            <v>44.7</v>
          </cell>
          <cell r="EA223">
            <v>40</v>
          </cell>
          <cell r="EB223">
            <v>38.627158108523211</v>
          </cell>
          <cell r="ED223">
            <v>60</v>
          </cell>
          <cell r="EE223">
            <v>20</v>
          </cell>
          <cell r="EF223">
            <v>54.53366456730943</v>
          </cell>
          <cell r="EG223">
            <v>0</v>
          </cell>
          <cell r="EH223">
            <v>54.53366456730943</v>
          </cell>
          <cell r="EJ223">
            <v>38.627158108523211</v>
          </cell>
          <cell r="EK223">
            <v>98.627158108523219</v>
          </cell>
          <cell r="EL223">
            <v>118.62715810852322</v>
          </cell>
          <cell r="EN223">
            <v>0</v>
          </cell>
          <cell r="EO223">
            <v>60</v>
          </cell>
          <cell r="EP223">
            <v>80</v>
          </cell>
          <cell r="ER223">
            <v>200</v>
          </cell>
          <cell r="ET223">
            <v>15</v>
          </cell>
          <cell r="EU223">
            <v>0</v>
          </cell>
          <cell r="EV223">
            <v>0</v>
          </cell>
          <cell r="EW223">
            <v>56.840066460314716</v>
          </cell>
          <cell r="EX223">
            <v>11.510618471192132</v>
          </cell>
          <cell r="EZ223">
            <v>56.840066460314716</v>
          </cell>
          <cell r="FA223">
            <v>71.840066460314716</v>
          </cell>
          <cell r="FB223">
            <v>59</v>
          </cell>
          <cell r="FC223">
            <v>68.350684931506848</v>
          </cell>
          <cell r="FE223">
            <v>38271.593266087963</v>
          </cell>
        </row>
        <row r="224">
          <cell r="A224">
            <v>39973</v>
          </cell>
          <cell r="B224">
            <v>9</v>
          </cell>
          <cell r="C224">
            <v>2</v>
          </cell>
          <cell r="D224">
            <v>6</v>
          </cell>
          <cell r="E224">
            <v>2009</v>
          </cell>
          <cell r="G224">
            <v>0</v>
          </cell>
          <cell r="H224">
            <v>2.1791021845911445</v>
          </cell>
          <cell r="I224">
            <v>13.006581716383979</v>
          </cell>
          <cell r="J224">
            <v>85.61643835616438</v>
          </cell>
          <cell r="K224">
            <v>10.833333333333334</v>
          </cell>
          <cell r="L224">
            <v>0.53650459700539188</v>
          </cell>
          <cell r="M224">
            <v>8.3845858523886214</v>
          </cell>
          <cell r="N224">
            <v>8.1229090909090917</v>
          </cell>
          <cell r="O224">
            <v>34.468975642676583</v>
          </cell>
          <cell r="P224">
            <v>19.842227023988031</v>
          </cell>
          <cell r="Q224">
            <v>27.540738647013047</v>
          </cell>
          <cell r="R224">
            <v>19.976700461843564</v>
          </cell>
          <cell r="S224">
            <v>164.70503120260918</v>
          </cell>
          <cell r="T224">
            <v>22.015136006995942</v>
          </cell>
          <cell r="U224">
            <v>38.807243601652054</v>
          </cell>
          <cell r="W224">
            <v>0</v>
          </cell>
          <cell r="X224">
            <v>15.185683900975123</v>
          </cell>
          <cell r="Y224">
            <v>10.833333333333334</v>
          </cell>
          <cell r="Z224">
            <v>0</v>
          </cell>
          <cell r="AA224">
            <v>0</v>
          </cell>
          <cell r="AB224">
            <v>2.5778001339243746</v>
          </cell>
          <cell r="AC224">
            <v>5</v>
          </cell>
          <cell r="AD224">
            <v>0</v>
          </cell>
          <cell r="AE224">
            <v>1.0022831050228298</v>
          </cell>
          <cell r="AF224">
            <v>8.4639163013559013</v>
          </cell>
          <cell r="AG224">
            <v>0</v>
          </cell>
          <cell r="AH224">
            <v>2.2050872101305767</v>
          </cell>
          <cell r="AI224">
            <v>0</v>
          </cell>
          <cell r="AJ224">
            <v>0</v>
          </cell>
          <cell r="AK224">
            <v>0</v>
          </cell>
          <cell r="AL224">
            <v>0</v>
          </cell>
          <cell r="AM224">
            <v>0</v>
          </cell>
          <cell r="AN224">
            <v>0</v>
          </cell>
          <cell r="AO224">
            <v>25.699751106684928</v>
          </cell>
          <cell r="AP224">
            <v>0</v>
          </cell>
          <cell r="AQ224">
            <v>15.536083698644099</v>
          </cell>
          <cell r="AR224">
            <v>22.853116697103417</v>
          </cell>
          <cell r="AS224">
            <v>29.238244905497048</v>
          </cell>
          <cell r="AT224">
            <v>0</v>
          </cell>
          <cell r="AU224">
            <v>0</v>
          </cell>
          <cell r="AV224">
            <v>0</v>
          </cell>
          <cell r="AW224">
            <v>67</v>
          </cell>
          <cell r="AX224">
            <v>0</v>
          </cell>
          <cell r="AY224">
            <v>0</v>
          </cell>
          <cell r="AZ224">
            <v>35.831814809745907</v>
          </cell>
          <cell r="BA224">
            <v>0</v>
          </cell>
          <cell r="BB224">
            <v>122.69559600151126</v>
          </cell>
          <cell r="BC224">
            <v>0</v>
          </cell>
          <cell r="BD224">
            <v>0</v>
          </cell>
          <cell r="BE224">
            <v>27.3224043715847</v>
          </cell>
          <cell r="BF224">
            <v>41.028280559922152</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CA224">
            <v>0</v>
          </cell>
          <cell r="CB224">
            <v>17.265753424657532</v>
          </cell>
          <cell r="CC224">
            <v>0</v>
          </cell>
          <cell r="CD224">
            <v>0</v>
          </cell>
          <cell r="CE224">
            <v>6.2963581574611567</v>
          </cell>
          <cell r="CF224">
            <v>0</v>
          </cell>
          <cell r="CH224">
            <v>23.562111582118689</v>
          </cell>
          <cell r="CJ224">
            <v>39973</v>
          </cell>
          <cell r="CK224">
            <v>15.185683900975123</v>
          </cell>
          <cell r="CL224">
            <v>9.4661994063787311</v>
          </cell>
          <cell r="CM224">
            <v>68.350684931506848</v>
          </cell>
          <cell r="CN224">
            <v>0</v>
          </cell>
          <cell r="CO224">
            <v>0</v>
          </cell>
          <cell r="CP224">
            <v>57.143083222312555</v>
          </cell>
          <cell r="CQ224">
            <v>0</v>
          </cell>
          <cell r="CR224">
            <v>38.389200395747515</v>
          </cell>
          <cell r="CS224">
            <v>0</v>
          </cell>
          <cell r="CU224">
            <v>39973</v>
          </cell>
          <cell r="CV224">
            <v>2.5778001339243746</v>
          </cell>
          <cell r="CW224">
            <v>5</v>
          </cell>
          <cell r="CX224">
            <v>0</v>
          </cell>
          <cell r="CY224">
            <v>0</v>
          </cell>
          <cell r="CZ224">
            <v>0</v>
          </cell>
          <cell r="DA224">
            <v>0</v>
          </cell>
          <cell r="DB224">
            <v>0</v>
          </cell>
          <cell r="DC224">
            <v>72.328767123287676</v>
          </cell>
          <cell r="DD224">
            <v>67</v>
          </cell>
          <cell r="DE224">
            <v>11.835616438356164</v>
          </cell>
          <cell r="DF224">
            <v>24</v>
          </cell>
          <cell r="DG224">
            <v>58.684931506849324</v>
          </cell>
          <cell r="DH224">
            <v>122.69559600151126</v>
          </cell>
          <cell r="DI224">
            <v>0</v>
          </cell>
          <cell r="DJ224">
            <v>0</v>
          </cell>
          <cell r="DK224">
            <v>27.3224043715847</v>
          </cell>
          <cell r="DL224">
            <v>41.028280559922152</v>
          </cell>
          <cell r="DM224">
            <v>0</v>
          </cell>
          <cell r="DN224">
            <v>0</v>
          </cell>
          <cell r="DO224">
            <v>0</v>
          </cell>
          <cell r="DP224">
            <v>0</v>
          </cell>
          <cell r="DR224">
            <v>68.350684931506848</v>
          </cell>
          <cell r="DS224">
            <v>23.562111582118689</v>
          </cell>
          <cell r="DT224">
            <v>0</v>
          </cell>
          <cell r="DV224">
            <v>39973</v>
          </cell>
          <cell r="DW224">
            <v>6.3107996042524874</v>
          </cell>
          <cell r="DY224">
            <v>49.7</v>
          </cell>
          <cell r="DZ224">
            <v>44.7</v>
          </cell>
          <cell r="EA224">
            <v>40</v>
          </cell>
          <cell r="EB224">
            <v>38.389200395747515</v>
          </cell>
          <cell r="ED224">
            <v>60</v>
          </cell>
          <cell r="EE224">
            <v>20</v>
          </cell>
          <cell r="EF224">
            <v>63.439441379773712</v>
          </cell>
          <cell r="EG224">
            <v>3.4394413797737116</v>
          </cell>
          <cell r="EH224">
            <v>60</v>
          </cell>
          <cell r="EJ224">
            <v>38.389200395747515</v>
          </cell>
          <cell r="EK224">
            <v>98.389200395747508</v>
          </cell>
          <cell r="EL224">
            <v>118.38920039574751</v>
          </cell>
          <cell r="EN224">
            <v>0</v>
          </cell>
          <cell r="EO224">
            <v>60</v>
          </cell>
          <cell r="EP224">
            <v>80</v>
          </cell>
          <cell r="ER224">
            <v>200</v>
          </cell>
          <cell r="ET224">
            <v>15</v>
          </cell>
          <cell r="EU224">
            <v>0</v>
          </cell>
          <cell r="EV224">
            <v>0</v>
          </cell>
          <cell r="EW224">
            <v>58.449359079809398</v>
          </cell>
          <cell r="EX224">
            <v>9.9013258516974503</v>
          </cell>
          <cell r="EZ224">
            <v>58.449359079809398</v>
          </cell>
          <cell r="FA224">
            <v>73.449359079809398</v>
          </cell>
          <cell r="FB224">
            <v>59</v>
          </cell>
          <cell r="FC224">
            <v>68.350684931506848</v>
          </cell>
          <cell r="FE224">
            <v>38271.593266435186</v>
          </cell>
        </row>
        <row r="225">
          <cell r="A225">
            <v>39974</v>
          </cell>
          <cell r="B225">
            <v>10</v>
          </cell>
          <cell r="C225">
            <v>3</v>
          </cell>
          <cell r="D225">
            <v>6</v>
          </cell>
          <cell r="E225">
            <v>2009</v>
          </cell>
          <cell r="G225">
            <v>0</v>
          </cell>
          <cell r="H225">
            <v>1.74075941548158</v>
          </cell>
          <cell r="I225">
            <v>12.214468220470438</v>
          </cell>
          <cell r="J225">
            <v>85.61643835616438</v>
          </cell>
          <cell r="K225">
            <v>10.833333333333334</v>
          </cell>
          <cell r="L225">
            <v>0.4285826682613853</v>
          </cell>
          <cell r="M225">
            <v>7.8739564067629031</v>
          </cell>
          <cell r="N225">
            <v>8.1229090909090917</v>
          </cell>
          <cell r="O225">
            <v>27.535282336129843</v>
          </cell>
          <cell r="P225">
            <v>18.633816070410372</v>
          </cell>
          <cell r="Q225">
            <v>27.178927745159054</v>
          </cell>
          <cell r="R225">
            <v>19.976700461843564</v>
          </cell>
          <cell r="S225">
            <v>136.61533329831755</v>
          </cell>
          <cell r="T225">
            <v>21.95910725038722</v>
          </cell>
          <cell r="U225">
            <v>34.304730297264818</v>
          </cell>
          <cell r="W225">
            <v>0</v>
          </cell>
          <cell r="X225">
            <v>13.955227635952019</v>
          </cell>
          <cell r="Y225">
            <v>10.833333333333334</v>
          </cell>
          <cell r="Z225">
            <v>0</v>
          </cell>
          <cell r="AA225">
            <v>0</v>
          </cell>
          <cell r="AB225">
            <v>2.5764925541462973</v>
          </cell>
          <cell r="AC225">
            <v>5</v>
          </cell>
          <cell r="AD225">
            <v>0</v>
          </cell>
          <cell r="AE225">
            <v>1.0022831050228298</v>
          </cell>
          <cell r="AF225">
            <v>7.8466725067642553</v>
          </cell>
          <cell r="AG225">
            <v>0</v>
          </cell>
          <cell r="AH225">
            <v>2.3856313052190909</v>
          </cell>
          <cell r="AI225">
            <v>0</v>
          </cell>
          <cell r="AJ225">
            <v>0</v>
          </cell>
          <cell r="AK225">
            <v>0</v>
          </cell>
          <cell r="AL225">
            <v>0</v>
          </cell>
          <cell r="AM225">
            <v>0</v>
          </cell>
          <cell r="AN225">
            <v>0</v>
          </cell>
          <cell r="AO225">
            <v>26.681699560790772</v>
          </cell>
          <cell r="AP225">
            <v>0</v>
          </cell>
          <cell r="AQ225">
            <v>16.153327493235743</v>
          </cell>
          <cell r="AR225">
            <v>22.647368765572871</v>
          </cell>
          <cell r="AS225">
            <v>25.456699488724368</v>
          </cell>
          <cell r="AT225">
            <v>0</v>
          </cell>
          <cell r="AU225">
            <v>0</v>
          </cell>
          <cell r="AV225">
            <v>0</v>
          </cell>
          <cell r="AW225">
            <v>67</v>
          </cell>
          <cell r="AX225">
            <v>0</v>
          </cell>
          <cell r="AY225">
            <v>0</v>
          </cell>
          <cell r="AZ225">
            <v>36.037562741276453</v>
          </cell>
          <cell r="BA225">
            <v>0</v>
          </cell>
          <cell r="BB225">
            <v>89.841608104693165</v>
          </cell>
          <cell r="BC225">
            <v>0</v>
          </cell>
          <cell r="BD225">
            <v>0</v>
          </cell>
          <cell r="BE225">
            <v>27.3224043715847</v>
          </cell>
          <cell r="BF225">
            <v>41.028280559922152</v>
          </cell>
          <cell r="BG225">
            <v>0</v>
          </cell>
          <cell r="BH225">
            <v>3.8495091326014261</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CA225">
            <v>0</v>
          </cell>
          <cell r="CB225">
            <v>13.416244292056106</v>
          </cell>
          <cell r="CC225">
            <v>0</v>
          </cell>
          <cell r="CD225">
            <v>0</v>
          </cell>
          <cell r="CE225">
            <v>0</v>
          </cell>
          <cell r="CF225">
            <v>0</v>
          </cell>
          <cell r="CH225">
            <v>13.416244292056106</v>
          </cell>
          <cell r="CJ225">
            <v>39974</v>
          </cell>
          <cell r="CK225">
            <v>13.955227635952019</v>
          </cell>
          <cell r="CL225">
            <v>8.8489556117870851</v>
          </cell>
          <cell r="CM225">
            <v>68.350684931506848</v>
          </cell>
          <cell r="CN225">
            <v>0</v>
          </cell>
          <cell r="CO225">
            <v>0</v>
          </cell>
          <cell r="CP225">
            <v>54.524030354734229</v>
          </cell>
          <cell r="CQ225">
            <v>0</v>
          </cell>
          <cell r="CR225">
            <v>38.800696258808614</v>
          </cell>
          <cell r="CS225">
            <v>0</v>
          </cell>
          <cell r="CU225">
            <v>39974</v>
          </cell>
          <cell r="CV225">
            <v>2.5764925541462973</v>
          </cell>
          <cell r="CW225">
            <v>5</v>
          </cell>
          <cell r="CX225">
            <v>0</v>
          </cell>
          <cell r="CY225">
            <v>0</v>
          </cell>
          <cell r="CZ225">
            <v>0</v>
          </cell>
          <cell r="DA225">
            <v>0</v>
          </cell>
          <cell r="DB225">
            <v>0</v>
          </cell>
          <cell r="DC225">
            <v>72.328767123287676</v>
          </cell>
          <cell r="DD225">
            <v>67</v>
          </cell>
          <cell r="DE225">
            <v>11.835616438356164</v>
          </cell>
          <cell r="DF225">
            <v>24</v>
          </cell>
          <cell r="DG225">
            <v>58.684931506849324</v>
          </cell>
          <cell r="DH225">
            <v>89.841608104693165</v>
          </cell>
          <cell r="DI225">
            <v>0</v>
          </cell>
          <cell r="DJ225">
            <v>0</v>
          </cell>
          <cell r="DK225">
            <v>27.3224043715847</v>
          </cell>
          <cell r="DL225">
            <v>41.028280559922152</v>
          </cell>
          <cell r="DM225">
            <v>0</v>
          </cell>
          <cell r="DN225">
            <v>0</v>
          </cell>
          <cell r="DO225">
            <v>0</v>
          </cell>
          <cell r="DP225">
            <v>0</v>
          </cell>
          <cell r="DR225">
            <v>68.350684931506848</v>
          </cell>
          <cell r="DS225">
            <v>13.416244292056106</v>
          </cell>
          <cell r="DT225">
            <v>0</v>
          </cell>
          <cell r="DV225">
            <v>39974</v>
          </cell>
          <cell r="DW225">
            <v>5.8993037411913898</v>
          </cell>
          <cell r="DY225">
            <v>49.7</v>
          </cell>
          <cell r="DZ225">
            <v>44.7</v>
          </cell>
          <cell r="EA225">
            <v>40</v>
          </cell>
          <cell r="EB225">
            <v>38.800696258808614</v>
          </cell>
          <cell r="ED225">
            <v>60</v>
          </cell>
          <cell r="EE225">
            <v>20</v>
          </cell>
          <cell r="EF225">
            <v>54.524030354734229</v>
          </cell>
          <cell r="EG225">
            <v>0</v>
          </cell>
          <cell r="EH225">
            <v>54.524030354734229</v>
          </cell>
          <cell r="EJ225">
            <v>38.800696258808614</v>
          </cell>
          <cell r="EK225">
            <v>98.800696258808614</v>
          </cell>
          <cell r="EL225">
            <v>118.80069625880861</v>
          </cell>
          <cell r="EN225">
            <v>0</v>
          </cell>
          <cell r="EO225">
            <v>60</v>
          </cell>
          <cell r="EP225">
            <v>80</v>
          </cell>
          <cell r="ER225">
            <v>200</v>
          </cell>
          <cell r="ET225">
            <v>15</v>
          </cell>
          <cell r="EU225">
            <v>0</v>
          </cell>
          <cell r="EV225">
            <v>0</v>
          </cell>
          <cell r="EW225">
            <v>54.88973617779105</v>
          </cell>
          <cell r="EX225">
            <v>13.460948753715797</v>
          </cell>
          <cell r="EZ225">
            <v>54.88973617779105</v>
          </cell>
          <cell r="FA225">
            <v>69.88973617779105</v>
          </cell>
          <cell r="FB225">
            <v>59</v>
          </cell>
          <cell r="FC225">
            <v>68.350684931506848</v>
          </cell>
          <cell r="FE225">
            <v>38271.593266550924</v>
          </cell>
        </row>
        <row r="226">
          <cell r="A226">
            <v>39975</v>
          </cell>
          <cell r="B226">
            <v>11</v>
          </cell>
          <cell r="C226">
            <v>4</v>
          </cell>
          <cell r="D226">
            <v>6</v>
          </cell>
          <cell r="E226">
            <v>2009</v>
          </cell>
          <cell r="G226">
            <v>0</v>
          </cell>
          <cell r="H226">
            <v>1.69138612026665</v>
          </cell>
          <cell r="I226">
            <v>10.197302719146464</v>
          </cell>
          <cell r="J226">
            <v>85.61643835616438</v>
          </cell>
          <cell r="K226">
            <v>10.833333333333334</v>
          </cell>
          <cell r="L226">
            <v>0.41642674457895179</v>
          </cell>
          <cell r="M226">
            <v>6.5736072686782592</v>
          </cell>
          <cell r="N226">
            <v>0</v>
          </cell>
          <cell r="O226">
            <v>26.754296973352371</v>
          </cell>
          <cell r="P226">
            <v>15.556523612253699</v>
          </cell>
          <cell r="Q226">
            <v>27.863371242504122</v>
          </cell>
          <cell r="R226">
            <v>19.976700461843564</v>
          </cell>
          <cell r="S226">
            <v>186.40038801119914</v>
          </cell>
          <cell r="T226">
            <v>21.410017653673535</v>
          </cell>
          <cell r="U226">
            <v>26.684417815211503</v>
          </cell>
          <cell r="W226">
            <v>0</v>
          </cell>
          <cell r="X226">
            <v>11.888688839413113</v>
          </cell>
          <cell r="Y226">
            <v>10.833333333333334</v>
          </cell>
          <cell r="Z226">
            <v>0</v>
          </cell>
          <cell r="AA226">
            <v>0</v>
          </cell>
          <cell r="AB226">
            <v>0</v>
          </cell>
          <cell r="AC226">
            <v>5</v>
          </cell>
          <cell r="AD226">
            <v>0</v>
          </cell>
          <cell r="AE226">
            <v>1.0022831050228298</v>
          </cell>
          <cell r="AF226">
            <v>0.98775090823438116</v>
          </cell>
          <cell r="AG226">
            <v>0</v>
          </cell>
          <cell r="AH226">
            <v>3.1002410401906655</v>
          </cell>
          <cell r="AI226">
            <v>0</v>
          </cell>
          <cell r="AJ226">
            <v>0</v>
          </cell>
          <cell r="AK226">
            <v>0</v>
          </cell>
          <cell r="AL226">
            <v>0</v>
          </cell>
          <cell r="AM226">
            <v>0</v>
          </cell>
          <cell r="AN226">
            <v>0</v>
          </cell>
          <cell r="AO226">
            <v>27.966182975557047</v>
          </cell>
          <cell r="AP226">
            <v>0</v>
          </cell>
          <cell r="AQ226">
            <v>23.012249091765618</v>
          </cell>
          <cell r="AR226">
            <v>16.987750908234382</v>
          </cell>
          <cell r="AS226">
            <v>19.084468274206046</v>
          </cell>
          <cell r="AT226">
            <v>0</v>
          </cell>
          <cell r="AU226">
            <v>0</v>
          </cell>
          <cell r="AV226">
            <v>0</v>
          </cell>
          <cell r="AW226">
            <v>67</v>
          </cell>
          <cell r="AX226">
            <v>0</v>
          </cell>
          <cell r="AY226">
            <v>0</v>
          </cell>
          <cell r="AZ226">
            <v>41.697180598614942</v>
          </cell>
          <cell r="BA226">
            <v>0</v>
          </cell>
          <cell r="BB226">
            <v>125.79764288146924</v>
          </cell>
          <cell r="BC226">
            <v>0</v>
          </cell>
          <cell r="BD226">
            <v>0</v>
          </cell>
          <cell r="BE226">
            <v>27.3224043715847</v>
          </cell>
          <cell r="BF226">
            <v>33.502534207482057</v>
          </cell>
          <cell r="BG226">
            <v>0</v>
          </cell>
          <cell r="BH226">
            <v>10.289185993920803</v>
          </cell>
          <cell r="BI226">
            <v>0</v>
          </cell>
          <cell r="BJ226">
            <v>0</v>
          </cell>
          <cell r="BK226">
            <v>0</v>
          </cell>
          <cell r="BL226">
            <v>0</v>
          </cell>
          <cell r="BM226">
            <v>0</v>
          </cell>
          <cell r="BN226">
            <v>7.1054273576010019E-15</v>
          </cell>
          <cell r="BO226">
            <v>0</v>
          </cell>
          <cell r="BP226">
            <v>0</v>
          </cell>
          <cell r="BQ226">
            <v>-7.1054273576010019E-15</v>
          </cell>
          <cell r="BR226">
            <v>0</v>
          </cell>
          <cell r="BS226">
            <v>0</v>
          </cell>
          <cell r="BT226">
            <v>0</v>
          </cell>
          <cell r="BU226">
            <v>0</v>
          </cell>
          <cell r="BV226">
            <v>0</v>
          </cell>
          <cell r="BW226">
            <v>7.5257463524400876</v>
          </cell>
          <cell r="BX226">
            <v>0</v>
          </cell>
          <cell r="BY226">
            <v>0</v>
          </cell>
          <cell r="CA226">
            <v>0</v>
          </cell>
          <cell r="CB226">
            <v>6.9765674307367505</v>
          </cell>
          <cell r="CC226">
            <v>0</v>
          </cell>
          <cell r="CD226">
            <v>0</v>
          </cell>
          <cell r="CE226">
            <v>0</v>
          </cell>
          <cell r="CF226">
            <v>0</v>
          </cell>
          <cell r="CH226">
            <v>6.9765674307367505</v>
          </cell>
          <cell r="CJ226">
            <v>39975</v>
          </cell>
          <cell r="CK226">
            <v>11.888688839413113</v>
          </cell>
          <cell r="CL226">
            <v>1.990034013257211</v>
          </cell>
          <cell r="CM226">
            <v>60.82493857906676</v>
          </cell>
          <cell r="CN226">
            <v>7.5257463524400876</v>
          </cell>
          <cell r="CO226">
            <v>0</v>
          </cell>
          <cell r="CP226">
            <v>50.150892289953759</v>
          </cell>
          <cell r="CQ226">
            <v>0</v>
          </cell>
          <cell r="CR226">
            <v>40</v>
          </cell>
          <cell r="CS226">
            <v>0</v>
          </cell>
          <cell r="CU226">
            <v>39975</v>
          </cell>
          <cell r="CV226">
            <v>0</v>
          </cell>
          <cell r="CW226">
            <v>5</v>
          </cell>
          <cell r="CX226">
            <v>0</v>
          </cell>
          <cell r="CY226">
            <v>0</v>
          </cell>
          <cell r="CZ226">
            <v>0</v>
          </cell>
          <cell r="DA226">
            <v>0</v>
          </cell>
          <cell r="DB226">
            <v>0</v>
          </cell>
          <cell r="DC226">
            <v>72.328767123287676</v>
          </cell>
          <cell r="DD226">
            <v>67</v>
          </cell>
          <cell r="DE226">
            <v>11.835616438356164</v>
          </cell>
          <cell r="DF226">
            <v>24</v>
          </cell>
          <cell r="DG226">
            <v>58.684931506849324</v>
          </cell>
          <cell r="DH226">
            <v>125.79764288146924</v>
          </cell>
          <cell r="DI226">
            <v>0</v>
          </cell>
          <cell r="DJ226">
            <v>0</v>
          </cell>
          <cell r="DK226">
            <v>27.3224043715847</v>
          </cell>
          <cell r="DL226">
            <v>33.502534207482064</v>
          </cell>
          <cell r="DM226">
            <v>0</v>
          </cell>
          <cell r="DN226">
            <v>0</v>
          </cell>
          <cell r="DO226">
            <v>-7.1054273576010019E-15</v>
          </cell>
          <cell r="DP226">
            <v>7.5257463524400876</v>
          </cell>
          <cell r="DR226">
            <v>68.350684931506848</v>
          </cell>
          <cell r="DS226">
            <v>6.9765674307367505</v>
          </cell>
          <cell r="DT226">
            <v>0</v>
          </cell>
          <cell r="DV226">
            <v>39975</v>
          </cell>
          <cell r="DW226">
            <v>1.3266893421714741</v>
          </cell>
          <cell r="DY226">
            <v>49.7</v>
          </cell>
          <cell r="DZ226">
            <v>44.7</v>
          </cell>
          <cell r="EA226">
            <v>40</v>
          </cell>
          <cell r="EB226">
            <v>40</v>
          </cell>
          <cell r="ED226">
            <v>60</v>
          </cell>
          <cell r="EE226">
            <v>20</v>
          </cell>
          <cell r="EF226">
            <v>50.150892289953767</v>
          </cell>
          <cell r="EG226">
            <v>0</v>
          </cell>
          <cell r="EH226">
            <v>50.150892289953767</v>
          </cell>
          <cell r="EJ226">
            <v>40</v>
          </cell>
          <cell r="EK226">
            <v>100</v>
          </cell>
          <cell r="EL226">
            <v>120</v>
          </cell>
          <cell r="EN226">
            <v>0</v>
          </cell>
          <cell r="EO226">
            <v>60</v>
          </cell>
          <cell r="EP226">
            <v>80</v>
          </cell>
          <cell r="ER226">
            <v>200</v>
          </cell>
          <cell r="ET226">
            <v>15</v>
          </cell>
          <cell r="EU226">
            <v>0</v>
          </cell>
          <cell r="EV226">
            <v>7.5257463524400876</v>
          </cell>
          <cell r="EW226">
            <v>53.350684931506848</v>
          </cell>
          <cell r="EX226">
            <v>15</v>
          </cell>
          <cell r="EZ226">
            <v>45.82493857906676</v>
          </cell>
          <cell r="FA226">
            <v>60.82493857906676</v>
          </cell>
          <cell r="FB226">
            <v>59</v>
          </cell>
          <cell r="FC226">
            <v>68.350684931506848</v>
          </cell>
          <cell r="FE226">
            <v>38271.593266782409</v>
          </cell>
        </row>
        <row r="227">
          <cell r="A227">
            <v>39976</v>
          </cell>
          <cell r="B227">
            <v>12</v>
          </cell>
          <cell r="C227">
            <v>5</v>
          </cell>
          <cell r="D227">
            <v>6</v>
          </cell>
          <cell r="E227">
            <v>2009</v>
          </cell>
          <cell r="G227">
            <v>0</v>
          </cell>
          <cell r="H227">
            <v>1.8179239790724018</v>
          </cell>
          <cell r="I227">
            <v>10.365676425485939</v>
          </cell>
          <cell r="J227">
            <v>85.61643835616438</v>
          </cell>
          <cell r="K227">
            <v>10.833333333333334</v>
          </cell>
          <cell r="L227">
            <v>0.44758092515137071</v>
          </cell>
          <cell r="M227">
            <v>6.6821479926649365</v>
          </cell>
          <cell r="N227">
            <v>0</v>
          </cell>
          <cell r="O227">
            <v>28.755869182262007</v>
          </cell>
          <cell r="P227">
            <v>15.813386589699164</v>
          </cell>
          <cell r="Q227">
            <v>27.522594927895849</v>
          </cell>
          <cell r="R227">
            <v>19.976700461843564</v>
          </cell>
          <cell r="S227">
            <v>150.89256370471412</v>
          </cell>
          <cell r="T227">
            <v>21.471441219339191</v>
          </cell>
          <cell r="U227">
            <v>28.116800789729524</v>
          </cell>
          <cell r="W227">
            <v>0</v>
          </cell>
          <cell r="X227">
            <v>12.183600404558341</v>
          </cell>
          <cell r="Y227">
            <v>10.833333333333334</v>
          </cell>
          <cell r="Z227">
            <v>0</v>
          </cell>
          <cell r="AA227">
            <v>0</v>
          </cell>
          <cell r="AB227">
            <v>0</v>
          </cell>
          <cell r="AC227">
            <v>5</v>
          </cell>
          <cell r="AD227">
            <v>0</v>
          </cell>
          <cell r="AE227">
            <v>1.0022831050228298</v>
          </cell>
          <cell r="AF227">
            <v>1.1274458127934777</v>
          </cell>
          <cell r="AG227">
            <v>0</v>
          </cell>
          <cell r="AH227">
            <v>2.8400417729182426</v>
          </cell>
          <cell r="AI227">
            <v>0</v>
          </cell>
          <cell r="AJ227">
            <v>0</v>
          </cell>
          <cell r="AK227">
            <v>0</v>
          </cell>
          <cell r="AL227">
            <v>0</v>
          </cell>
          <cell r="AM227">
            <v>0</v>
          </cell>
          <cell r="AN227">
            <v>0</v>
          </cell>
          <cell r="AO227">
            <v>27.857895945261753</v>
          </cell>
          <cell r="AP227">
            <v>0</v>
          </cell>
          <cell r="AQ227">
            <v>22.872554187206521</v>
          </cell>
          <cell r="AR227">
            <v>17.127445812793479</v>
          </cell>
          <cell r="AS227">
            <v>21.370613443520583</v>
          </cell>
          <cell r="AT227">
            <v>0</v>
          </cell>
          <cell r="AU227">
            <v>0</v>
          </cell>
          <cell r="AV227">
            <v>0</v>
          </cell>
          <cell r="AW227">
            <v>67</v>
          </cell>
          <cell r="AX227">
            <v>0</v>
          </cell>
          <cell r="AY227">
            <v>0</v>
          </cell>
          <cell r="AZ227">
            <v>41.557485694055842</v>
          </cell>
          <cell r="BA227">
            <v>0</v>
          </cell>
          <cell r="BB227">
            <v>91.923320019727001</v>
          </cell>
          <cell r="BC227">
            <v>0</v>
          </cell>
          <cell r="BD227">
            <v>0</v>
          </cell>
          <cell r="BE227">
            <v>27.3224043715847</v>
          </cell>
          <cell r="BF227">
            <v>34.259176916229862</v>
          </cell>
          <cell r="BG227">
            <v>0</v>
          </cell>
          <cell r="BH227">
            <v>8.0766155570287594</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6.76910364369229</v>
          </cell>
          <cell r="BX227">
            <v>0</v>
          </cell>
          <cell r="BY227">
            <v>0</v>
          </cell>
          <cell r="CA227">
            <v>0</v>
          </cell>
          <cell r="CB227">
            <v>9.1891378676287729</v>
          </cell>
          <cell r="CC227">
            <v>0</v>
          </cell>
          <cell r="CD227">
            <v>0</v>
          </cell>
          <cell r="CE227">
            <v>0</v>
          </cell>
          <cell r="CF227">
            <v>0</v>
          </cell>
          <cell r="CH227">
            <v>9.1891378676287729</v>
          </cell>
          <cell r="CJ227">
            <v>39976</v>
          </cell>
          <cell r="CK227">
            <v>12.183600404558341</v>
          </cell>
          <cell r="CL227">
            <v>2.1297289178163075</v>
          </cell>
          <cell r="CM227">
            <v>61.581581287814558</v>
          </cell>
          <cell r="CN227">
            <v>6.76910364369229</v>
          </cell>
          <cell r="CO227">
            <v>0</v>
          </cell>
          <cell r="CP227">
            <v>52.068551161700576</v>
          </cell>
          <cell r="CQ227">
            <v>0</v>
          </cell>
          <cell r="CR227">
            <v>40</v>
          </cell>
          <cell r="CS227">
            <v>0</v>
          </cell>
          <cell r="CU227">
            <v>39976</v>
          </cell>
          <cell r="CV227">
            <v>0</v>
          </cell>
          <cell r="CW227">
            <v>5</v>
          </cell>
          <cell r="CX227">
            <v>0</v>
          </cell>
          <cell r="CY227">
            <v>0</v>
          </cell>
          <cell r="CZ227">
            <v>0</v>
          </cell>
          <cell r="DA227">
            <v>0</v>
          </cell>
          <cell r="DB227">
            <v>0</v>
          </cell>
          <cell r="DC227">
            <v>72.328767123287676</v>
          </cell>
          <cell r="DD227">
            <v>67</v>
          </cell>
          <cell r="DE227">
            <v>11.835616438356164</v>
          </cell>
          <cell r="DF227">
            <v>24</v>
          </cell>
          <cell r="DG227">
            <v>58.684931506849324</v>
          </cell>
          <cell r="DH227">
            <v>91.923320019727001</v>
          </cell>
          <cell r="DI227">
            <v>0</v>
          </cell>
          <cell r="DJ227">
            <v>0</v>
          </cell>
          <cell r="DK227">
            <v>27.3224043715847</v>
          </cell>
          <cell r="DL227">
            <v>34.259176916229862</v>
          </cell>
          <cell r="DM227">
            <v>0</v>
          </cell>
          <cell r="DN227">
            <v>0</v>
          </cell>
          <cell r="DO227">
            <v>0</v>
          </cell>
          <cell r="DP227">
            <v>6.76910364369229</v>
          </cell>
          <cell r="DR227">
            <v>68.350684931506848</v>
          </cell>
          <cell r="DS227">
            <v>9.1891378676287729</v>
          </cell>
          <cell r="DT227">
            <v>0</v>
          </cell>
          <cell r="DV227">
            <v>39976</v>
          </cell>
          <cell r="DW227">
            <v>1.419819278544205</v>
          </cell>
          <cell r="DY227">
            <v>49.7</v>
          </cell>
          <cell r="DZ227">
            <v>44.7</v>
          </cell>
          <cell r="EA227">
            <v>40</v>
          </cell>
          <cell r="EB227">
            <v>40</v>
          </cell>
          <cell r="ED227">
            <v>60</v>
          </cell>
          <cell r="EE227">
            <v>20</v>
          </cell>
          <cell r="EF227">
            <v>52.068551161700576</v>
          </cell>
          <cell r="EG227">
            <v>0</v>
          </cell>
          <cell r="EH227">
            <v>52.068551161700576</v>
          </cell>
          <cell r="EJ227">
            <v>40</v>
          </cell>
          <cell r="EK227">
            <v>100</v>
          </cell>
          <cell r="EL227">
            <v>120</v>
          </cell>
          <cell r="EN227">
            <v>0</v>
          </cell>
          <cell r="EO227">
            <v>60</v>
          </cell>
          <cell r="EP227">
            <v>80</v>
          </cell>
          <cell r="ER227">
            <v>200</v>
          </cell>
          <cell r="ET227">
            <v>15</v>
          </cell>
          <cell r="EU227">
            <v>0</v>
          </cell>
          <cell r="EV227">
            <v>6.76910364369229</v>
          </cell>
          <cell r="EW227">
            <v>53.350684931506848</v>
          </cell>
          <cell r="EX227">
            <v>15</v>
          </cell>
          <cell r="EZ227">
            <v>46.581581287814558</v>
          </cell>
          <cell r="FA227">
            <v>61.581581287814558</v>
          </cell>
          <cell r="FB227">
            <v>59</v>
          </cell>
          <cell r="FC227">
            <v>68.350684931506848</v>
          </cell>
          <cell r="FE227">
            <v>38271.593266898148</v>
          </cell>
        </row>
        <row r="228">
          <cell r="A228">
            <v>39977</v>
          </cell>
          <cell r="B228">
            <v>13</v>
          </cell>
          <cell r="C228">
            <v>6</v>
          </cell>
          <cell r="D228">
            <v>6</v>
          </cell>
          <cell r="E228">
            <v>2009</v>
          </cell>
          <cell r="G228">
            <v>0</v>
          </cell>
          <cell r="H228">
            <v>1.5808152116878318</v>
          </cell>
          <cell r="I228">
            <v>10.199384559025269</v>
          </cell>
          <cell r="J228">
            <v>85.61643835616438</v>
          </cell>
          <cell r="K228">
            <v>10.833333333333334</v>
          </cell>
          <cell r="L228">
            <v>0.38920369778147951</v>
          </cell>
          <cell r="M228">
            <v>6.5749493096214824</v>
          </cell>
          <cell r="N228">
            <v>8.1229090909090917</v>
          </cell>
          <cell r="O228">
            <v>25.005289523613616</v>
          </cell>
          <cell r="P228">
            <v>15.559699568888854</v>
          </cell>
          <cell r="Q228">
            <v>27.521047460098139</v>
          </cell>
          <cell r="R228">
            <v>19.976700461843564</v>
          </cell>
          <cell r="S228">
            <v>242.05133305736314</v>
          </cell>
          <cell r="T228">
            <v>21.89771890997585</v>
          </cell>
          <cell r="U228">
            <v>30.909725323562338</v>
          </cell>
          <cell r="W228">
            <v>0</v>
          </cell>
          <cell r="X228">
            <v>11.7801997707131</v>
          </cell>
          <cell r="Y228">
            <v>10.833333333333334</v>
          </cell>
          <cell r="Z228">
            <v>0</v>
          </cell>
          <cell r="AA228">
            <v>0</v>
          </cell>
          <cell r="AB228">
            <v>2.5751856376333246</v>
          </cell>
          <cell r="AC228">
            <v>5</v>
          </cell>
          <cell r="AD228">
            <v>0</v>
          </cell>
          <cell r="AE228">
            <v>1.0022831050228298</v>
          </cell>
          <cell r="AF228">
            <v>6.5095933556558983</v>
          </cell>
          <cell r="AG228">
            <v>0</v>
          </cell>
          <cell r="AH228">
            <v>2.9713289666731235</v>
          </cell>
          <cell r="AI228">
            <v>0</v>
          </cell>
          <cell r="AJ228">
            <v>0</v>
          </cell>
          <cell r="AK228">
            <v>0</v>
          </cell>
          <cell r="AL228">
            <v>0</v>
          </cell>
          <cell r="AM228">
            <v>0</v>
          </cell>
          <cell r="AN228">
            <v>0</v>
          </cell>
          <cell r="AO228">
            <v>28.056921341669835</v>
          </cell>
          <cell r="AP228">
            <v>0</v>
          </cell>
          <cell r="AQ228">
            <v>17.490406644344102</v>
          </cell>
          <cell r="AR228">
            <v>22.201675715203418</v>
          </cell>
          <cell r="AS228">
            <v>17.342404346553693</v>
          </cell>
          <cell r="AT228">
            <v>0</v>
          </cell>
          <cell r="AU228">
            <v>0</v>
          </cell>
          <cell r="AV228">
            <v>0</v>
          </cell>
          <cell r="AW228">
            <v>67</v>
          </cell>
          <cell r="AX228">
            <v>0</v>
          </cell>
          <cell r="AY228">
            <v>0</v>
          </cell>
          <cell r="AZ228">
            <v>36.483255791645902</v>
          </cell>
          <cell r="BA228">
            <v>0</v>
          </cell>
          <cell r="BB228">
            <v>191.3755214992554</v>
          </cell>
          <cell r="BC228">
            <v>0</v>
          </cell>
          <cell r="BD228">
            <v>0</v>
          </cell>
          <cell r="BE228">
            <v>27.3224043715847</v>
          </cell>
          <cell r="BF228">
            <v>33.511889640698584</v>
          </cell>
          <cell r="BG228">
            <v>0</v>
          </cell>
          <cell r="BH228">
            <v>12.177912697677925</v>
          </cell>
          <cell r="BI228">
            <v>0</v>
          </cell>
          <cell r="BJ228">
            <v>0</v>
          </cell>
          <cell r="BK228">
            <v>0</v>
          </cell>
          <cell r="BL228">
            <v>0</v>
          </cell>
          <cell r="BM228">
            <v>0</v>
          </cell>
          <cell r="BN228">
            <v>7.1054273576010019E-15</v>
          </cell>
          <cell r="BO228">
            <v>0</v>
          </cell>
          <cell r="BP228">
            <v>0</v>
          </cell>
          <cell r="BQ228">
            <v>-7.1054273576010019E-15</v>
          </cell>
          <cell r="BR228">
            <v>0</v>
          </cell>
          <cell r="BS228">
            <v>0</v>
          </cell>
          <cell r="BT228">
            <v>0</v>
          </cell>
          <cell r="BU228">
            <v>0</v>
          </cell>
          <cell r="BV228">
            <v>0</v>
          </cell>
          <cell r="BW228">
            <v>7.5163909192235607</v>
          </cell>
          <cell r="BX228">
            <v>0</v>
          </cell>
          <cell r="BY228">
            <v>0</v>
          </cell>
          <cell r="CA228">
            <v>0</v>
          </cell>
          <cell r="CB228">
            <v>5.0878407269796213</v>
          </cell>
          <cell r="CC228">
            <v>0</v>
          </cell>
          <cell r="CD228">
            <v>0</v>
          </cell>
          <cell r="CE228">
            <v>0</v>
          </cell>
          <cell r="CF228">
            <v>0</v>
          </cell>
          <cell r="CH228">
            <v>5.0878407269796213</v>
          </cell>
          <cell r="CJ228">
            <v>39977</v>
          </cell>
          <cell r="CK228">
            <v>11.7801997707131</v>
          </cell>
          <cell r="CL228">
            <v>7.5118764606787281</v>
          </cell>
          <cell r="CM228">
            <v>60.834294012283287</v>
          </cell>
          <cell r="CN228">
            <v>7.5163909192235607</v>
          </cell>
          <cell r="CO228">
            <v>0</v>
          </cell>
          <cell r="CP228">
            <v>48.370654654896654</v>
          </cell>
          <cell r="CQ228">
            <v>0</v>
          </cell>
          <cell r="CR228">
            <v>39.69208235954752</v>
          </cell>
          <cell r="CS228">
            <v>0</v>
          </cell>
          <cell r="CU228">
            <v>39977</v>
          </cell>
          <cell r="CV228">
            <v>2.5751856376333246</v>
          </cell>
          <cell r="CW228">
            <v>5</v>
          </cell>
          <cell r="CX228">
            <v>0</v>
          </cell>
          <cell r="CY228">
            <v>0</v>
          </cell>
          <cell r="CZ228">
            <v>0</v>
          </cell>
          <cell r="DA228">
            <v>0</v>
          </cell>
          <cell r="DB228">
            <v>0</v>
          </cell>
          <cell r="DC228">
            <v>72.328767123287676</v>
          </cell>
          <cell r="DD228">
            <v>67</v>
          </cell>
          <cell r="DE228">
            <v>11.835616438356164</v>
          </cell>
          <cell r="DF228">
            <v>24</v>
          </cell>
          <cell r="DG228">
            <v>58.684931506849324</v>
          </cell>
          <cell r="DH228">
            <v>191.3755214992554</v>
          </cell>
          <cell r="DI228">
            <v>0</v>
          </cell>
          <cell r="DJ228">
            <v>0</v>
          </cell>
          <cell r="DK228">
            <v>27.3224043715847</v>
          </cell>
          <cell r="DL228">
            <v>33.511889640698591</v>
          </cell>
          <cell r="DM228">
            <v>0</v>
          </cell>
          <cell r="DN228">
            <v>0</v>
          </cell>
          <cell r="DO228">
            <v>-7.1054273576010019E-15</v>
          </cell>
          <cell r="DP228">
            <v>7.5163909192235607</v>
          </cell>
          <cell r="DR228">
            <v>68.350684931506848</v>
          </cell>
          <cell r="DS228">
            <v>5.0878407269796213</v>
          </cell>
          <cell r="DT228">
            <v>0</v>
          </cell>
          <cell r="DV228">
            <v>39977</v>
          </cell>
          <cell r="DW228">
            <v>5.0079176404524857</v>
          </cell>
          <cell r="DY228">
            <v>49.7</v>
          </cell>
          <cell r="DZ228">
            <v>44.7</v>
          </cell>
          <cell r="EA228">
            <v>40</v>
          </cell>
          <cell r="EB228">
            <v>39.69208235954752</v>
          </cell>
          <cell r="ED228">
            <v>60</v>
          </cell>
          <cell r="EE228">
            <v>20</v>
          </cell>
          <cell r="EF228">
            <v>48.370654654896661</v>
          </cell>
          <cell r="EG228">
            <v>0</v>
          </cell>
          <cell r="EH228">
            <v>48.370654654896661</v>
          </cell>
          <cell r="EJ228">
            <v>39.69208235954752</v>
          </cell>
          <cell r="EK228">
            <v>99.692082359547527</v>
          </cell>
          <cell r="EL228">
            <v>119.69208235954753</v>
          </cell>
          <cell r="EN228">
            <v>0</v>
          </cell>
          <cell r="EO228">
            <v>60</v>
          </cell>
          <cell r="EP228">
            <v>80</v>
          </cell>
          <cell r="ER228">
            <v>200</v>
          </cell>
          <cell r="ET228">
            <v>15</v>
          </cell>
          <cell r="EU228">
            <v>0</v>
          </cell>
          <cell r="EV228">
            <v>7.5163909192235607</v>
          </cell>
          <cell r="EW228">
            <v>53.350684931506848</v>
          </cell>
          <cell r="EX228">
            <v>15</v>
          </cell>
          <cell r="EZ228">
            <v>45.834294012283287</v>
          </cell>
          <cell r="FA228">
            <v>60.834294012283287</v>
          </cell>
          <cell r="FB228">
            <v>59</v>
          </cell>
          <cell r="FC228">
            <v>68.350684931506848</v>
          </cell>
          <cell r="FE228">
            <v>38271.59326736111</v>
          </cell>
        </row>
        <row r="229">
          <cell r="A229">
            <v>39978</v>
          </cell>
          <cell r="B229">
            <v>14</v>
          </cell>
          <cell r="C229">
            <v>7</v>
          </cell>
          <cell r="D229">
            <v>6</v>
          </cell>
          <cell r="E229">
            <v>2009</v>
          </cell>
          <cell r="G229">
            <v>0</v>
          </cell>
          <cell r="H229">
            <v>2.0444059440496423</v>
          </cell>
          <cell r="I229">
            <v>12.910260694623167</v>
          </cell>
          <cell r="J229">
            <v>85.61643835616438</v>
          </cell>
          <cell r="K229">
            <v>10.833333333333334</v>
          </cell>
          <cell r="L229">
            <v>0.50334178676140207</v>
          </cell>
          <cell r="M229">
            <v>8.3224932984837015</v>
          </cell>
          <cell r="N229">
            <v>8.1229090909090917</v>
          </cell>
          <cell r="O229">
            <v>32.338354386263923</v>
          </cell>
          <cell r="P229">
            <v>19.695284220518538</v>
          </cell>
          <cell r="Q229">
            <v>27.469501398039966</v>
          </cell>
          <cell r="R229">
            <v>19.976700461843564</v>
          </cell>
          <cell r="S229">
            <v>203.56949692259943</v>
          </cell>
          <cell r="T229">
            <v>22.196874470696081</v>
          </cell>
          <cell r="U229">
            <v>39.997974022592203</v>
          </cell>
          <cell r="W229">
            <v>0</v>
          </cell>
          <cell r="X229">
            <v>14.954666638672808</v>
          </cell>
          <cell r="Y229">
            <v>10.833333333333334</v>
          </cell>
          <cell r="Z229">
            <v>0</v>
          </cell>
          <cell r="AA229">
            <v>0</v>
          </cell>
          <cell r="AB229">
            <v>2.5738793840490177</v>
          </cell>
          <cell r="AC229">
            <v>5</v>
          </cell>
          <cell r="AD229">
            <v>0</v>
          </cell>
          <cell r="AE229">
            <v>1.0022831050228298</v>
          </cell>
          <cell r="AF229">
            <v>8.3725816870823451</v>
          </cell>
          <cell r="AG229">
            <v>0</v>
          </cell>
          <cell r="AH229">
            <v>2.1021281324080405</v>
          </cell>
          <cell r="AI229">
            <v>0</v>
          </cell>
          <cell r="AJ229">
            <v>0</v>
          </cell>
          <cell r="AK229">
            <v>0</v>
          </cell>
          <cell r="AL229">
            <v>0</v>
          </cell>
          <cell r="AM229">
            <v>0</v>
          </cell>
          <cell r="AN229">
            <v>0</v>
          </cell>
          <cell r="AO229">
            <v>25.667581793315851</v>
          </cell>
          <cell r="AP229">
            <v>0</v>
          </cell>
          <cell r="AQ229">
            <v>15.627418312917655</v>
          </cell>
          <cell r="AR229">
            <v>22.822671825678896</v>
          </cell>
          <cell r="AS229">
            <v>29.604390558890977</v>
          </cell>
          <cell r="AT229">
            <v>0</v>
          </cell>
          <cell r="AU229">
            <v>0</v>
          </cell>
          <cell r="AV229">
            <v>0</v>
          </cell>
          <cell r="AW229">
            <v>67</v>
          </cell>
          <cell r="AX229">
            <v>0</v>
          </cell>
          <cell r="AY229">
            <v>0</v>
          </cell>
          <cell r="AZ229">
            <v>35.862259681170428</v>
          </cell>
          <cell r="BA229">
            <v>0</v>
          </cell>
          <cell r="BB229">
            <v>162.90208573471728</v>
          </cell>
          <cell r="BC229">
            <v>0</v>
          </cell>
          <cell r="BD229">
            <v>0</v>
          </cell>
          <cell r="BE229">
            <v>27.3224043715847</v>
          </cell>
          <cell r="BF229">
            <v>41.028280559922152</v>
          </cell>
          <cell r="BG229">
            <v>0</v>
          </cell>
          <cell r="BH229">
            <v>0</v>
          </cell>
          <cell r="BI229">
            <v>0</v>
          </cell>
          <cell r="BJ229">
            <v>0</v>
          </cell>
          <cell r="BK229">
            <v>0</v>
          </cell>
          <cell r="BL229">
            <v>0</v>
          </cell>
          <cell r="BM229">
            <v>0</v>
          </cell>
          <cell r="BN229">
            <v>0</v>
          </cell>
          <cell r="BO229">
            <v>0</v>
          </cell>
          <cell r="BP229">
            <v>0</v>
          </cell>
          <cell r="BQ229">
            <v>1.4210854715202004E-14</v>
          </cell>
          <cell r="BR229">
            <v>0</v>
          </cell>
          <cell r="BS229">
            <v>0</v>
          </cell>
          <cell r="BT229">
            <v>0</v>
          </cell>
          <cell r="BU229">
            <v>0</v>
          </cell>
          <cell r="BV229">
            <v>0</v>
          </cell>
          <cell r="BW229">
            <v>0</v>
          </cell>
          <cell r="BX229">
            <v>0</v>
          </cell>
          <cell r="BY229">
            <v>0</v>
          </cell>
          <cell r="CA229">
            <v>0</v>
          </cell>
          <cell r="CB229">
            <v>17.265753424657532</v>
          </cell>
          <cell r="CC229">
            <v>0</v>
          </cell>
          <cell r="CD229">
            <v>0</v>
          </cell>
          <cell r="CE229">
            <v>3.6556498434545546</v>
          </cell>
          <cell r="CF229">
            <v>0</v>
          </cell>
          <cell r="CH229">
            <v>20.921403268112087</v>
          </cell>
          <cell r="CJ229">
            <v>39978</v>
          </cell>
          <cell r="CK229">
            <v>14.954666638672808</v>
          </cell>
          <cell r="CL229">
            <v>9.3748647921051749</v>
          </cell>
          <cell r="CM229">
            <v>68.350684931506848</v>
          </cell>
          <cell r="CN229">
            <v>0</v>
          </cell>
          <cell r="CO229">
            <v>0</v>
          </cell>
          <cell r="CP229">
            <v>57.374100484614871</v>
          </cell>
          <cell r="CQ229">
            <v>0</v>
          </cell>
          <cell r="CR229">
            <v>38.450090138596551</v>
          </cell>
          <cell r="CS229">
            <v>0</v>
          </cell>
          <cell r="CU229">
            <v>39978</v>
          </cell>
          <cell r="CV229">
            <v>2.5738793840490177</v>
          </cell>
          <cell r="CW229">
            <v>5</v>
          </cell>
          <cell r="CX229">
            <v>0</v>
          </cell>
          <cell r="CY229">
            <v>0</v>
          </cell>
          <cell r="CZ229">
            <v>0</v>
          </cell>
          <cell r="DA229">
            <v>0</v>
          </cell>
          <cell r="DB229">
            <v>0</v>
          </cell>
          <cell r="DC229">
            <v>72.328767123287676</v>
          </cell>
          <cell r="DD229">
            <v>67</v>
          </cell>
          <cell r="DE229">
            <v>11.835616438356164</v>
          </cell>
          <cell r="DF229">
            <v>24</v>
          </cell>
          <cell r="DG229">
            <v>58.684931506849324</v>
          </cell>
          <cell r="DH229">
            <v>162.90208573471728</v>
          </cell>
          <cell r="DI229">
            <v>0</v>
          </cell>
          <cell r="DJ229">
            <v>0</v>
          </cell>
          <cell r="DK229">
            <v>27.3224043715847</v>
          </cell>
          <cell r="DL229">
            <v>41.028280559922152</v>
          </cell>
          <cell r="DM229">
            <v>0</v>
          </cell>
          <cell r="DN229">
            <v>0</v>
          </cell>
          <cell r="DO229">
            <v>1.4210854715202004E-14</v>
          </cell>
          <cell r="DP229">
            <v>0</v>
          </cell>
          <cell r="DR229">
            <v>68.350684931506848</v>
          </cell>
          <cell r="DS229">
            <v>20.921403268112087</v>
          </cell>
          <cell r="DT229">
            <v>0</v>
          </cell>
          <cell r="DV229">
            <v>39978</v>
          </cell>
          <cell r="DW229">
            <v>6.2499098614034496</v>
          </cell>
          <cell r="DY229">
            <v>49.7</v>
          </cell>
          <cell r="DZ229">
            <v>44.7</v>
          </cell>
          <cell r="EA229">
            <v>40</v>
          </cell>
          <cell r="EB229">
            <v>38.450090138596551</v>
          </cell>
          <cell r="ED229">
            <v>60</v>
          </cell>
          <cell r="EE229">
            <v>20</v>
          </cell>
          <cell r="EF229">
            <v>61.029750328069426</v>
          </cell>
          <cell r="EG229">
            <v>1.0297503280694258</v>
          </cell>
          <cell r="EH229">
            <v>60</v>
          </cell>
          <cell r="EJ229">
            <v>38.450090138596551</v>
          </cell>
          <cell r="EK229">
            <v>98.450090138596551</v>
          </cell>
          <cell r="EL229">
            <v>118.45009013859655</v>
          </cell>
          <cell r="EN229">
            <v>0</v>
          </cell>
          <cell r="EO229">
            <v>60</v>
          </cell>
          <cell r="EP229">
            <v>80</v>
          </cell>
          <cell r="ER229">
            <v>200</v>
          </cell>
          <cell r="ET229">
            <v>15</v>
          </cell>
          <cell r="EU229">
            <v>0</v>
          </cell>
          <cell r="EV229">
            <v>0</v>
          </cell>
          <cell r="EW229">
            <v>58.016508842091682</v>
          </cell>
          <cell r="EX229">
            <v>10.334176089415166</v>
          </cell>
          <cell r="EZ229">
            <v>58.016508842091682</v>
          </cell>
          <cell r="FA229">
            <v>73.016508842091682</v>
          </cell>
          <cell r="FB229">
            <v>59</v>
          </cell>
          <cell r="FC229">
            <v>68.350684931506848</v>
          </cell>
          <cell r="FE229">
            <v>38271.593267476848</v>
          </cell>
        </row>
        <row r="230">
          <cell r="A230">
            <v>39979</v>
          </cell>
          <cell r="B230">
            <v>15</v>
          </cell>
          <cell r="C230">
            <v>1</v>
          </cell>
          <cell r="D230">
            <v>6</v>
          </cell>
          <cell r="E230">
            <v>2009</v>
          </cell>
          <cell r="G230">
            <v>0</v>
          </cell>
          <cell r="H230">
            <v>2.0690882374987352</v>
          </cell>
          <cell r="I230">
            <v>12.927877986999402</v>
          </cell>
          <cell r="J230">
            <v>85.61643835616438</v>
          </cell>
          <cell r="K230">
            <v>10.833333333333334</v>
          </cell>
          <cell r="L230">
            <v>0.50941867658956719</v>
          </cell>
          <cell r="M230">
            <v>8.3338501410143646</v>
          </cell>
          <cell r="N230">
            <v>8.1229090909090917</v>
          </cell>
          <cell r="O230">
            <v>32.72877819370084</v>
          </cell>
          <cell r="P230">
            <v>19.722160330052901</v>
          </cell>
          <cell r="Q230">
            <v>27.481304285992433</v>
          </cell>
          <cell r="R230">
            <v>19.976700461843564</v>
          </cell>
          <cell r="S230">
            <v>226.4691683007992</v>
          </cell>
          <cell r="T230">
            <v>22.303958178613136</v>
          </cell>
          <cell r="U230">
            <v>40.699574696483097</v>
          </cell>
          <cell r="W230">
            <v>0</v>
          </cell>
          <cell r="X230">
            <v>14.996966224498138</v>
          </cell>
          <cell r="Y230">
            <v>10.833333333333334</v>
          </cell>
          <cell r="Z230">
            <v>0</v>
          </cell>
          <cell r="AA230">
            <v>0</v>
          </cell>
          <cell r="AB230">
            <v>2.5725737930571082</v>
          </cell>
          <cell r="AC230">
            <v>5</v>
          </cell>
          <cell r="AD230">
            <v>0</v>
          </cell>
          <cell r="AE230">
            <v>1.0022831050228298</v>
          </cell>
          <cell r="AF230">
            <v>8.3913210104330869</v>
          </cell>
          <cell r="AG230">
            <v>0</v>
          </cell>
          <cell r="AH230">
            <v>2.1178382336338899</v>
          </cell>
          <cell r="AI230">
            <v>0</v>
          </cell>
          <cell r="AJ230">
            <v>0</v>
          </cell>
          <cell r="AK230">
            <v>0</v>
          </cell>
          <cell r="AL230">
            <v>0</v>
          </cell>
          <cell r="AM230">
            <v>0</v>
          </cell>
          <cell r="AN230">
            <v>0</v>
          </cell>
          <cell r="AO230">
            <v>25.533646881845307</v>
          </cell>
          <cell r="AP230">
            <v>0</v>
          </cell>
          <cell r="AQ230">
            <v>15.608678989566913</v>
          </cell>
          <cell r="AR230">
            <v>22.828918266795817</v>
          </cell>
          <cell r="AS230">
            <v>29.680315783310341</v>
          </cell>
          <cell r="AT230">
            <v>0</v>
          </cell>
          <cell r="AU230">
            <v>0</v>
          </cell>
          <cell r="AV230">
            <v>0</v>
          </cell>
          <cell r="AW230">
            <v>67</v>
          </cell>
          <cell r="AX230">
            <v>0</v>
          </cell>
          <cell r="AY230">
            <v>0</v>
          </cell>
          <cell r="AZ230">
            <v>35.856013240053507</v>
          </cell>
          <cell r="BA230">
            <v>0</v>
          </cell>
          <cell r="BB230">
            <v>186.6166879358419</v>
          </cell>
          <cell r="BC230">
            <v>0</v>
          </cell>
          <cell r="BD230">
            <v>0</v>
          </cell>
          <cell r="BE230">
            <v>27.3224043715847</v>
          </cell>
          <cell r="BF230">
            <v>41.028280559922152</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CA230">
            <v>0</v>
          </cell>
          <cell r="CB230">
            <v>17.265753424657532</v>
          </cell>
          <cell r="CC230">
            <v>0</v>
          </cell>
          <cell r="CD230">
            <v>0</v>
          </cell>
          <cell r="CE230">
            <v>4.1395451164374748</v>
          </cell>
          <cell r="CF230">
            <v>0</v>
          </cell>
          <cell r="CH230">
            <v>21.405298541095007</v>
          </cell>
          <cell r="CJ230">
            <v>39979</v>
          </cell>
          <cell r="CK230">
            <v>14.996966224498138</v>
          </cell>
          <cell r="CL230">
            <v>9.3936041154559167</v>
          </cell>
          <cell r="CM230">
            <v>68.350684931506848</v>
          </cell>
          <cell r="CN230">
            <v>0</v>
          </cell>
          <cell r="CO230">
            <v>0</v>
          </cell>
          <cell r="CP230">
            <v>57.331800898789538</v>
          </cell>
          <cell r="CQ230">
            <v>0</v>
          </cell>
          <cell r="CR230">
            <v>38.437597256362729</v>
          </cell>
          <cell r="CS230">
            <v>0</v>
          </cell>
          <cell r="CU230">
            <v>39979</v>
          </cell>
          <cell r="CV230">
            <v>2.5725737930571082</v>
          </cell>
          <cell r="CW230">
            <v>5</v>
          </cell>
          <cell r="CX230">
            <v>0</v>
          </cell>
          <cell r="CY230">
            <v>0</v>
          </cell>
          <cell r="CZ230">
            <v>0</v>
          </cell>
          <cell r="DA230">
            <v>0</v>
          </cell>
          <cell r="DB230">
            <v>0</v>
          </cell>
          <cell r="DC230">
            <v>72.328767123287676</v>
          </cell>
          <cell r="DD230">
            <v>67</v>
          </cell>
          <cell r="DE230">
            <v>11.835616438356164</v>
          </cell>
          <cell r="DF230">
            <v>24</v>
          </cell>
          <cell r="DG230">
            <v>58.684931506849324</v>
          </cell>
          <cell r="DH230">
            <v>186.6166879358419</v>
          </cell>
          <cell r="DI230">
            <v>0</v>
          </cell>
          <cell r="DJ230">
            <v>0</v>
          </cell>
          <cell r="DK230">
            <v>27.3224043715847</v>
          </cell>
          <cell r="DL230">
            <v>41.028280559922152</v>
          </cell>
          <cell r="DM230">
            <v>0</v>
          </cell>
          <cell r="DN230">
            <v>0</v>
          </cell>
          <cell r="DO230">
            <v>0</v>
          </cell>
          <cell r="DP230">
            <v>0</v>
          </cell>
          <cell r="DR230">
            <v>68.350684931506848</v>
          </cell>
          <cell r="DS230">
            <v>21.405298541095007</v>
          </cell>
          <cell r="DT230">
            <v>0</v>
          </cell>
          <cell r="DV230">
            <v>39979</v>
          </cell>
          <cell r="DW230">
            <v>6.2624027436372778</v>
          </cell>
          <cell r="DY230">
            <v>49.7</v>
          </cell>
          <cell r="DZ230">
            <v>44.7</v>
          </cell>
          <cell r="EA230">
            <v>40</v>
          </cell>
          <cell r="EB230">
            <v>38.437597256362729</v>
          </cell>
          <cell r="ED230">
            <v>60</v>
          </cell>
          <cell r="EE230">
            <v>20</v>
          </cell>
          <cell r="EF230">
            <v>61.471346015227013</v>
          </cell>
          <cell r="EG230">
            <v>1.471346015227013</v>
          </cell>
          <cell r="EH230">
            <v>60</v>
          </cell>
          <cell r="EJ230">
            <v>38.437597256362729</v>
          </cell>
          <cell r="EK230">
            <v>98.437597256362722</v>
          </cell>
          <cell r="EL230">
            <v>118.43759725636272</v>
          </cell>
          <cell r="EN230">
            <v>0</v>
          </cell>
          <cell r="EO230">
            <v>60</v>
          </cell>
          <cell r="EP230">
            <v>80</v>
          </cell>
          <cell r="ER230">
            <v>200</v>
          </cell>
          <cell r="ET230">
            <v>15</v>
          </cell>
          <cell r="EU230">
            <v>0</v>
          </cell>
          <cell r="EV230">
            <v>0</v>
          </cell>
          <cell r="EW230">
            <v>58.095677948207815</v>
          </cell>
          <cell r="EX230">
            <v>10.255006983299033</v>
          </cell>
          <cell r="EZ230">
            <v>58.095677948207815</v>
          </cell>
          <cell r="FA230">
            <v>73.095677948207822</v>
          </cell>
          <cell r="FB230">
            <v>59</v>
          </cell>
          <cell r="FC230">
            <v>68.350684931506848</v>
          </cell>
          <cell r="FE230">
            <v>38271.593267708333</v>
          </cell>
        </row>
        <row r="231">
          <cell r="A231">
            <v>39980</v>
          </cell>
          <cell r="B231">
            <v>16</v>
          </cell>
          <cell r="C231">
            <v>2</v>
          </cell>
          <cell r="D231">
            <v>6</v>
          </cell>
          <cell r="E231">
            <v>2009</v>
          </cell>
          <cell r="G231">
            <v>0</v>
          </cell>
          <cell r="H231">
            <v>2.2045067893741184</v>
          </cell>
          <cell r="I231">
            <v>13.023315761570439</v>
          </cell>
          <cell r="J231">
            <v>85.61643835616438</v>
          </cell>
          <cell r="K231">
            <v>10.833333333333334</v>
          </cell>
          <cell r="L231">
            <v>0.54275932307906982</v>
          </cell>
          <cell r="M231">
            <v>8.3953733168879925</v>
          </cell>
          <cell r="N231">
            <v>8.1229090909090917</v>
          </cell>
          <cell r="O231">
            <v>34.870824950005158</v>
          </cell>
          <cell r="P231">
            <v>19.867755693307895</v>
          </cell>
          <cell r="Q231">
            <v>27.4998115446922</v>
          </cell>
          <cell r="R231">
            <v>19.976700461843564</v>
          </cell>
          <cell r="S231">
            <v>210.3285258454919</v>
          </cell>
          <cell r="T231">
            <v>22.228481119849612</v>
          </cell>
          <cell r="U231">
            <v>40.205057310768282</v>
          </cell>
          <cell r="W231">
            <v>0</v>
          </cell>
          <cell r="X231">
            <v>15.227822550944557</v>
          </cell>
          <cell r="Y231">
            <v>10.833333333333334</v>
          </cell>
          <cell r="Z231">
            <v>0</v>
          </cell>
          <cell r="AA231">
            <v>0</v>
          </cell>
          <cell r="AB231">
            <v>2.5712688643214991</v>
          </cell>
          <cell r="AC231">
            <v>5</v>
          </cell>
          <cell r="AD231">
            <v>0</v>
          </cell>
          <cell r="AE231">
            <v>1.0022831050228298</v>
          </cell>
          <cell r="AF231">
            <v>8.4874897615318261</v>
          </cell>
          <cell r="AG231">
            <v>0</v>
          </cell>
          <cell r="AH231">
            <v>2.0873276431468089</v>
          </cell>
          <cell r="AI231">
            <v>0</v>
          </cell>
          <cell r="AJ231">
            <v>0</v>
          </cell>
          <cell r="AK231">
            <v>0</v>
          </cell>
          <cell r="AL231">
            <v>0</v>
          </cell>
          <cell r="AM231">
            <v>0</v>
          </cell>
          <cell r="AN231">
            <v>0</v>
          </cell>
          <cell r="AO231">
            <v>25.256040648662754</v>
          </cell>
          <cell r="AP231">
            <v>0</v>
          </cell>
          <cell r="AQ231">
            <v>15.512510238468174</v>
          </cell>
          <cell r="AR231">
            <v>22.860974517162056</v>
          </cell>
          <cell r="AS231">
            <v>29.757576280533556</v>
          </cell>
          <cell r="AT231">
            <v>0</v>
          </cell>
          <cell r="AU231">
            <v>0</v>
          </cell>
          <cell r="AV231">
            <v>0</v>
          </cell>
          <cell r="AW231">
            <v>67</v>
          </cell>
          <cell r="AX231">
            <v>0</v>
          </cell>
          <cell r="AY231">
            <v>0</v>
          </cell>
          <cell r="AZ231">
            <v>35.823956989687268</v>
          </cell>
          <cell r="BA231">
            <v>0</v>
          </cell>
          <cell r="BB231">
            <v>169.93810728642254</v>
          </cell>
          <cell r="BC231">
            <v>0</v>
          </cell>
          <cell r="BD231">
            <v>0</v>
          </cell>
          <cell r="BE231">
            <v>27.3224043715847</v>
          </cell>
          <cell r="BF231">
            <v>41.028280559922152</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cell r="CA231">
            <v>0</v>
          </cell>
          <cell r="CB231">
            <v>17.265753424657532</v>
          </cell>
          <cell r="CC231">
            <v>0</v>
          </cell>
          <cell r="CD231">
            <v>0</v>
          </cell>
          <cell r="CE231">
            <v>6.7406633218754735</v>
          </cell>
          <cell r="CF231">
            <v>0</v>
          </cell>
          <cell r="CH231">
            <v>24.006416746533006</v>
          </cell>
          <cell r="CJ231">
            <v>39980</v>
          </cell>
          <cell r="CK231">
            <v>15.227822550944557</v>
          </cell>
          <cell r="CL231">
            <v>9.4897728665546559</v>
          </cell>
          <cell r="CM231">
            <v>68.350684931506848</v>
          </cell>
          <cell r="CN231">
            <v>0</v>
          </cell>
          <cell r="CO231">
            <v>0</v>
          </cell>
          <cell r="CP231">
            <v>57.100944572343117</v>
          </cell>
          <cell r="CQ231">
            <v>0</v>
          </cell>
          <cell r="CR231">
            <v>38.37348475563023</v>
          </cell>
          <cell r="CS231">
            <v>0</v>
          </cell>
          <cell r="CU231">
            <v>39980</v>
          </cell>
          <cell r="CV231">
            <v>2.5712688643214991</v>
          </cell>
          <cell r="CW231">
            <v>5</v>
          </cell>
          <cell r="CX231">
            <v>0</v>
          </cell>
          <cell r="CY231">
            <v>0</v>
          </cell>
          <cell r="CZ231">
            <v>0</v>
          </cell>
          <cell r="DA231">
            <v>0</v>
          </cell>
          <cell r="DB231">
            <v>0</v>
          </cell>
          <cell r="DC231">
            <v>72.328767123287676</v>
          </cell>
          <cell r="DD231">
            <v>67</v>
          </cell>
          <cell r="DE231">
            <v>11.835616438356164</v>
          </cell>
          <cell r="DF231">
            <v>24</v>
          </cell>
          <cell r="DG231">
            <v>58.684931506849324</v>
          </cell>
          <cell r="DH231">
            <v>169.93810728642254</v>
          </cell>
          <cell r="DI231">
            <v>0</v>
          </cell>
          <cell r="DJ231">
            <v>0</v>
          </cell>
          <cell r="DK231">
            <v>27.3224043715847</v>
          </cell>
          <cell r="DL231">
            <v>41.028280559922152</v>
          </cell>
          <cell r="DM231">
            <v>0</v>
          </cell>
          <cell r="DN231">
            <v>0</v>
          </cell>
          <cell r="DO231">
            <v>0</v>
          </cell>
          <cell r="DP231">
            <v>0</v>
          </cell>
          <cell r="DR231">
            <v>68.350684931506848</v>
          </cell>
          <cell r="DS231">
            <v>24.006416746533006</v>
          </cell>
          <cell r="DT231">
            <v>0</v>
          </cell>
          <cell r="DV231">
            <v>39980</v>
          </cell>
          <cell r="DW231">
            <v>6.3265152443697703</v>
          </cell>
          <cell r="DY231">
            <v>49.7</v>
          </cell>
          <cell r="DZ231">
            <v>44.7</v>
          </cell>
          <cell r="EA231">
            <v>40</v>
          </cell>
          <cell r="EB231">
            <v>38.37348475563023</v>
          </cell>
          <cell r="ED231">
            <v>60</v>
          </cell>
          <cell r="EE231">
            <v>20</v>
          </cell>
          <cell r="EF231">
            <v>63.841607894218591</v>
          </cell>
          <cell r="EG231">
            <v>3.8416078942185905</v>
          </cell>
          <cell r="EH231">
            <v>60</v>
          </cell>
          <cell r="EJ231">
            <v>38.37348475563023</v>
          </cell>
          <cell r="EK231">
            <v>98.37348475563023</v>
          </cell>
          <cell r="EL231">
            <v>118.37348475563023</v>
          </cell>
          <cell r="EN231">
            <v>0</v>
          </cell>
          <cell r="EO231">
            <v>60</v>
          </cell>
          <cell r="EP231">
            <v>80</v>
          </cell>
          <cell r="ER231">
            <v>200</v>
          </cell>
          <cell r="ET231">
            <v>15</v>
          </cell>
          <cell r="EU231">
            <v>0</v>
          </cell>
          <cell r="EV231">
            <v>0</v>
          </cell>
          <cell r="EW231">
            <v>58.524559023752339</v>
          </cell>
          <cell r="EX231">
            <v>9.8261259077545091</v>
          </cell>
          <cell r="EZ231">
            <v>58.524559023752339</v>
          </cell>
          <cell r="FA231">
            <v>73.524559023752346</v>
          </cell>
          <cell r="FB231">
            <v>59</v>
          </cell>
          <cell r="FC231">
            <v>68.350684931506848</v>
          </cell>
          <cell r="FE231">
            <v>38271.593268055556</v>
          </cell>
        </row>
        <row r="232">
          <cell r="A232">
            <v>39981</v>
          </cell>
          <cell r="B232">
            <v>17</v>
          </cell>
          <cell r="C232">
            <v>3</v>
          </cell>
          <cell r="D232">
            <v>6</v>
          </cell>
          <cell r="E232">
            <v>2009</v>
          </cell>
          <cell r="G232">
            <v>0</v>
          </cell>
          <cell r="H232">
            <v>1.9479126341978317</v>
          </cell>
          <cell r="I232">
            <v>12.359455667187841</v>
          </cell>
          <cell r="J232">
            <v>85.61643835616438</v>
          </cell>
          <cell r="K232">
            <v>10.833333333333334</v>
          </cell>
          <cell r="L232">
            <v>0.47958470704213435</v>
          </cell>
          <cell r="M232">
            <v>7.967421370965555</v>
          </cell>
          <cell r="N232">
            <v>8.1229090909090917</v>
          </cell>
          <cell r="O232">
            <v>30.812025988044564</v>
          </cell>
          <cell r="P232">
            <v>18.855002074244972</v>
          </cell>
          <cell r="Q232">
            <v>27.169061852577205</v>
          </cell>
          <cell r="R232">
            <v>19.976700461843564</v>
          </cell>
          <cell r="S232">
            <v>171.26298679380042</v>
          </cell>
          <cell r="T232">
            <v>22.121127008035526</v>
          </cell>
          <cell r="U232">
            <v>35.366265925427193</v>
          </cell>
          <cell r="W232">
            <v>0</v>
          </cell>
          <cell r="X232">
            <v>14.307368301385672</v>
          </cell>
          <cell r="Y232">
            <v>10.833333333333334</v>
          </cell>
          <cell r="Z232">
            <v>0</v>
          </cell>
          <cell r="AA232">
            <v>0</v>
          </cell>
          <cell r="AB232">
            <v>2.5699645975062637</v>
          </cell>
          <cell r="AC232">
            <v>5</v>
          </cell>
          <cell r="AD232">
            <v>0</v>
          </cell>
          <cell r="AE232">
            <v>1.0022831050228298</v>
          </cell>
          <cell r="AF232">
            <v>7.9976674663876857</v>
          </cell>
          <cell r="AG232">
            <v>0</v>
          </cell>
          <cell r="AH232">
            <v>2.2426235826160195</v>
          </cell>
          <cell r="AI232">
            <v>0</v>
          </cell>
          <cell r="AJ232">
            <v>0</v>
          </cell>
          <cell r="AK232">
            <v>0</v>
          </cell>
          <cell r="AL232">
            <v>0</v>
          </cell>
          <cell r="AM232">
            <v>0</v>
          </cell>
          <cell r="AN232">
            <v>0</v>
          </cell>
          <cell r="AO232">
            <v>25.947059078915025</v>
          </cell>
          <cell r="AP232">
            <v>0</v>
          </cell>
          <cell r="AQ232">
            <v>16.002332533612314</v>
          </cell>
          <cell r="AR232">
            <v>22.697700418780673</v>
          </cell>
          <cell r="AS232">
            <v>29.831716160370959</v>
          </cell>
          <cell r="AT232">
            <v>0</v>
          </cell>
          <cell r="AU232">
            <v>0</v>
          </cell>
          <cell r="AV232">
            <v>0</v>
          </cell>
          <cell r="AW232">
            <v>67</v>
          </cell>
          <cell r="AX232">
            <v>0</v>
          </cell>
          <cell r="AY232">
            <v>0</v>
          </cell>
          <cell r="AZ232">
            <v>35.987231088068654</v>
          </cell>
          <cell r="BA232">
            <v>0</v>
          </cell>
          <cell r="BB232">
            <v>125.7631486391945</v>
          </cell>
          <cell r="BC232">
            <v>0</v>
          </cell>
          <cell r="BD232">
            <v>0</v>
          </cell>
          <cell r="BE232">
            <v>27.3224043715847</v>
          </cell>
          <cell r="BF232">
            <v>41.028280559922152</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CA232">
            <v>0</v>
          </cell>
          <cell r="CB232">
            <v>17.265753424657532</v>
          </cell>
          <cell r="CC232">
            <v>0</v>
          </cell>
          <cell r="CD232">
            <v>0</v>
          </cell>
          <cell r="CE232">
            <v>9.1358602415311907E-2</v>
          </cell>
          <cell r="CF232">
            <v>0</v>
          </cell>
          <cell r="CH232">
            <v>17.357112027072844</v>
          </cell>
          <cell r="CJ232">
            <v>39981</v>
          </cell>
          <cell r="CK232">
            <v>14.307368301385672</v>
          </cell>
          <cell r="CL232">
            <v>8.9999505714105155</v>
          </cell>
          <cell r="CM232">
            <v>68.350684931506848</v>
          </cell>
          <cell r="CN232">
            <v>0</v>
          </cell>
          <cell r="CO232">
            <v>0</v>
          </cell>
          <cell r="CP232">
            <v>58.021398821902004</v>
          </cell>
          <cell r="CQ232">
            <v>0</v>
          </cell>
          <cell r="CR232">
            <v>38.700032952392988</v>
          </cell>
          <cell r="CS232">
            <v>0</v>
          </cell>
          <cell r="CU232">
            <v>39981</v>
          </cell>
          <cell r="CV232">
            <v>2.5699645975062637</v>
          </cell>
          <cell r="CW232">
            <v>5</v>
          </cell>
          <cell r="CX232">
            <v>0</v>
          </cell>
          <cell r="CY232">
            <v>0</v>
          </cell>
          <cell r="CZ232">
            <v>0</v>
          </cell>
          <cell r="DA232">
            <v>0</v>
          </cell>
          <cell r="DB232">
            <v>0</v>
          </cell>
          <cell r="DC232">
            <v>72.328767123287676</v>
          </cell>
          <cell r="DD232">
            <v>67</v>
          </cell>
          <cell r="DE232">
            <v>11.835616438356164</v>
          </cell>
          <cell r="DF232">
            <v>24</v>
          </cell>
          <cell r="DG232">
            <v>58.684931506849324</v>
          </cell>
          <cell r="DH232">
            <v>125.7631486391945</v>
          </cell>
          <cell r="DI232">
            <v>0</v>
          </cell>
          <cell r="DJ232">
            <v>0</v>
          </cell>
          <cell r="DK232">
            <v>27.3224043715847</v>
          </cell>
          <cell r="DL232">
            <v>41.028280559922152</v>
          </cell>
          <cell r="DM232">
            <v>0</v>
          </cell>
          <cell r="DN232">
            <v>0</v>
          </cell>
          <cell r="DO232">
            <v>0</v>
          </cell>
          <cell r="DP232">
            <v>0</v>
          </cell>
          <cell r="DR232">
            <v>68.350684931506848</v>
          </cell>
          <cell r="DS232">
            <v>17.357112027072844</v>
          </cell>
          <cell r="DT232">
            <v>0</v>
          </cell>
          <cell r="DV232">
            <v>39981</v>
          </cell>
          <cell r="DW232">
            <v>5.9999670476070106</v>
          </cell>
          <cell r="DY232">
            <v>49.7</v>
          </cell>
          <cell r="DZ232">
            <v>44.7</v>
          </cell>
          <cell r="EA232">
            <v>40</v>
          </cell>
          <cell r="EB232">
            <v>38.700032952392988</v>
          </cell>
          <cell r="ED232">
            <v>60</v>
          </cell>
          <cell r="EE232">
            <v>20</v>
          </cell>
          <cell r="EF232">
            <v>58.112757424317316</v>
          </cell>
          <cell r="EG232">
            <v>0</v>
          </cell>
          <cell r="EH232">
            <v>58.112757424317316</v>
          </cell>
          <cell r="EJ232">
            <v>38.700032952392988</v>
          </cell>
          <cell r="EK232">
            <v>98.700032952392988</v>
          </cell>
          <cell r="EL232">
            <v>118.70003295239299</v>
          </cell>
          <cell r="EN232">
            <v>0</v>
          </cell>
          <cell r="EO232">
            <v>60</v>
          </cell>
          <cell r="EP232">
            <v>80</v>
          </cell>
          <cell r="ER232">
            <v>200</v>
          </cell>
          <cell r="ET232">
            <v>15</v>
          </cell>
          <cell r="EU232">
            <v>0</v>
          </cell>
          <cell r="EV232">
            <v>0</v>
          </cell>
          <cell r="EW232">
            <v>55.541285025908095</v>
          </cell>
          <cell r="EX232">
            <v>12.809399905598752</v>
          </cell>
          <cell r="EZ232">
            <v>55.541285025908095</v>
          </cell>
          <cell r="FA232">
            <v>70.541285025908095</v>
          </cell>
          <cell r="FB232">
            <v>59</v>
          </cell>
          <cell r="FC232">
            <v>68.350684931506848</v>
          </cell>
          <cell r="FE232">
            <v>38271.593268171295</v>
          </cell>
        </row>
        <row r="233">
          <cell r="A233">
            <v>39982</v>
          </cell>
          <cell r="B233">
            <v>18</v>
          </cell>
          <cell r="C233">
            <v>4</v>
          </cell>
          <cell r="D233">
            <v>6</v>
          </cell>
          <cell r="E233">
            <v>2009</v>
          </cell>
          <cell r="G233">
            <v>0</v>
          </cell>
          <cell r="H233">
            <v>2.0039712679970347</v>
          </cell>
          <cell r="I233">
            <v>10.415922552518291</v>
          </cell>
          <cell r="J233">
            <v>85.61643835616438</v>
          </cell>
          <cell r="K233">
            <v>10.833333333333334</v>
          </cell>
          <cell r="L233">
            <v>0.49338659065630608</v>
          </cell>
          <cell r="M233">
            <v>6.7145387449040195</v>
          </cell>
          <cell r="N233">
            <v>0</v>
          </cell>
          <cell r="O233">
            <v>31.698759844148245</v>
          </cell>
          <cell r="P233">
            <v>15.89003970897309</v>
          </cell>
          <cell r="Q233">
            <v>27.842417541033925</v>
          </cell>
          <cell r="R233">
            <v>19.976700461843564</v>
          </cell>
          <cell r="S233">
            <v>178.59819401580307</v>
          </cell>
          <cell r="T233">
            <v>21.373532943953609</v>
          </cell>
          <cell r="U233">
            <v>26.445374010844571</v>
          </cell>
          <cell r="W233">
            <v>0</v>
          </cell>
          <cell r="X233">
            <v>12.419893820515325</v>
          </cell>
          <cell r="Y233">
            <v>10.833333333333334</v>
          </cell>
          <cell r="Z233">
            <v>0</v>
          </cell>
          <cell r="AA233">
            <v>0</v>
          </cell>
          <cell r="AB233">
            <v>0</v>
          </cell>
          <cell r="AC233">
            <v>5</v>
          </cell>
          <cell r="AD233">
            <v>0</v>
          </cell>
          <cell r="AE233">
            <v>1.0022831050228298</v>
          </cell>
          <cell r="AF233">
            <v>1.2056422305374959</v>
          </cell>
          <cell r="AG233">
            <v>0</v>
          </cell>
          <cell r="AH233">
            <v>2.8691405505245058</v>
          </cell>
          <cell r="AI233">
            <v>0</v>
          </cell>
          <cell r="AJ233">
            <v>0</v>
          </cell>
          <cell r="AK233">
            <v>0</v>
          </cell>
          <cell r="AL233">
            <v>0</v>
          </cell>
          <cell r="AM233">
            <v>0</v>
          </cell>
          <cell r="AN233">
            <v>0</v>
          </cell>
          <cell r="AO233">
            <v>27.135137420682241</v>
          </cell>
          <cell r="AP233">
            <v>0</v>
          </cell>
          <cell r="AQ233">
            <v>22.794357769462504</v>
          </cell>
          <cell r="AR233">
            <v>17.205642230537496</v>
          </cell>
          <cell r="AS233">
            <v>25.403639584792074</v>
          </cell>
          <cell r="AT233">
            <v>0</v>
          </cell>
          <cell r="AU233">
            <v>0</v>
          </cell>
          <cell r="AV233">
            <v>0</v>
          </cell>
          <cell r="AW233">
            <v>67</v>
          </cell>
          <cell r="AX233">
            <v>0</v>
          </cell>
          <cell r="AY233">
            <v>0</v>
          </cell>
          <cell r="AZ233">
            <v>41.479289276311832</v>
          </cell>
          <cell r="BA233">
            <v>0</v>
          </cell>
          <cell r="BB233">
            <v>117.93781169428944</v>
          </cell>
          <cell r="BC233">
            <v>0</v>
          </cell>
          <cell r="BD233">
            <v>0</v>
          </cell>
          <cell r="BE233">
            <v>27.3224043715847</v>
          </cell>
          <cell r="BF233">
            <v>34.484974438232442</v>
          </cell>
          <cell r="BG233">
            <v>0</v>
          </cell>
          <cell r="BH233">
            <v>4.5009557467735277</v>
          </cell>
          <cell r="BI233">
            <v>0</v>
          </cell>
          <cell r="BJ233">
            <v>0</v>
          </cell>
          <cell r="BK233">
            <v>0</v>
          </cell>
          <cell r="BL233">
            <v>0</v>
          </cell>
          <cell r="BM233">
            <v>0</v>
          </cell>
          <cell r="BN233">
            <v>7.1054273576010019E-15</v>
          </cell>
          <cell r="BO233">
            <v>0</v>
          </cell>
          <cell r="BP233">
            <v>0</v>
          </cell>
          <cell r="BQ233">
            <v>-7.1054273576010019E-15</v>
          </cell>
          <cell r="BR233">
            <v>0</v>
          </cell>
          <cell r="BS233">
            <v>0</v>
          </cell>
          <cell r="BT233">
            <v>0</v>
          </cell>
          <cell r="BU233">
            <v>0</v>
          </cell>
          <cell r="BV233">
            <v>0</v>
          </cell>
          <cell r="BW233">
            <v>6.543306121689703</v>
          </cell>
          <cell r="BX233">
            <v>0</v>
          </cell>
          <cell r="BY233">
            <v>0</v>
          </cell>
          <cell r="CA233">
            <v>0</v>
          </cell>
          <cell r="CB233">
            <v>12.764797677884005</v>
          </cell>
          <cell r="CC233">
            <v>0</v>
          </cell>
          <cell r="CD233">
            <v>0</v>
          </cell>
          <cell r="CE233">
            <v>0</v>
          </cell>
          <cell r="CF233">
            <v>0</v>
          </cell>
          <cell r="CH233">
            <v>12.764797677884005</v>
          </cell>
          <cell r="CJ233">
            <v>39982</v>
          </cell>
          <cell r="CK233">
            <v>12.419893820515325</v>
          </cell>
          <cell r="CL233">
            <v>2.2079253355603257</v>
          </cell>
          <cell r="CM233">
            <v>61.807378809817145</v>
          </cell>
          <cell r="CN233">
            <v>6.543306121689703</v>
          </cell>
          <cell r="CO233">
            <v>0</v>
          </cell>
          <cell r="CP233">
            <v>55.407917555998822</v>
          </cell>
          <cell r="CQ233">
            <v>0</v>
          </cell>
          <cell r="CR233">
            <v>40</v>
          </cell>
          <cell r="CS233">
            <v>0</v>
          </cell>
          <cell r="CU233">
            <v>39982</v>
          </cell>
          <cell r="CV233">
            <v>0</v>
          </cell>
          <cell r="CW233">
            <v>5</v>
          </cell>
          <cell r="CX233">
            <v>0</v>
          </cell>
          <cell r="CY233">
            <v>0</v>
          </cell>
          <cell r="CZ233">
            <v>0</v>
          </cell>
          <cell r="DA233">
            <v>0</v>
          </cell>
          <cell r="DB233">
            <v>0</v>
          </cell>
          <cell r="DC233">
            <v>72.328767123287676</v>
          </cell>
          <cell r="DD233">
            <v>67</v>
          </cell>
          <cell r="DE233">
            <v>11.835616438356164</v>
          </cell>
          <cell r="DF233">
            <v>24</v>
          </cell>
          <cell r="DG233">
            <v>58.684931506849324</v>
          </cell>
          <cell r="DH233">
            <v>117.93781169428944</v>
          </cell>
          <cell r="DI233">
            <v>0</v>
          </cell>
          <cell r="DJ233">
            <v>0</v>
          </cell>
          <cell r="DK233">
            <v>27.3224043715847</v>
          </cell>
          <cell r="DL233">
            <v>34.484974438232449</v>
          </cell>
          <cell r="DM233">
            <v>0</v>
          </cell>
          <cell r="DN233">
            <v>0</v>
          </cell>
          <cell r="DO233">
            <v>-7.1054273576010019E-15</v>
          </cell>
          <cell r="DP233">
            <v>6.543306121689703</v>
          </cell>
          <cell r="DR233">
            <v>68.350684931506848</v>
          </cell>
          <cell r="DS233">
            <v>12.764797677884005</v>
          </cell>
          <cell r="DT233">
            <v>0</v>
          </cell>
          <cell r="DV233">
            <v>39982</v>
          </cell>
          <cell r="DW233">
            <v>1.4719502237068838</v>
          </cell>
          <cell r="DY233">
            <v>49.7</v>
          </cell>
          <cell r="DZ233">
            <v>44.7</v>
          </cell>
          <cell r="EA233">
            <v>40</v>
          </cell>
          <cell r="EB233">
            <v>40</v>
          </cell>
          <cell r="ED233">
            <v>60</v>
          </cell>
          <cell r="EE233">
            <v>20</v>
          </cell>
          <cell r="EF233">
            <v>55.407917555998829</v>
          </cell>
          <cell r="EG233">
            <v>0</v>
          </cell>
          <cell r="EH233">
            <v>55.407917555998829</v>
          </cell>
          <cell r="EJ233">
            <v>40</v>
          </cell>
          <cell r="EK233">
            <v>100</v>
          </cell>
          <cell r="EL233">
            <v>120</v>
          </cell>
          <cell r="EN233">
            <v>0</v>
          </cell>
          <cell r="EO233">
            <v>60</v>
          </cell>
          <cell r="EP233">
            <v>80</v>
          </cell>
          <cell r="ER233">
            <v>200</v>
          </cell>
          <cell r="ET233">
            <v>15</v>
          </cell>
          <cell r="EU233">
            <v>0</v>
          </cell>
          <cell r="EV233">
            <v>6.543306121689703</v>
          </cell>
          <cell r="EW233">
            <v>53.350684931506848</v>
          </cell>
          <cell r="EX233">
            <v>15</v>
          </cell>
          <cell r="EZ233">
            <v>46.807378809817145</v>
          </cell>
          <cell r="FA233">
            <v>61.807378809817145</v>
          </cell>
          <cell r="FB233">
            <v>59</v>
          </cell>
          <cell r="FC233">
            <v>68.350684931506848</v>
          </cell>
          <cell r="FE233">
            <v>38271.593268402779</v>
          </cell>
        </row>
        <row r="234">
          <cell r="A234">
            <v>39983</v>
          </cell>
          <cell r="B234">
            <v>19</v>
          </cell>
          <cell r="C234">
            <v>5</v>
          </cell>
          <cell r="D234">
            <v>6</v>
          </cell>
          <cell r="E234">
            <v>2009</v>
          </cell>
          <cell r="G234">
            <v>0</v>
          </cell>
          <cell r="H234">
            <v>1.8602645629363761</v>
          </cell>
          <cell r="I234">
            <v>10.394692148791572</v>
          </cell>
          <cell r="J234">
            <v>85.61643835616438</v>
          </cell>
          <cell r="K234">
            <v>10.833333333333334</v>
          </cell>
          <cell r="L234">
            <v>0.45800536419032128</v>
          </cell>
          <cell r="M234">
            <v>6.7008527398790942</v>
          </cell>
          <cell r="N234">
            <v>0</v>
          </cell>
          <cell r="O234">
            <v>29.425611319287054</v>
          </cell>
          <cell r="P234">
            <v>15.857651607337914</v>
          </cell>
          <cell r="Q234">
            <v>27.497105241304208</v>
          </cell>
          <cell r="R234">
            <v>19.976700461843564</v>
          </cell>
          <cell r="S234">
            <v>186.05240364856903</v>
          </cell>
          <cell r="T234">
            <v>21.635856069175965</v>
          </cell>
          <cell r="U234">
            <v>29.194028798424373</v>
          </cell>
          <cell r="W234">
            <v>0</v>
          </cell>
          <cell r="X234">
            <v>12.254956711727948</v>
          </cell>
          <cell r="Y234">
            <v>10.833333333333334</v>
          </cell>
          <cell r="Z234">
            <v>0</v>
          </cell>
          <cell r="AA234">
            <v>0</v>
          </cell>
          <cell r="AB234">
            <v>0</v>
          </cell>
          <cell r="AC234">
            <v>5</v>
          </cell>
          <cell r="AD234">
            <v>0</v>
          </cell>
          <cell r="AE234">
            <v>1.0022831050228298</v>
          </cell>
          <cell r="AF234">
            <v>1.1565749990465859</v>
          </cell>
          <cell r="AG234">
            <v>0</v>
          </cell>
          <cell r="AH234">
            <v>2.7515803111474408</v>
          </cell>
          <cell r="AI234">
            <v>0</v>
          </cell>
          <cell r="AJ234">
            <v>0</v>
          </cell>
          <cell r="AK234">
            <v>0</v>
          </cell>
          <cell r="AL234">
            <v>0</v>
          </cell>
          <cell r="AM234">
            <v>0</v>
          </cell>
          <cell r="AN234">
            <v>0</v>
          </cell>
          <cell r="AO234">
            <v>27.340018217681507</v>
          </cell>
          <cell r="AP234">
            <v>0</v>
          </cell>
          <cell r="AQ234">
            <v>22.843425000953413</v>
          </cell>
          <cell r="AR234">
            <v>17.156574999046587</v>
          </cell>
          <cell r="AS234">
            <v>22.665470100943807</v>
          </cell>
          <cell r="AT234">
            <v>0</v>
          </cell>
          <cell r="AU234">
            <v>0</v>
          </cell>
          <cell r="AV234">
            <v>0</v>
          </cell>
          <cell r="AW234">
            <v>67</v>
          </cell>
          <cell r="AX234">
            <v>0</v>
          </cell>
          <cell r="AY234">
            <v>0</v>
          </cell>
          <cell r="AZ234">
            <v>41.528356507802741</v>
          </cell>
          <cell r="BA234">
            <v>0</v>
          </cell>
          <cell r="BB234">
            <v>128.3539320083666</v>
          </cell>
          <cell r="BC234">
            <v>0</v>
          </cell>
          <cell r="BD234">
            <v>0</v>
          </cell>
          <cell r="BE234">
            <v>27.3224043715847</v>
          </cell>
          <cell r="BF234">
            <v>34.389568626168142</v>
          </cell>
          <cell r="BG234">
            <v>0</v>
          </cell>
          <cell r="BH234">
            <v>7.3167417817869733</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6.6387119337540099</v>
          </cell>
          <cell r="BX234">
            <v>0</v>
          </cell>
          <cell r="BY234">
            <v>0</v>
          </cell>
          <cell r="CA234">
            <v>0</v>
          </cell>
          <cell r="CB234">
            <v>9.9490116428705591</v>
          </cell>
          <cell r="CC234">
            <v>0</v>
          </cell>
          <cell r="CD234">
            <v>0</v>
          </cell>
          <cell r="CE234">
            <v>0</v>
          </cell>
          <cell r="CF234">
            <v>0</v>
          </cell>
          <cell r="CH234">
            <v>9.9490116428705591</v>
          </cell>
          <cell r="CJ234">
            <v>39983</v>
          </cell>
          <cell r="CK234">
            <v>12.254956711727948</v>
          </cell>
          <cell r="CL234">
            <v>2.1588581040694157</v>
          </cell>
          <cell r="CM234">
            <v>61.711972997752838</v>
          </cell>
          <cell r="CN234">
            <v>6.6387119337540099</v>
          </cell>
          <cell r="CO234">
            <v>0</v>
          </cell>
          <cell r="CP234">
            <v>52.757068629772753</v>
          </cell>
          <cell r="CQ234">
            <v>0</v>
          </cell>
          <cell r="CR234">
            <v>40</v>
          </cell>
          <cell r="CS234">
            <v>0</v>
          </cell>
          <cell r="CU234">
            <v>39983</v>
          </cell>
          <cell r="CV234">
            <v>0</v>
          </cell>
          <cell r="CW234">
            <v>5</v>
          </cell>
          <cell r="CX234">
            <v>0</v>
          </cell>
          <cell r="CY234">
            <v>0</v>
          </cell>
          <cell r="CZ234">
            <v>0</v>
          </cell>
          <cell r="DA234">
            <v>0</v>
          </cell>
          <cell r="DB234">
            <v>0</v>
          </cell>
          <cell r="DC234">
            <v>72.328767123287676</v>
          </cell>
          <cell r="DD234">
            <v>67</v>
          </cell>
          <cell r="DE234">
            <v>11.835616438356164</v>
          </cell>
          <cell r="DF234">
            <v>24</v>
          </cell>
          <cell r="DG234">
            <v>58.684931506849324</v>
          </cell>
          <cell r="DH234">
            <v>128.3539320083666</v>
          </cell>
          <cell r="DI234">
            <v>0</v>
          </cell>
          <cell r="DJ234">
            <v>0</v>
          </cell>
          <cell r="DK234">
            <v>27.3224043715847</v>
          </cell>
          <cell r="DL234">
            <v>34.389568626168142</v>
          </cell>
          <cell r="DM234">
            <v>0</v>
          </cell>
          <cell r="DN234">
            <v>0</v>
          </cell>
          <cell r="DO234">
            <v>0</v>
          </cell>
          <cell r="DP234">
            <v>6.6387119337540099</v>
          </cell>
          <cell r="DR234">
            <v>68.350684931506848</v>
          </cell>
          <cell r="DS234">
            <v>9.9490116428705591</v>
          </cell>
          <cell r="DT234">
            <v>0</v>
          </cell>
          <cell r="DV234">
            <v>39983</v>
          </cell>
          <cell r="DW234">
            <v>1.4392387360462771</v>
          </cell>
          <cell r="DY234">
            <v>49.7</v>
          </cell>
          <cell r="DZ234">
            <v>44.7</v>
          </cell>
          <cell r="EA234">
            <v>40</v>
          </cell>
          <cell r="EB234">
            <v>40</v>
          </cell>
          <cell r="ED234">
            <v>60</v>
          </cell>
          <cell r="EE234">
            <v>20</v>
          </cell>
          <cell r="EF234">
            <v>52.757068629772753</v>
          </cell>
          <cell r="EG234">
            <v>0</v>
          </cell>
          <cell r="EH234">
            <v>52.757068629772753</v>
          </cell>
          <cell r="EJ234">
            <v>40</v>
          </cell>
          <cell r="EK234">
            <v>100</v>
          </cell>
          <cell r="EL234">
            <v>120</v>
          </cell>
          <cell r="EN234">
            <v>0</v>
          </cell>
          <cell r="EO234">
            <v>60</v>
          </cell>
          <cell r="EP234">
            <v>80</v>
          </cell>
          <cell r="ER234">
            <v>200</v>
          </cell>
          <cell r="ET234">
            <v>15</v>
          </cell>
          <cell r="EU234">
            <v>0</v>
          </cell>
          <cell r="EV234">
            <v>6.6387119337540099</v>
          </cell>
          <cell r="EW234">
            <v>53.350684931506848</v>
          </cell>
          <cell r="EX234">
            <v>15</v>
          </cell>
          <cell r="EZ234">
            <v>46.711972997752838</v>
          </cell>
          <cell r="FA234">
            <v>61.711972997752838</v>
          </cell>
          <cell r="FB234">
            <v>59</v>
          </cell>
          <cell r="FC234">
            <v>68.350684931506848</v>
          </cell>
          <cell r="FE234">
            <v>38271.593268750003</v>
          </cell>
        </row>
        <row r="235">
          <cell r="A235">
            <v>39984</v>
          </cell>
          <cell r="B235">
            <v>20</v>
          </cell>
          <cell r="C235">
            <v>6</v>
          </cell>
          <cell r="D235">
            <v>6</v>
          </cell>
          <cell r="E235">
            <v>2009</v>
          </cell>
          <cell r="G235">
            <v>0</v>
          </cell>
          <cell r="H235">
            <v>2.4737170276543847</v>
          </cell>
          <cell r="I235">
            <v>13.212170381077447</v>
          </cell>
          <cell r="J235">
            <v>85.61643835616438</v>
          </cell>
          <cell r="K235">
            <v>10.833333333333334</v>
          </cell>
          <cell r="L235">
            <v>0.60904007458287279</v>
          </cell>
          <cell r="M235">
            <v>8.5171168929793204</v>
          </cell>
          <cell r="N235">
            <v>8.1229090909090917</v>
          </cell>
          <cell r="O235">
            <v>39.12918475142159</v>
          </cell>
          <cell r="P235">
            <v>20.155863384975003</v>
          </cell>
          <cell r="Q235">
            <v>27.503426899830842</v>
          </cell>
          <cell r="R235">
            <v>19.976700461843564</v>
          </cell>
          <cell r="S235">
            <v>172.62917293993141</v>
          </cell>
          <cell r="T235">
            <v>22.052190970155831</v>
          </cell>
          <cell r="U235">
            <v>39.050023643823529</v>
          </cell>
          <cell r="W235">
            <v>0</v>
          </cell>
          <cell r="X235">
            <v>15.685887408731832</v>
          </cell>
          <cell r="Y235">
            <v>10.833333333333334</v>
          </cell>
          <cell r="Z235">
            <v>0</v>
          </cell>
          <cell r="AA235">
            <v>0</v>
          </cell>
          <cell r="AB235">
            <v>2.5686609922756451</v>
          </cell>
          <cell r="AC235">
            <v>5</v>
          </cell>
          <cell r="AD235">
            <v>0</v>
          </cell>
          <cell r="AE235">
            <v>1.0022831050228298</v>
          </cell>
          <cell r="AF235">
            <v>8.6781219611728098</v>
          </cell>
          <cell r="AG235">
            <v>0</v>
          </cell>
          <cell r="AH235">
            <v>1.942955255789423</v>
          </cell>
          <cell r="AI235">
            <v>0</v>
          </cell>
          <cell r="AJ235">
            <v>0</v>
          </cell>
          <cell r="AK235">
            <v>0</v>
          </cell>
          <cell r="AL235">
            <v>0</v>
          </cell>
          <cell r="AM235">
            <v>0</v>
          </cell>
          <cell r="AN235">
            <v>0</v>
          </cell>
          <cell r="AO235">
            <v>24.627382817208005</v>
          </cell>
          <cell r="AP235">
            <v>0</v>
          </cell>
          <cell r="AQ235">
            <v>15.32187803882719</v>
          </cell>
          <cell r="AR235">
            <v>22.924518583709055</v>
          </cell>
          <cell r="AS235">
            <v>30.072541641558416</v>
          </cell>
          <cell r="AT235">
            <v>0</v>
          </cell>
          <cell r="AU235">
            <v>0</v>
          </cell>
          <cell r="AV235">
            <v>0</v>
          </cell>
          <cell r="AW235">
            <v>67</v>
          </cell>
          <cell r="AX235">
            <v>0</v>
          </cell>
          <cell r="AY235">
            <v>0</v>
          </cell>
          <cell r="AZ235">
            <v>35.760412923140265</v>
          </cell>
          <cell r="BA235">
            <v>0</v>
          </cell>
          <cell r="BB235">
            <v>130.97097463077051</v>
          </cell>
          <cell r="BC235">
            <v>0</v>
          </cell>
          <cell r="BD235">
            <v>0</v>
          </cell>
          <cell r="BE235">
            <v>27.3224043715847</v>
          </cell>
          <cell r="BF235">
            <v>41.028280559922152</v>
          </cell>
          <cell r="BG235">
            <v>0</v>
          </cell>
          <cell r="BH235">
            <v>0</v>
          </cell>
          <cell r="BI235">
            <v>0</v>
          </cell>
          <cell r="BJ235">
            <v>0</v>
          </cell>
          <cell r="BK235">
            <v>0</v>
          </cell>
          <cell r="BL235">
            <v>0</v>
          </cell>
          <cell r="BM235">
            <v>0</v>
          </cell>
          <cell r="BN235">
            <v>0</v>
          </cell>
          <cell r="BO235">
            <v>0</v>
          </cell>
          <cell r="BP235">
            <v>0</v>
          </cell>
          <cell r="BQ235">
            <v>7.1054273576010019E-15</v>
          </cell>
          <cell r="BR235">
            <v>0</v>
          </cell>
          <cell r="BS235">
            <v>0</v>
          </cell>
          <cell r="BT235">
            <v>0</v>
          </cell>
          <cell r="BU235">
            <v>0</v>
          </cell>
          <cell r="BV235">
            <v>0</v>
          </cell>
          <cell r="BW235">
            <v>0</v>
          </cell>
          <cell r="BX235">
            <v>0</v>
          </cell>
          <cell r="BY235">
            <v>0</v>
          </cell>
          <cell r="CA235">
            <v>0</v>
          </cell>
          <cell r="CB235">
            <v>17.265753424657532</v>
          </cell>
          <cell r="CC235">
            <v>0</v>
          </cell>
          <cell r="CD235">
            <v>0</v>
          </cell>
          <cell r="CE235">
            <v>11.875899160978904</v>
          </cell>
          <cell r="CF235">
            <v>0</v>
          </cell>
          <cell r="CH235">
            <v>29.141652585636436</v>
          </cell>
          <cell r="CJ235">
            <v>39984</v>
          </cell>
          <cell r="CK235">
            <v>15.685887408731832</v>
          </cell>
          <cell r="CL235">
            <v>9.6804050661956396</v>
          </cell>
          <cell r="CM235">
            <v>68.350684931506848</v>
          </cell>
          <cell r="CN235">
            <v>0</v>
          </cell>
          <cell r="CO235">
            <v>0</v>
          </cell>
          <cell r="CP235">
            <v>56.642879714555846</v>
          </cell>
          <cell r="CQ235">
            <v>0</v>
          </cell>
          <cell r="CR235">
            <v>38.246396622536246</v>
          </cell>
          <cell r="CS235">
            <v>0</v>
          </cell>
          <cell r="CU235">
            <v>39984</v>
          </cell>
          <cell r="CV235">
            <v>2.5686609922756451</v>
          </cell>
          <cell r="CW235">
            <v>5</v>
          </cell>
          <cell r="CX235">
            <v>0</v>
          </cell>
          <cell r="CY235">
            <v>0</v>
          </cell>
          <cell r="CZ235">
            <v>0</v>
          </cell>
          <cell r="DA235">
            <v>0</v>
          </cell>
          <cell r="DB235">
            <v>0</v>
          </cell>
          <cell r="DC235">
            <v>72.328767123287676</v>
          </cell>
          <cell r="DD235">
            <v>67</v>
          </cell>
          <cell r="DE235">
            <v>11.835616438356164</v>
          </cell>
          <cell r="DF235">
            <v>24</v>
          </cell>
          <cell r="DG235">
            <v>58.684931506849324</v>
          </cell>
          <cell r="DH235">
            <v>130.97097463077051</v>
          </cell>
          <cell r="DI235">
            <v>0</v>
          </cell>
          <cell r="DJ235">
            <v>0</v>
          </cell>
          <cell r="DK235">
            <v>27.3224043715847</v>
          </cell>
          <cell r="DL235">
            <v>41.028280559922152</v>
          </cell>
          <cell r="DM235">
            <v>0</v>
          </cell>
          <cell r="DN235">
            <v>0</v>
          </cell>
          <cell r="DO235">
            <v>7.1054273576010019E-15</v>
          </cell>
          <cell r="DP235">
            <v>0</v>
          </cell>
          <cell r="DR235">
            <v>68.350684931506848</v>
          </cell>
          <cell r="DS235">
            <v>29.141652585636436</v>
          </cell>
          <cell r="DT235">
            <v>0</v>
          </cell>
          <cell r="DV235">
            <v>39984</v>
          </cell>
          <cell r="DW235">
            <v>6.45360337746376</v>
          </cell>
          <cell r="DY235">
            <v>49.7</v>
          </cell>
          <cell r="DZ235">
            <v>44.7</v>
          </cell>
          <cell r="EA235">
            <v>40</v>
          </cell>
          <cell r="EB235">
            <v>38.246396622536246</v>
          </cell>
          <cell r="ED235">
            <v>60</v>
          </cell>
          <cell r="EE235">
            <v>20</v>
          </cell>
          <cell r="EF235">
            <v>68.51877887553475</v>
          </cell>
          <cell r="EG235">
            <v>8.5187788755347498</v>
          </cell>
          <cell r="EH235">
            <v>60</v>
          </cell>
          <cell r="EJ235">
            <v>38.246396622536246</v>
          </cell>
          <cell r="EK235">
            <v>98.246396622536253</v>
          </cell>
          <cell r="EL235">
            <v>118.24639662253625</v>
          </cell>
          <cell r="EN235">
            <v>0</v>
          </cell>
          <cell r="EO235">
            <v>60</v>
          </cell>
          <cell r="EP235">
            <v>80</v>
          </cell>
          <cell r="ER235">
            <v>200</v>
          </cell>
          <cell r="ET235">
            <v>15</v>
          </cell>
          <cell r="EU235">
            <v>0</v>
          </cell>
          <cell r="EV235">
            <v>0</v>
          </cell>
          <cell r="EW235">
            <v>59.37323946186784</v>
          </cell>
          <cell r="EX235">
            <v>8.977445469639008</v>
          </cell>
          <cell r="EZ235">
            <v>59.37323946186784</v>
          </cell>
          <cell r="FA235">
            <v>74.37323946186784</v>
          </cell>
          <cell r="FB235">
            <v>59</v>
          </cell>
          <cell r="FC235">
            <v>68.350684931506848</v>
          </cell>
          <cell r="FE235">
            <v>38271.59326898148</v>
          </cell>
        </row>
        <row r="236">
          <cell r="A236">
            <v>39985</v>
          </cell>
          <cell r="B236">
            <v>21</v>
          </cell>
          <cell r="C236">
            <v>7</v>
          </cell>
          <cell r="D236">
            <v>6</v>
          </cell>
          <cell r="E236">
            <v>2009</v>
          </cell>
          <cell r="G236">
            <v>0</v>
          </cell>
          <cell r="H236">
            <v>2.3288719666914903</v>
          </cell>
          <cell r="I236">
            <v>13.108303964567289</v>
          </cell>
          <cell r="J236">
            <v>85.61643835616438</v>
          </cell>
          <cell r="K236">
            <v>10.833333333333334</v>
          </cell>
          <cell r="L236">
            <v>0.57337857985829221</v>
          </cell>
          <cell r="M236">
            <v>8.4501602624518419</v>
          </cell>
          <cell r="N236">
            <v>8.1229090909090917</v>
          </cell>
          <cell r="O236">
            <v>36.838029745660009</v>
          </cell>
          <cell r="P236">
            <v>19.997409683495036</v>
          </cell>
          <cell r="Q236">
            <v>27.415894794142915</v>
          </cell>
          <cell r="R236">
            <v>19.976700461843564</v>
          </cell>
          <cell r="S236">
            <v>219.60338112328967</v>
          </cell>
          <cell r="T236">
            <v>22.271852305275708</v>
          </cell>
          <cell r="U236">
            <v>40.489220546374284</v>
          </cell>
          <cell r="W236">
            <v>0</v>
          </cell>
          <cell r="X236">
            <v>15.43717593125878</v>
          </cell>
          <cell r="Y236">
            <v>10.833333333333334</v>
          </cell>
          <cell r="Z236">
            <v>0</v>
          </cell>
          <cell r="AA236">
            <v>0</v>
          </cell>
          <cell r="AB236">
            <v>2.5673580482940559</v>
          </cell>
          <cell r="AC236">
            <v>5</v>
          </cell>
          <cell r="AD236">
            <v>0</v>
          </cell>
          <cell r="AE236">
            <v>1.0022831050228298</v>
          </cell>
          <cell r="AF236">
            <v>8.5768067799023431</v>
          </cell>
          <cell r="AG236">
            <v>0</v>
          </cell>
          <cell r="AH236">
            <v>1.8046645962478056</v>
          </cell>
          <cell r="AI236">
            <v>0</v>
          </cell>
          <cell r="AJ236">
            <v>0</v>
          </cell>
          <cell r="AK236">
            <v>0</v>
          </cell>
          <cell r="AL236">
            <v>0</v>
          </cell>
          <cell r="AM236">
            <v>0</v>
          </cell>
          <cell r="AN236">
            <v>0</v>
          </cell>
          <cell r="AO236">
            <v>24.935533477380975</v>
          </cell>
          <cell r="AP236">
            <v>0</v>
          </cell>
          <cell r="AQ236">
            <v>15.423193220097657</v>
          </cell>
          <cell r="AR236">
            <v>22.890746856618897</v>
          </cell>
          <cell r="AS236">
            <v>30.151393118400115</v>
          </cell>
          <cell r="AT236">
            <v>0</v>
          </cell>
          <cell r="AU236">
            <v>0</v>
          </cell>
          <cell r="AV236">
            <v>0</v>
          </cell>
          <cell r="AW236">
            <v>67</v>
          </cell>
          <cell r="AX236">
            <v>0</v>
          </cell>
          <cell r="AY236">
            <v>0</v>
          </cell>
          <cell r="AZ236">
            <v>35.794184650230427</v>
          </cell>
          <cell r="BA236">
            <v>0</v>
          </cell>
          <cell r="BB236">
            <v>179.57026932470922</v>
          </cell>
          <cell r="BC236">
            <v>0</v>
          </cell>
          <cell r="BD236">
            <v>0</v>
          </cell>
          <cell r="BE236">
            <v>27.3224043715847</v>
          </cell>
          <cell r="BF236">
            <v>41.028280559922152</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CA236">
            <v>0</v>
          </cell>
          <cell r="CB236">
            <v>17.265753424657532</v>
          </cell>
          <cell r="CC236">
            <v>0</v>
          </cell>
          <cell r="CD236">
            <v>0</v>
          </cell>
          <cell r="CE236">
            <v>9.0225034163960629</v>
          </cell>
          <cell r="CF236">
            <v>0</v>
          </cell>
          <cell r="CH236">
            <v>26.288256841053595</v>
          </cell>
          <cell r="CJ236">
            <v>39985</v>
          </cell>
          <cell r="CK236">
            <v>15.43717593125878</v>
          </cell>
          <cell r="CL236">
            <v>9.5790898849251729</v>
          </cell>
          <cell r="CM236">
            <v>68.350684931506848</v>
          </cell>
          <cell r="CN236">
            <v>0</v>
          </cell>
          <cell r="CO236">
            <v>0</v>
          </cell>
          <cell r="CP236">
            <v>56.891591192028898</v>
          </cell>
          <cell r="CQ236">
            <v>0</v>
          </cell>
          <cell r="CR236">
            <v>38.313940076716555</v>
          </cell>
          <cell r="CS236">
            <v>0</v>
          </cell>
          <cell r="CU236">
            <v>39985</v>
          </cell>
          <cell r="CV236">
            <v>2.5673580482940559</v>
          </cell>
          <cell r="CW236">
            <v>5</v>
          </cell>
          <cell r="CX236">
            <v>0</v>
          </cell>
          <cell r="CY236">
            <v>0</v>
          </cell>
          <cell r="CZ236">
            <v>0</v>
          </cell>
          <cell r="DA236">
            <v>0</v>
          </cell>
          <cell r="DB236">
            <v>0</v>
          </cell>
          <cell r="DC236">
            <v>72.328767123287676</v>
          </cell>
          <cell r="DD236">
            <v>67</v>
          </cell>
          <cell r="DE236">
            <v>11.835616438356164</v>
          </cell>
          <cell r="DF236">
            <v>24</v>
          </cell>
          <cell r="DG236">
            <v>58.684931506849324</v>
          </cell>
          <cell r="DH236">
            <v>179.57026932470922</v>
          </cell>
          <cell r="DI236">
            <v>0</v>
          </cell>
          <cell r="DJ236">
            <v>0</v>
          </cell>
          <cell r="DK236">
            <v>27.3224043715847</v>
          </cell>
          <cell r="DL236">
            <v>41.028280559922152</v>
          </cell>
          <cell r="DM236">
            <v>0</v>
          </cell>
          <cell r="DN236">
            <v>0</v>
          </cell>
          <cell r="DO236">
            <v>0</v>
          </cell>
          <cell r="DP236">
            <v>0</v>
          </cell>
          <cell r="DR236">
            <v>68.350684931506848</v>
          </cell>
          <cell r="DS236">
            <v>26.288256841053595</v>
          </cell>
          <cell r="DT236">
            <v>0</v>
          </cell>
          <cell r="DV236">
            <v>39985</v>
          </cell>
          <cell r="DW236">
            <v>6.3860599232834483</v>
          </cell>
          <cell r="DY236">
            <v>49.7</v>
          </cell>
          <cell r="DZ236">
            <v>44.7</v>
          </cell>
          <cell r="EA236">
            <v>40</v>
          </cell>
          <cell r="EB236">
            <v>38.313940076716555</v>
          </cell>
          <cell r="ED236">
            <v>60</v>
          </cell>
          <cell r="EE236">
            <v>20</v>
          </cell>
          <cell r="EF236">
            <v>65.914094608424961</v>
          </cell>
          <cell r="EG236">
            <v>5.9140946084249606</v>
          </cell>
          <cell r="EH236">
            <v>60</v>
          </cell>
          <cell r="EJ236">
            <v>38.313940076716555</v>
          </cell>
          <cell r="EK236">
            <v>98.313940076716563</v>
          </cell>
          <cell r="EL236">
            <v>118.31394007671656</v>
          </cell>
          <cell r="EN236">
            <v>0</v>
          </cell>
          <cell r="EO236">
            <v>60</v>
          </cell>
          <cell r="EP236">
            <v>80</v>
          </cell>
          <cell r="ER236">
            <v>200</v>
          </cell>
          <cell r="ET236">
            <v>15</v>
          </cell>
          <cell r="EU236">
            <v>0</v>
          </cell>
          <cell r="EV236">
            <v>0</v>
          </cell>
          <cell r="EW236">
            <v>58.906481507524774</v>
          </cell>
          <cell r="EX236">
            <v>9.4442034239820742</v>
          </cell>
          <cell r="EZ236">
            <v>58.906481507524774</v>
          </cell>
          <cell r="FA236">
            <v>73.906481507524774</v>
          </cell>
          <cell r="FB236">
            <v>59</v>
          </cell>
          <cell r="FC236">
            <v>68.350684931506848</v>
          </cell>
          <cell r="FE236">
            <v>38271.593269097226</v>
          </cell>
        </row>
        <row r="237">
          <cell r="A237">
            <v>39986</v>
          </cell>
          <cell r="B237">
            <v>22</v>
          </cell>
          <cell r="C237">
            <v>1</v>
          </cell>
          <cell r="D237">
            <v>6</v>
          </cell>
          <cell r="E237">
            <v>2009</v>
          </cell>
          <cell r="G237">
            <v>0</v>
          </cell>
          <cell r="H237">
            <v>2.2510506118961469</v>
          </cell>
          <cell r="I237">
            <v>13.054056700236359</v>
          </cell>
          <cell r="J237">
            <v>85.61643835616438</v>
          </cell>
          <cell r="K237">
            <v>10.833333333333334</v>
          </cell>
          <cell r="L237">
            <v>0.55421861806846762</v>
          </cell>
          <cell r="M237">
            <v>8.4151902099847167</v>
          </cell>
          <cell r="N237">
            <v>8.1229090909090917</v>
          </cell>
          <cell r="O237">
            <v>35.607053795156759</v>
          </cell>
          <cell r="P237">
            <v>19.914652618052649</v>
          </cell>
          <cell r="Q237">
            <v>27.427957891866992</v>
          </cell>
          <cell r="R237">
            <v>19.976700461843564</v>
          </cell>
          <cell r="S237">
            <v>229.60754981736338</v>
          </cell>
          <cell r="T237">
            <v>22.318633914526625</v>
          </cell>
          <cell r="U237">
            <v>40.795728503696424</v>
          </cell>
          <cell r="W237">
            <v>0</v>
          </cell>
          <cell r="X237">
            <v>15.305107312132506</v>
          </cell>
          <cell r="Y237">
            <v>10.833333333333334</v>
          </cell>
          <cell r="Z237">
            <v>0</v>
          </cell>
          <cell r="AA237">
            <v>0</v>
          </cell>
          <cell r="AB237">
            <v>2.5660557652260807</v>
          </cell>
          <cell r="AC237">
            <v>5</v>
          </cell>
          <cell r="AD237">
            <v>0</v>
          </cell>
          <cell r="AE237">
            <v>1.0022831050228298</v>
          </cell>
          <cell r="AF237">
            <v>8.5239790487133664</v>
          </cell>
          <cell r="AG237">
            <v>0</v>
          </cell>
          <cell r="AH237">
            <v>1.879475697549843</v>
          </cell>
          <cell r="AI237">
            <v>0</v>
          </cell>
          <cell r="AJ237">
            <v>0</v>
          </cell>
          <cell r="AK237">
            <v>0</v>
          </cell>
          <cell r="AL237">
            <v>0</v>
          </cell>
          <cell r="AM237">
            <v>0</v>
          </cell>
          <cell r="AN237">
            <v>0</v>
          </cell>
          <cell r="AO237">
            <v>24.911755587539496</v>
          </cell>
          <cell r="AP237">
            <v>0</v>
          </cell>
          <cell r="AQ237">
            <v>15.476020951286634</v>
          </cell>
          <cell r="AR237">
            <v>22.873137612889238</v>
          </cell>
          <cell r="AS237">
            <v>30.232428526065831</v>
          </cell>
          <cell r="AT237">
            <v>0</v>
          </cell>
          <cell r="AU237">
            <v>0</v>
          </cell>
          <cell r="AV237">
            <v>0</v>
          </cell>
          <cell r="AW237">
            <v>67</v>
          </cell>
          <cell r="AX237">
            <v>0</v>
          </cell>
          <cell r="AY237">
            <v>0</v>
          </cell>
          <cell r="AZ237">
            <v>35.811793893960086</v>
          </cell>
          <cell r="BA237">
            <v>0</v>
          </cell>
          <cell r="BB237">
            <v>189.91011834162634</v>
          </cell>
          <cell r="BC237">
            <v>0</v>
          </cell>
          <cell r="BD237">
            <v>0</v>
          </cell>
          <cell r="BE237">
            <v>27.3224043715847</v>
          </cell>
          <cell r="BF237">
            <v>41.028280559922152</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CA237">
            <v>0</v>
          </cell>
          <cell r="CB237">
            <v>17.265753424657532</v>
          </cell>
          <cell r="CC237">
            <v>0</v>
          </cell>
          <cell r="CD237">
            <v>0</v>
          </cell>
          <cell r="CE237">
            <v>7.5535463915889238</v>
          </cell>
          <cell r="CF237">
            <v>0</v>
          </cell>
          <cell r="CH237">
            <v>24.819299816246456</v>
          </cell>
          <cell r="CJ237">
            <v>39986</v>
          </cell>
          <cell r="CK237">
            <v>15.305107312132506</v>
          </cell>
          <cell r="CL237">
            <v>9.5262621537361962</v>
          </cell>
          <cell r="CM237">
            <v>68.350684931506848</v>
          </cell>
          <cell r="CN237">
            <v>0</v>
          </cell>
          <cell r="CO237">
            <v>0</v>
          </cell>
          <cell r="CP237">
            <v>57.02365981115517</v>
          </cell>
          <cell r="CQ237">
            <v>0</v>
          </cell>
          <cell r="CR237">
            <v>38.349158564175873</v>
          </cell>
          <cell r="CS237">
            <v>0</v>
          </cell>
          <cell r="CU237">
            <v>39986</v>
          </cell>
          <cell r="CV237">
            <v>2.5660557652260807</v>
          </cell>
          <cell r="CW237">
            <v>5</v>
          </cell>
          <cell r="CX237">
            <v>0</v>
          </cell>
          <cell r="CY237">
            <v>0</v>
          </cell>
          <cell r="CZ237">
            <v>0</v>
          </cell>
          <cell r="DA237">
            <v>0</v>
          </cell>
          <cell r="DB237">
            <v>0</v>
          </cell>
          <cell r="DC237">
            <v>72.328767123287676</v>
          </cell>
          <cell r="DD237">
            <v>67</v>
          </cell>
          <cell r="DE237">
            <v>11.835616438356164</v>
          </cell>
          <cell r="DF237">
            <v>24</v>
          </cell>
          <cell r="DG237">
            <v>58.684931506849324</v>
          </cell>
          <cell r="DH237">
            <v>189.91011834162634</v>
          </cell>
          <cell r="DI237">
            <v>0</v>
          </cell>
          <cell r="DJ237">
            <v>0</v>
          </cell>
          <cell r="DK237">
            <v>27.3224043715847</v>
          </cell>
          <cell r="DL237">
            <v>41.028280559922152</v>
          </cell>
          <cell r="DM237">
            <v>0</v>
          </cell>
          <cell r="DN237">
            <v>0</v>
          </cell>
          <cell r="DO237">
            <v>0</v>
          </cell>
          <cell r="DP237">
            <v>0</v>
          </cell>
          <cell r="DR237">
            <v>68.350684931506848</v>
          </cell>
          <cell r="DS237">
            <v>24.819299816246456</v>
          </cell>
          <cell r="DT237">
            <v>0</v>
          </cell>
          <cell r="DV237">
            <v>39986</v>
          </cell>
          <cell r="DW237">
            <v>6.3508414358241305</v>
          </cell>
          <cell r="DY237">
            <v>49.7</v>
          </cell>
          <cell r="DZ237">
            <v>44.7</v>
          </cell>
          <cell r="EA237">
            <v>40</v>
          </cell>
          <cell r="EB237">
            <v>38.349158564175873</v>
          </cell>
          <cell r="ED237">
            <v>60</v>
          </cell>
          <cell r="EE237">
            <v>20</v>
          </cell>
          <cell r="EF237">
            <v>64.577206202744094</v>
          </cell>
          <cell r="EG237">
            <v>4.5772062027440938</v>
          </cell>
          <cell r="EH237">
            <v>60</v>
          </cell>
          <cell r="EJ237">
            <v>38.349158564175873</v>
          </cell>
          <cell r="EK237">
            <v>98.349158564175866</v>
          </cell>
          <cell r="EL237">
            <v>118.34915856417587</v>
          </cell>
          <cell r="EN237">
            <v>0</v>
          </cell>
          <cell r="EO237">
            <v>60</v>
          </cell>
          <cell r="EP237">
            <v>80</v>
          </cell>
          <cell r="ER237">
            <v>200</v>
          </cell>
          <cell r="ET237">
            <v>15</v>
          </cell>
          <cell r="EU237">
            <v>0</v>
          </cell>
          <cell r="EV237">
            <v>0</v>
          </cell>
          <cell r="EW237">
            <v>58.662703557167397</v>
          </cell>
          <cell r="EX237">
            <v>9.6879813743394507</v>
          </cell>
          <cell r="EZ237">
            <v>58.662703557167397</v>
          </cell>
          <cell r="FA237">
            <v>73.66270355716739</v>
          </cell>
          <cell r="FB237">
            <v>59</v>
          </cell>
          <cell r="FC237">
            <v>68.350684931506848</v>
          </cell>
          <cell r="FE237">
            <v>38271.593269328703</v>
          </cell>
        </row>
        <row r="238">
          <cell r="A238">
            <v>39987</v>
          </cell>
          <cell r="B238">
            <v>23</v>
          </cell>
          <cell r="C238">
            <v>2</v>
          </cell>
          <cell r="D238">
            <v>6</v>
          </cell>
          <cell r="E238">
            <v>2009</v>
          </cell>
          <cell r="G238">
            <v>0</v>
          </cell>
          <cell r="H238">
            <v>2.2513202172138658</v>
          </cell>
          <cell r="I238">
            <v>13.054156370750803</v>
          </cell>
          <cell r="J238">
            <v>85.61643835616438</v>
          </cell>
          <cell r="K238">
            <v>10.833333333333334</v>
          </cell>
          <cell r="L238">
            <v>0.55428499609027704</v>
          </cell>
          <cell r="M238">
            <v>8.4152544617615135</v>
          </cell>
          <cell r="N238">
            <v>8.1229090909090917</v>
          </cell>
          <cell r="O238">
            <v>35.611318404313366</v>
          </cell>
          <cell r="P238">
            <v>19.914804670684024</v>
          </cell>
          <cell r="Q238">
            <v>27.424567051754028</v>
          </cell>
          <cell r="R238">
            <v>19.976700461843564</v>
          </cell>
          <cell r="S238">
            <v>213.31820993067669</v>
          </cell>
          <cell r="T238">
            <v>22.242461515116201</v>
          </cell>
          <cell r="U238">
            <v>40.296655322558237</v>
          </cell>
          <cell r="W238">
            <v>0</v>
          </cell>
          <cell r="X238">
            <v>15.305476587964669</v>
          </cell>
          <cell r="Y238">
            <v>10.833333333333334</v>
          </cell>
          <cell r="Z238">
            <v>0</v>
          </cell>
          <cell r="AA238">
            <v>0</v>
          </cell>
          <cell r="AB238">
            <v>2.564754142736474</v>
          </cell>
          <cell r="AC238">
            <v>5</v>
          </cell>
          <cell r="AD238">
            <v>0</v>
          </cell>
          <cell r="AE238">
            <v>1.0022831050228298</v>
          </cell>
          <cell r="AF238">
            <v>8.5254113010015811</v>
          </cell>
          <cell r="AG238">
            <v>0</v>
          </cell>
          <cell r="AH238">
            <v>1.8707655971941577</v>
          </cell>
          <cell r="AI238">
            <v>0</v>
          </cell>
          <cell r="AJ238">
            <v>0</v>
          </cell>
          <cell r="AK238">
            <v>0</v>
          </cell>
          <cell r="AL238">
            <v>0</v>
          </cell>
          <cell r="AM238">
            <v>0</v>
          </cell>
          <cell r="AN238">
            <v>0</v>
          </cell>
          <cell r="AO238">
            <v>24.838013066012032</v>
          </cell>
          <cell r="AP238">
            <v>0</v>
          </cell>
          <cell r="AQ238">
            <v>15.474588698998419</v>
          </cell>
          <cell r="AR238">
            <v>22.873615030318646</v>
          </cell>
          <cell r="AS238">
            <v>30.314511872116817</v>
          </cell>
          <cell r="AT238">
            <v>0</v>
          </cell>
          <cell r="AU238">
            <v>0</v>
          </cell>
          <cell r="AV238">
            <v>0</v>
          </cell>
          <cell r="AW238">
            <v>67</v>
          </cell>
          <cell r="AX238">
            <v>0</v>
          </cell>
          <cell r="AY238">
            <v>0</v>
          </cell>
          <cell r="AZ238">
            <v>35.811316476530678</v>
          </cell>
          <cell r="BA238">
            <v>0</v>
          </cell>
          <cell r="BB238">
            <v>173.04601029182044</v>
          </cell>
          <cell r="BC238">
            <v>0</v>
          </cell>
          <cell r="BD238">
            <v>0</v>
          </cell>
          <cell r="BE238">
            <v>27.3224043715847</v>
          </cell>
          <cell r="BF238">
            <v>41.028280559922152</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cell r="CA238">
            <v>0</v>
          </cell>
          <cell r="CB238">
            <v>17.265753424657532</v>
          </cell>
          <cell r="CC238">
            <v>0</v>
          </cell>
          <cell r="CD238">
            <v>0</v>
          </cell>
          <cell r="CE238">
            <v>7.5558963239549115</v>
          </cell>
          <cell r="CF238">
            <v>0</v>
          </cell>
          <cell r="CH238">
            <v>24.821649748612444</v>
          </cell>
          <cell r="CJ238">
            <v>39987</v>
          </cell>
          <cell r="CK238">
            <v>15.305476587964669</v>
          </cell>
          <cell r="CL238">
            <v>9.5276944060244109</v>
          </cell>
          <cell r="CM238">
            <v>68.350684931506848</v>
          </cell>
          <cell r="CN238">
            <v>0</v>
          </cell>
          <cell r="CO238">
            <v>0</v>
          </cell>
          <cell r="CP238">
            <v>57.023290535323007</v>
          </cell>
          <cell r="CQ238">
            <v>0</v>
          </cell>
          <cell r="CR238">
            <v>38.348203729317063</v>
          </cell>
          <cell r="CS238">
            <v>0</v>
          </cell>
          <cell r="CU238">
            <v>39987</v>
          </cell>
          <cell r="CV238">
            <v>2.564754142736474</v>
          </cell>
          <cell r="CW238">
            <v>5</v>
          </cell>
          <cell r="CX238">
            <v>0</v>
          </cell>
          <cell r="CY238">
            <v>0</v>
          </cell>
          <cell r="CZ238">
            <v>0</v>
          </cell>
          <cell r="DA238">
            <v>0</v>
          </cell>
          <cell r="DB238">
            <v>0</v>
          </cell>
          <cell r="DC238">
            <v>72.328767123287676</v>
          </cell>
          <cell r="DD238">
            <v>67</v>
          </cell>
          <cell r="DE238">
            <v>11.835616438356164</v>
          </cell>
          <cell r="DF238">
            <v>24</v>
          </cell>
          <cell r="DG238">
            <v>58.684931506849324</v>
          </cell>
          <cell r="DH238">
            <v>173.04601029182044</v>
          </cell>
          <cell r="DI238">
            <v>0</v>
          </cell>
          <cell r="DJ238">
            <v>0</v>
          </cell>
          <cell r="DK238">
            <v>27.3224043715847</v>
          </cell>
          <cell r="DL238">
            <v>41.028280559922152</v>
          </cell>
          <cell r="DM238">
            <v>0</v>
          </cell>
          <cell r="DN238">
            <v>0</v>
          </cell>
          <cell r="DO238">
            <v>0</v>
          </cell>
          <cell r="DP238">
            <v>0</v>
          </cell>
          <cell r="DR238">
            <v>68.350684931506848</v>
          </cell>
          <cell r="DS238">
            <v>24.821649748612444</v>
          </cell>
          <cell r="DT238">
            <v>0</v>
          </cell>
          <cell r="DV238">
            <v>39987</v>
          </cell>
          <cell r="DW238">
            <v>6.3517962706829403</v>
          </cell>
          <cell r="DY238">
            <v>49.7</v>
          </cell>
          <cell r="DZ238">
            <v>44.7</v>
          </cell>
          <cell r="EA238">
            <v>40</v>
          </cell>
          <cell r="EB238">
            <v>38.348203729317063</v>
          </cell>
          <cell r="ED238">
            <v>60</v>
          </cell>
          <cell r="EE238">
            <v>20</v>
          </cell>
          <cell r="EF238">
            <v>64.579186859277911</v>
          </cell>
          <cell r="EG238">
            <v>4.579186859277911</v>
          </cell>
          <cell r="EH238">
            <v>60</v>
          </cell>
          <cell r="EJ238">
            <v>38.348203729317063</v>
          </cell>
          <cell r="EK238">
            <v>98.348203729317063</v>
          </cell>
          <cell r="EL238">
            <v>118.34820372931706</v>
          </cell>
          <cell r="EN238">
            <v>0</v>
          </cell>
          <cell r="EO238">
            <v>60</v>
          </cell>
          <cell r="EP238">
            <v>80</v>
          </cell>
          <cell r="ER238">
            <v>200</v>
          </cell>
          <cell r="ET238">
            <v>15</v>
          </cell>
          <cell r="EU238">
            <v>0</v>
          </cell>
          <cell r="EV238">
            <v>0</v>
          </cell>
          <cell r="EW238">
            <v>58.663151459453751</v>
          </cell>
          <cell r="EX238">
            <v>9.6875334720530972</v>
          </cell>
          <cell r="EZ238">
            <v>58.663151459453751</v>
          </cell>
          <cell r="FA238">
            <v>73.663151459453758</v>
          </cell>
          <cell r="FB238">
            <v>59</v>
          </cell>
          <cell r="FC238">
            <v>68.350684931506848</v>
          </cell>
          <cell r="FE238">
            <v>38271.593269675926</v>
          </cell>
        </row>
        <row r="239">
          <cell r="A239">
            <v>39988</v>
          </cell>
          <cell r="B239">
            <v>24</v>
          </cell>
          <cell r="C239">
            <v>3</v>
          </cell>
          <cell r="D239">
            <v>6</v>
          </cell>
          <cell r="E239">
            <v>2009</v>
          </cell>
          <cell r="G239">
            <v>0</v>
          </cell>
          <cell r="H239">
            <v>1.8812366332575721</v>
          </cell>
          <cell r="I239">
            <v>12.312681674205132</v>
          </cell>
          <cell r="J239">
            <v>85.61643835616438</v>
          </cell>
          <cell r="K239">
            <v>10.833333333333334</v>
          </cell>
          <cell r="L239">
            <v>0.46316878067239559</v>
          </cell>
          <cell r="M239">
            <v>7.9372689013640665</v>
          </cell>
          <cell r="N239">
            <v>8.1229090909090917</v>
          </cell>
          <cell r="O239">
            <v>29.757346924064784</v>
          </cell>
          <cell r="P239">
            <v>18.783645878757248</v>
          </cell>
          <cell r="Q239">
            <v>27.168171078099181</v>
          </cell>
          <cell r="R239">
            <v>19.976700461843564</v>
          </cell>
          <cell r="S239">
            <v>125.80370997273516</v>
          </cell>
          <cell r="T239">
            <v>21.908549812457867</v>
          </cell>
          <cell r="U239">
            <v>33.973483525824058</v>
          </cell>
          <cell r="W239">
            <v>0</v>
          </cell>
          <cell r="X239">
            <v>14.193918307462704</v>
          </cell>
          <cell r="Y239">
            <v>10.833333333333334</v>
          </cell>
          <cell r="Z239">
            <v>0</v>
          </cell>
          <cell r="AA239">
            <v>0</v>
          </cell>
          <cell r="AB239">
            <v>2.5634531804901579</v>
          </cell>
          <cell r="AC239">
            <v>5</v>
          </cell>
          <cell r="AD239">
            <v>0</v>
          </cell>
          <cell r="AE239">
            <v>1.0022831050228298</v>
          </cell>
          <cell r="AF239">
            <v>7.9576104874325644</v>
          </cell>
          <cell r="AG239">
            <v>0</v>
          </cell>
          <cell r="AH239">
            <v>2.2783924014304997</v>
          </cell>
          <cell r="AI239">
            <v>0</v>
          </cell>
          <cell r="AJ239">
            <v>0</v>
          </cell>
          <cell r="AK239">
            <v>0</v>
          </cell>
          <cell r="AL239">
            <v>0</v>
          </cell>
          <cell r="AM239">
            <v>0</v>
          </cell>
          <cell r="AN239">
            <v>0</v>
          </cell>
          <cell r="AO239">
            <v>25.461915153448089</v>
          </cell>
          <cell r="AP239">
            <v>0</v>
          </cell>
          <cell r="AQ239">
            <v>16.042389512567436</v>
          </cell>
          <cell r="AR239">
            <v>22.684348092462304</v>
          </cell>
          <cell r="AS239">
            <v>29.21881918285645</v>
          </cell>
          <cell r="AT239">
            <v>0</v>
          </cell>
          <cell r="AU239">
            <v>0</v>
          </cell>
          <cell r="AV239">
            <v>0</v>
          </cell>
          <cell r="AW239">
            <v>67</v>
          </cell>
          <cell r="AX239">
            <v>0</v>
          </cell>
          <cell r="AY239">
            <v>0</v>
          </cell>
          <cell r="AZ239">
            <v>36.000583414387023</v>
          </cell>
          <cell r="BA239">
            <v>0</v>
          </cell>
          <cell r="BB239">
            <v>78.685159896630068</v>
          </cell>
          <cell r="BC239">
            <v>0</v>
          </cell>
          <cell r="BD239">
            <v>0</v>
          </cell>
          <cell r="BE239">
            <v>27.3224043715847</v>
          </cell>
          <cell r="BF239">
            <v>41.028280559922152</v>
          </cell>
          <cell r="BG239">
            <v>0</v>
          </cell>
          <cell r="BH239">
            <v>1.1757220780899331</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CA239">
            <v>0</v>
          </cell>
          <cell r="CB239">
            <v>16.090031346567599</v>
          </cell>
          <cell r="CC239">
            <v>0</v>
          </cell>
          <cell r="CD239">
            <v>0</v>
          </cell>
          <cell r="CE239">
            <v>0</v>
          </cell>
          <cell r="CF239">
            <v>0</v>
          </cell>
          <cell r="CH239">
            <v>16.090031346567599</v>
          </cell>
          <cell r="CJ239">
            <v>39988</v>
          </cell>
          <cell r="CK239">
            <v>14.193918307462704</v>
          </cell>
          <cell r="CL239">
            <v>8.9598935924553942</v>
          </cell>
          <cell r="CM239">
            <v>68.350684931506848</v>
          </cell>
          <cell r="CN239">
            <v>0</v>
          </cell>
          <cell r="CO239">
            <v>0</v>
          </cell>
          <cell r="CP239">
            <v>56.959126737735041</v>
          </cell>
          <cell r="CQ239">
            <v>0</v>
          </cell>
          <cell r="CR239">
            <v>38.72673760502974</v>
          </cell>
          <cell r="CS239">
            <v>0</v>
          </cell>
          <cell r="CU239">
            <v>39988</v>
          </cell>
          <cell r="CV239">
            <v>2.5634531804901579</v>
          </cell>
          <cell r="CW239">
            <v>5</v>
          </cell>
          <cell r="CX239">
            <v>0</v>
          </cell>
          <cell r="CY239">
            <v>0</v>
          </cell>
          <cell r="CZ239">
            <v>0</v>
          </cell>
          <cell r="DA239">
            <v>0</v>
          </cell>
          <cell r="DB239">
            <v>0</v>
          </cell>
          <cell r="DC239">
            <v>72.328767123287676</v>
          </cell>
          <cell r="DD239">
            <v>67</v>
          </cell>
          <cell r="DE239">
            <v>11.835616438356164</v>
          </cell>
          <cell r="DF239">
            <v>24</v>
          </cell>
          <cell r="DG239">
            <v>58.684931506849324</v>
          </cell>
          <cell r="DH239">
            <v>78.685159896630068</v>
          </cell>
          <cell r="DI239">
            <v>0</v>
          </cell>
          <cell r="DJ239">
            <v>0</v>
          </cell>
          <cell r="DK239">
            <v>27.3224043715847</v>
          </cell>
          <cell r="DL239">
            <v>41.028280559922152</v>
          </cell>
          <cell r="DM239">
            <v>0</v>
          </cell>
          <cell r="DN239">
            <v>0</v>
          </cell>
          <cell r="DO239">
            <v>0</v>
          </cell>
          <cell r="DP239">
            <v>0</v>
          </cell>
          <cell r="DR239">
            <v>68.350684931506848</v>
          </cell>
          <cell r="DS239">
            <v>16.090031346567599</v>
          </cell>
          <cell r="DT239">
            <v>0</v>
          </cell>
          <cell r="DV239">
            <v>39988</v>
          </cell>
          <cell r="DW239">
            <v>5.9732623949702628</v>
          </cell>
          <cell r="DY239">
            <v>49.7</v>
          </cell>
          <cell r="DZ239">
            <v>44.7</v>
          </cell>
          <cell r="EA239">
            <v>40</v>
          </cell>
          <cell r="EB239">
            <v>38.72673760502974</v>
          </cell>
          <cell r="ED239">
            <v>60</v>
          </cell>
          <cell r="EE239">
            <v>20</v>
          </cell>
          <cell r="EF239">
            <v>56.959126737735041</v>
          </cell>
          <cell r="EG239">
            <v>0</v>
          </cell>
          <cell r="EH239">
            <v>56.959126737735041</v>
          </cell>
          <cell r="EJ239">
            <v>38.72673760502974</v>
          </cell>
          <cell r="EK239">
            <v>98.72673760502974</v>
          </cell>
          <cell r="EL239">
            <v>118.72673760502974</v>
          </cell>
          <cell r="EN239">
            <v>0</v>
          </cell>
          <cell r="EO239">
            <v>60</v>
          </cell>
          <cell r="EP239">
            <v>80</v>
          </cell>
          <cell r="ER239">
            <v>200</v>
          </cell>
          <cell r="ET239">
            <v>15</v>
          </cell>
          <cell r="EU239">
            <v>0</v>
          </cell>
          <cell r="EV239">
            <v>0</v>
          </cell>
          <cell r="EW239">
            <v>55.331090681916933</v>
          </cell>
          <cell r="EX239">
            <v>13.019594249589915</v>
          </cell>
          <cell r="EZ239">
            <v>55.331090681916933</v>
          </cell>
          <cell r="FA239">
            <v>70.331090681916933</v>
          </cell>
          <cell r="FB239">
            <v>59</v>
          </cell>
          <cell r="FC239">
            <v>68.350684931506848</v>
          </cell>
          <cell r="FE239">
            <v>38271.593269791665</v>
          </cell>
        </row>
        <row r="240">
          <cell r="A240">
            <v>39989</v>
          </cell>
          <cell r="B240">
            <v>25</v>
          </cell>
          <cell r="C240">
            <v>4</v>
          </cell>
          <cell r="D240">
            <v>6</v>
          </cell>
          <cell r="E240">
            <v>2009</v>
          </cell>
          <cell r="G240">
            <v>0</v>
          </cell>
          <cell r="H240">
            <v>1.8593567478764641</v>
          </cell>
          <cell r="I240">
            <v>10.314711136546864</v>
          </cell>
          <cell r="J240">
            <v>85.61643835616438</v>
          </cell>
          <cell r="K240">
            <v>10.833333333333334</v>
          </cell>
          <cell r="L240">
            <v>0.45778185610689254</v>
          </cell>
          <cell r="M240">
            <v>6.649293638621768</v>
          </cell>
          <cell r="N240">
            <v>0</v>
          </cell>
          <cell r="O240">
            <v>29.411251526795713</v>
          </cell>
          <cell r="P240">
            <v>15.73563635097207</v>
          </cell>
          <cell r="Q240">
            <v>27.849491688162598</v>
          </cell>
          <cell r="R240">
            <v>19.976700461843564</v>
          </cell>
          <cell r="S240">
            <v>193.88495596837063</v>
          </cell>
          <cell r="T240">
            <v>21.445017076843168</v>
          </cell>
          <cell r="U240">
            <v>26.913730185498736</v>
          </cell>
          <cell r="W240">
            <v>0</v>
          </cell>
          <cell r="X240">
            <v>12.174067884423328</v>
          </cell>
          <cell r="Y240">
            <v>10.833333333333334</v>
          </cell>
          <cell r="Z240">
            <v>0</v>
          </cell>
          <cell r="AA240">
            <v>0</v>
          </cell>
          <cell r="AB240">
            <v>0</v>
          </cell>
          <cell r="AC240">
            <v>5</v>
          </cell>
          <cell r="AD240">
            <v>0</v>
          </cell>
          <cell r="AE240">
            <v>1.0022831050228298</v>
          </cell>
          <cell r="AF240">
            <v>1.1047923897058309</v>
          </cell>
          <cell r="AG240">
            <v>0</v>
          </cell>
          <cell r="AH240">
            <v>2.9694460164649534</v>
          </cell>
          <cell r="AI240">
            <v>0</v>
          </cell>
          <cell r="AJ240">
            <v>0</v>
          </cell>
          <cell r="AK240">
            <v>0</v>
          </cell>
          <cell r="AL240">
            <v>0</v>
          </cell>
          <cell r="AM240">
            <v>0</v>
          </cell>
          <cell r="AN240">
            <v>0</v>
          </cell>
          <cell r="AO240">
            <v>26.712471169927305</v>
          </cell>
          <cell r="AP240">
            <v>0</v>
          </cell>
          <cell r="AQ240">
            <v>22.895207610294168</v>
          </cell>
          <cell r="AR240">
            <v>17.104792389705832</v>
          </cell>
          <cell r="AS240">
            <v>23.291162841381691</v>
          </cell>
          <cell r="AT240">
            <v>0</v>
          </cell>
          <cell r="AU240">
            <v>0</v>
          </cell>
          <cell r="AV240">
            <v>0</v>
          </cell>
          <cell r="AW240">
            <v>67</v>
          </cell>
          <cell r="AX240">
            <v>0</v>
          </cell>
          <cell r="AY240">
            <v>0</v>
          </cell>
          <cell r="AZ240">
            <v>41.580139117143489</v>
          </cell>
          <cell r="BA240">
            <v>0</v>
          </cell>
          <cell r="BB240">
            <v>133.66356411356904</v>
          </cell>
          <cell r="BC240">
            <v>0</v>
          </cell>
          <cell r="BD240">
            <v>0</v>
          </cell>
          <cell r="BE240">
            <v>27.3224043715847</v>
          </cell>
          <cell r="BF240">
            <v>34.030147603320231</v>
          </cell>
          <cell r="BG240">
            <v>0</v>
          </cell>
          <cell r="BH240">
            <v>7.1816192110903927</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6.9981329566019213</v>
          </cell>
          <cell r="BX240">
            <v>0</v>
          </cell>
          <cell r="BY240">
            <v>0</v>
          </cell>
          <cell r="CA240">
            <v>0</v>
          </cell>
          <cell r="CB240">
            <v>10.08413421356714</v>
          </cell>
          <cell r="CC240">
            <v>0</v>
          </cell>
          <cell r="CD240">
            <v>0</v>
          </cell>
          <cell r="CE240">
            <v>0</v>
          </cell>
          <cell r="CF240">
            <v>0</v>
          </cell>
          <cell r="CH240">
            <v>10.08413421356714</v>
          </cell>
          <cell r="CJ240">
            <v>39989</v>
          </cell>
          <cell r="CK240">
            <v>12.174067884423328</v>
          </cell>
          <cell r="CL240">
            <v>2.1070754947286607</v>
          </cell>
          <cell r="CM240">
            <v>61.352551974904927</v>
          </cell>
          <cell r="CN240">
            <v>6.9981329566019213</v>
          </cell>
          <cell r="CO240">
            <v>0</v>
          </cell>
          <cell r="CP240">
            <v>52.973080027773946</v>
          </cell>
          <cell r="CQ240">
            <v>0</v>
          </cell>
          <cell r="CR240">
            <v>40</v>
          </cell>
          <cell r="CS240">
            <v>0</v>
          </cell>
          <cell r="CU240">
            <v>39989</v>
          </cell>
          <cell r="CV240">
            <v>0</v>
          </cell>
          <cell r="CW240">
            <v>5</v>
          </cell>
          <cell r="CX240">
            <v>0</v>
          </cell>
          <cell r="CY240">
            <v>0</v>
          </cell>
          <cell r="CZ240">
            <v>0</v>
          </cell>
          <cell r="DA240">
            <v>0</v>
          </cell>
          <cell r="DB240">
            <v>0</v>
          </cell>
          <cell r="DC240">
            <v>72.328767123287676</v>
          </cell>
          <cell r="DD240">
            <v>67</v>
          </cell>
          <cell r="DE240">
            <v>11.835616438356164</v>
          </cell>
          <cell r="DF240">
            <v>24</v>
          </cell>
          <cell r="DG240">
            <v>58.684931506849324</v>
          </cell>
          <cell r="DH240">
            <v>133.66356411356904</v>
          </cell>
          <cell r="DI240">
            <v>0</v>
          </cell>
          <cell r="DJ240">
            <v>0</v>
          </cell>
          <cell r="DK240">
            <v>27.3224043715847</v>
          </cell>
          <cell r="DL240">
            <v>34.030147603320231</v>
          </cell>
          <cell r="DM240">
            <v>0</v>
          </cell>
          <cell r="DN240">
            <v>0</v>
          </cell>
          <cell r="DO240">
            <v>0</v>
          </cell>
          <cell r="DP240">
            <v>6.9981329566019213</v>
          </cell>
          <cell r="DR240">
            <v>68.350684931506848</v>
          </cell>
          <cell r="DS240">
            <v>10.08413421356714</v>
          </cell>
          <cell r="DT240">
            <v>0</v>
          </cell>
          <cell r="DV240">
            <v>39989</v>
          </cell>
          <cell r="DW240">
            <v>1.4047169964857738</v>
          </cell>
          <cell r="DY240">
            <v>49.7</v>
          </cell>
          <cell r="DZ240">
            <v>44.7</v>
          </cell>
          <cell r="EA240">
            <v>40</v>
          </cell>
          <cell r="EB240">
            <v>40</v>
          </cell>
          <cell r="ED240">
            <v>60</v>
          </cell>
          <cell r="EE240">
            <v>20</v>
          </cell>
          <cell r="EF240">
            <v>52.973080027773946</v>
          </cell>
          <cell r="EG240">
            <v>0</v>
          </cell>
          <cell r="EH240">
            <v>52.973080027773946</v>
          </cell>
          <cell r="EJ240">
            <v>40</v>
          </cell>
          <cell r="EK240">
            <v>100</v>
          </cell>
          <cell r="EL240">
            <v>120</v>
          </cell>
          <cell r="EN240">
            <v>0</v>
          </cell>
          <cell r="EO240">
            <v>60</v>
          </cell>
          <cell r="EP240">
            <v>80</v>
          </cell>
          <cell r="ER240">
            <v>200</v>
          </cell>
          <cell r="ET240">
            <v>15</v>
          </cell>
          <cell r="EU240">
            <v>0</v>
          </cell>
          <cell r="EV240">
            <v>6.9981329566019213</v>
          </cell>
          <cell r="EW240">
            <v>53.350684931506848</v>
          </cell>
          <cell r="EX240">
            <v>15</v>
          </cell>
          <cell r="EZ240">
            <v>46.352551974904927</v>
          </cell>
          <cell r="FA240">
            <v>61.352551974904927</v>
          </cell>
          <cell r="FB240">
            <v>59</v>
          </cell>
          <cell r="FC240">
            <v>68.350684931506848</v>
          </cell>
          <cell r="FE240">
            <v>38271.59327002315</v>
          </cell>
        </row>
        <row r="241">
          <cell r="A241">
            <v>39990</v>
          </cell>
          <cell r="B241">
            <v>26</v>
          </cell>
          <cell r="C241">
            <v>5</v>
          </cell>
          <cell r="D241">
            <v>6</v>
          </cell>
          <cell r="E241">
            <v>2009</v>
          </cell>
          <cell r="G241">
            <v>0</v>
          </cell>
          <cell r="H241">
            <v>1.8922005714075218</v>
          </cell>
          <cell r="I241">
            <v>10.418197166656014</v>
          </cell>
          <cell r="J241">
            <v>85.61643835616438</v>
          </cell>
          <cell r="K241">
            <v>10.833333333333334</v>
          </cell>
          <cell r="L241">
            <v>0.46586815074339322</v>
          </cell>
          <cell r="M241">
            <v>6.7160050561866198</v>
          </cell>
          <cell r="N241">
            <v>0</v>
          </cell>
          <cell r="O241">
            <v>29.93077418218547</v>
          </cell>
          <cell r="P241">
            <v>15.893509752916755</v>
          </cell>
          <cell r="Q241">
            <v>27.539327842518674</v>
          </cell>
          <cell r="R241">
            <v>19.976700461843564</v>
          </cell>
          <cell r="S241">
            <v>216.44687362994185</v>
          </cell>
          <cell r="T241">
            <v>21.777987040927705</v>
          </cell>
          <cell r="U241">
            <v>30.125255289376938</v>
          </cell>
          <cell r="W241">
            <v>0</v>
          </cell>
          <cell r="X241">
            <v>12.310397738063536</v>
          </cell>
          <cell r="Y241">
            <v>10.833333333333334</v>
          </cell>
          <cell r="Z241">
            <v>0</v>
          </cell>
          <cell r="AA241">
            <v>0</v>
          </cell>
          <cell r="AB241">
            <v>0</v>
          </cell>
          <cell r="AC241">
            <v>5</v>
          </cell>
          <cell r="AD241">
            <v>0</v>
          </cell>
          <cell r="AE241">
            <v>1.0022831050228298</v>
          </cell>
          <cell r="AF241">
            <v>1.1795901019071833</v>
          </cell>
          <cell r="AG241">
            <v>0</v>
          </cell>
          <cell r="AH241">
            <v>2.8399150806892628</v>
          </cell>
          <cell r="AI241">
            <v>0</v>
          </cell>
          <cell r="AJ241">
            <v>0</v>
          </cell>
          <cell r="AK241">
            <v>0</v>
          </cell>
          <cell r="AL241">
            <v>0</v>
          </cell>
          <cell r="AM241">
            <v>0</v>
          </cell>
          <cell r="AN241">
            <v>0</v>
          </cell>
          <cell r="AO241">
            <v>26.620950200411439</v>
          </cell>
          <cell r="AP241">
            <v>0</v>
          </cell>
          <cell r="AQ241">
            <v>22.820409898092816</v>
          </cell>
          <cell r="AR241">
            <v>17.179590101907184</v>
          </cell>
          <cell r="AS241">
            <v>23.879446958363758</v>
          </cell>
          <cell r="AT241">
            <v>0</v>
          </cell>
          <cell r="AU241">
            <v>0</v>
          </cell>
          <cell r="AV241">
            <v>0</v>
          </cell>
          <cell r="AW241">
            <v>67</v>
          </cell>
          <cell r="AX241">
            <v>0</v>
          </cell>
          <cell r="AY241">
            <v>0</v>
          </cell>
          <cell r="AZ241">
            <v>41.505341404942143</v>
          </cell>
          <cell r="BA241">
            <v>0</v>
          </cell>
          <cell r="BB241">
            <v>159.84477455530435</v>
          </cell>
          <cell r="BC241">
            <v>0</v>
          </cell>
          <cell r="BD241">
            <v>0</v>
          </cell>
          <cell r="BE241">
            <v>27.3224043715847</v>
          </cell>
          <cell r="BF241">
            <v>34.495196166077847</v>
          </cell>
          <cell r="BG241">
            <v>0</v>
          </cell>
          <cell r="BH241">
            <v>6.6780571457596807</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6.5330843938443053</v>
          </cell>
          <cell r="BX241">
            <v>0</v>
          </cell>
          <cell r="BY241">
            <v>0</v>
          </cell>
          <cell r="CA241">
            <v>0</v>
          </cell>
          <cell r="CB241">
            <v>10.587696278897852</v>
          </cell>
          <cell r="CC241">
            <v>0</v>
          </cell>
          <cell r="CD241">
            <v>0</v>
          </cell>
          <cell r="CE241">
            <v>0</v>
          </cell>
          <cell r="CF241">
            <v>0</v>
          </cell>
          <cell r="CH241">
            <v>10.587696278897852</v>
          </cell>
          <cell r="CJ241">
            <v>39990</v>
          </cell>
          <cell r="CK241">
            <v>12.310397738063536</v>
          </cell>
          <cell r="CL241">
            <v>2.1818732069300131</v>
          </cell>
          <cell r="CM241">
            <v>61.817600537662543</v>
          </cell>
          <cell r="CN241">
            <v>6.5330843938443053</v>
          </cell>
          <cell r="CO241">
            <v>0</v>
          </cell>
          <cell r="CP241">
            <v>53.34031223946446</v>
          </cell>
          <cell r="CQ241">
            <v>0</v>
          </cell>
          <cell r="CR241">
            <v>40</v>
          </cell>
          <cell r="CS241">
            <v>0</v>
          </cell>
          <cell r="CU241">
            <v>39990</v>
          </cell>
          <cell r="CV241">
            <v>0</v>
          </cell>
          <cell r="CW241">
            <v>5</v>
          </cell>
          <cell r="CX241">
            <v>0</v>
          </cell>
          <cell r="CY241">
            <v>0</v>
          </cell>
          <cell r="CZ241">
            <v>0</v>
          </cell>
          <cell r="DA241">
            <v>0</v>
          </cell>
          <cell r="DB241">
            <v>0</v>
          </cell>
          <cell r="DC241">
            <v>72.328767123287676</v>
          </cell>
          <cell r="DD241">
            <v>67</v>
          </cell>
          <cell r="DE241">
            <v>11.835616438356164</v>
          </cell>
          <cell r="DF241">
            <v>24</v>
          </cell>
          <cell r="DG241">
            <v>58.684931506849324</v>
          </cell>
          <cell r="DH241">
            <v>159.84477455530435</v>
          </cell>
          <cell r="DI241">
            <v>0</v>
          </cell>
          <cell r="DJ241">
            <v>0</v>
          </cell>
          <cell r="DK241">
            <v>27.3224043715847</v>
          </cell>
          <cell r="DL241">
            <v>34.495196166077847</v>
          </cell>
          <cell r="DM241">
            <v>0</v>
          </cell>
          <cell r="DN241">
            <v>0</v>
          </cell>
          <cell r="DO241">
            <v>0</v>
          </cell>
          <cell r="DP241">
            <v>6.5330843938443053</v>
          </cell>
          <cell r="DR241">
            <v>68.350684931506848</v>
          </cell>
          <cell r="DS241">
            <v>10.587696278897852</v>
          </cell>
          <cell r="DT241">
            <v>0</v>
          </cell>
          <cell r="DV241">
            <v>39990</v>
          </cell>
          <cell r="DW241">
            <v>1.4545821379533421</v>
          </cell>
          <cell r="DY241">
            <v>49.7</v>
          </cell>
          <cell r="DZ241">
            <v>44.7</v>
          </cell>
          <cell r="EA241">
            <v>40</v>
          </cell>
          <cell r="EB241">
            <v>40</v>
          </cell>
          <cell r="ED241">
            <v>60</v>
          </cell>
          <cell r="EE241">
            <v>20</v>
          </cell>
          <cell r="EF241">
            <v>53.34031223946446</v>
          </cell>
          <cell r="EG241">
            <v>0</v>
          </cell>
          <cell r="EH241">
            <v>53.34031223946446</v>
          </cell>
          <cell r="EJ241">
            <v>40</v>
          </cell>
          <cell r="EK241">
            <v>100</v>
          </cell>
          <cell r="EL241">
            <v>120</v>
          </cell>
          <cell r="EN241">
            <v>0</v>
          </cell>
          <cell r="EO241">
            <v>60</v>
          </cell>
          <cell r="EP241">
            <v>80</v>
          </cell>
          <cell r="ER241">
            <v>200</v>
          </cell>
          <cell r="ET241">
            <v>15</v>
          </cell>
          <cell r="EU241">
            <v>0</v>
          </cell>
          <cell r="EV241">
            <v>6.5330843938443053</v>
          </cell>
          <cell r="EW241">
            <v>53.350684931506848</v>
          </cell>
          <cell r="EX241">
            <v>15</v>
          </cell>
          <cell r="EZ241">
            <v>46.817600537662543</v>
          </cell>
          <cell r="FA241">
            <v>61.817600537662543</v>
          </cell>
          <cell r="FB241">
            <v>59</v>
          </cell>
          <cell r="FC241">
            <v>68.350684931506848</v>
          </cell>
          <cell r="FE241">
            <v>38271.593270254627</v>
          </cell>
        </row>
        <row r="242">
          <cell r="A242">
            <v>39991</v>
          </cell>
          <cell r="B242">
            <v>27</v>
          </cell>
          <cell r="C242">
            <v>6</v>
          </cell>
          <cell r="D242">
            <v>6</v>
          </cell>
          <cell r="E242">
            <v>2009</v>
          </cell>
          <cell r="G242">
            <v>0</v>
          </cell>
          <cell r="H242">
            <v>2.0751304153412384</v>
          </cell>
          <cell r="I242">
            <v>12.931433319436689</v>
          </cell>
          <cell r="J242">
            <v>85.61643835616438</v>
          </cell>
          <cell r="K242">
            <v>10.833333333333334</v>
          </cell>
          <cell r="L242">
            <v>0.51090628750168932</v>
          </cell>
          <cell r="M242">
            <v>8.3361420568077857</v>
          </cell>
          <cell r="N242">
            <v>8.1229090909090917</v>
          </cell>
          <cell r="O242">
            <v>32.824353188923496</v>
          </cell>
          <cell r="P242">
            <v>19.72758417737149</v>
          </cell>
          <cell r="Q242">
            <v>27.455457328959035</v>
          </cell>
          <cell r="R242">
            <v>19.976700461843564</v>
          </cell>
          <cell r="S242">
            <v>233.05599271043209</v>
          </cell>
          <cell r="T242">
            <v>22.334759563031845</v>
          </cell>
          <cell r="U242">
            <v>40.901381978704563</v>
          </cell>
          <cell r="W242">
            <v>0</v>
          </cell>
          <cell r="X242">
            <v>15.006563734777927</v>
          </cell>
          <cell r="Y242">
            <v>10.833333333333334</v>
          </cell>
          <cell r="Z242">
            <v>0</v>
          </cell>
          <cell r="AA242">
            <v>0</v>
          </cell>
          <cell r="AB242">
            <v>2.5621528781522285</v>
          </cell>
          <cell r="AC242">
            <v>5</v>
          </cell>
          <cell r="AD242">
            <v>0</v>
          </cell>
          <cell r="AE242">
            <v>1.0022831050228298</v>
          </cell>
          <cell r="AF242">
            <v>8.4055214520435086</v>
          </cell>
          <cell r="AG242">
            <v>0</v>
          </cell>
          <cell r="AH242">
            <v>2.0491714646383308</v>
          </cell>
          <cell r="AI242">
            <v>0</v>
          </cell>
          <cell r="AJ242">
            <v>0</v>
          </cell>
          <cell r="AK242">
            <v>0</v>
          </cell>
          <cell r="AL242">
            <v>0</v>
          </cell>
          <cell r="AM242">
            <v>0</v>
          </cell>
          <cell r="AN242">
            <v>0</v>
          </cell>
          <cell r="AO242">
            <v>24.621825220896941</v>
          </cell>
          <cell r="AP242">
            <v>0</v>
          </cell>
          <cell r="AQ242">
            <v>15.594478547956491</v>
          </cell>
          <cell r="AR242">
            <v>22.833651747332617</v>
          </cell>
          <cell r="AS242">
            <v>30.651206702974477</v>
          </cell>
          <cell r="AT242">
            <v>0</v>
          </cell>
          <cell r="AU242">
            <v>0</v>
          </cell>
          <cell r="AV242">
            <v>0</v>
          </cell>
          <cell r="AW242">
            <v>67</v>
          </cell>
          <cell r="AX242">
            <v>0</v>
          </cell>
          <cell r="AY242">
            <v>0</v>
          </cell>
          <cell r="AZ242">
            <v>35.851279759516707</v>
          </cell>
          <cell r="BA242">
            <v>0</v>
          </cell>
          <cell r="BB242">
            <v>193.44085449265177</v>
          </cell>
          <cell r="BC242">
            <v>0</v>
          </cell>
          <cell r="BD242">
            <v>0</v>
          </cell>
          <cell r="BE242">
            <v>27.3224043715847</v>
          </cell>
          <cell r="BF242">
            <v>41.028280559922152</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cell r="CA242">
            <v>0</v>
          </cell>
          <cell r="CB242">
            <v>17.265753424657532</v>
          </cell>
          <cell r="CC242">
            <v>0</v>
          </cell>
          <cell r="CD242">
            <v>0</v>
          </cell>
          <cell r="CE242">
            <v>4.2337614732987277</v>
          </cell>
          <cell r="CF242">
            <v>0</v>
          </cell>
          <cell r="CH242">
            <v>21.49951489795626</v>
          </cell>
          <cell r="CJ242">
            <v>39991</v>
          </cell>
          <cell r="CK242">
            <v>15.006563734777927</v>
          </cell>
          <cell r="CL242">
            <v>9.4078045570663384</v>
          </cell>
          <cell r="CM242">
            <v>68.350684931506848</v>
          </cell>
          <cell r="CN242">
            <v>0</v>
          </cell>
          <cell r="CO242">
            <v>0</v>
          </cell>
          <cell r="CP242">
            <v>57.322203388509749</v>
          </cell>
          <cell r="CQ242">
            <v>0</v>
          </cell>
          <cell r="CR242">
            <v>38.428130295289108</v>
          </cell>
          <cell r="CS242">
            <v>0</v>
          </cell>
          <cell r="CU242">
            <v>39991</v>
          </cell>
          <cell r="CV242">
            <v>2.5621528781522285</v>
          </cell>
          <cell r="CW242">
            <v>5</v>
          </cell>
          <cell r="CX242">
            <v>0</v>
          </cell>
          <cell r="CY242">
            <v>0</v>
          </cell>
          <cell r="CZ242">
            <v>0</v>
          </cell>
          <cell r="DA242">
            <v>0</v>
          </cell>
          <cell r="DB242">
            <v>0</v>
          </cell>
          <cell r="DC242">
            <v>72.328767123287676</v>
          </cell>
          <cell r="DD242">
            <v>67</v>
          </cell>
          <cell r="DE242">
            <v>11.835616438356164</v>
          </cell>
          <cell r="DF242">
            <v>24</v>
          </cell>
          <cell r="DG242">
            <v>58.684931506849324</v>
          </cell>
          <cell r="DH242">
            <v>193.44085449265177</v>
          </cell>
          <cell r="DI242">
            <v>0</v>
          </cell>
          <cell r="DJ242">
            <v>0</v>
          </cell>
          <cell r="DK242">
            <v>27.3224043715847</v>
          </cell>
          <cell r="DL242">
            <v>41.028280559922152</v>
          </cell>
          <cell r="DM242">
            <v>0</v>
          </cell>
          <cell r="DN242">
            <v>0</v>
          </cell>
          <cell r="DO242">
            <v>0</v>
          </cell>
          <cell r="DP242">
            <v>0</v>
          </cell>
          <cell r="DR242">
            <v>68.350684931506848</v>
          </cell>
          <cell r="DS242">
            <v>21.49951489795626</v>
          </cell>
          <cell r="DT242">
            <v>0</v>
          </cell>
          <cell r="DV242">
            <v>39991</v>
          </cell>
          <cell r="DW242">
            <v>6.271869704710892</v>
          </cell>
          <cell r="DY242">
            <v>49.7</v>
          </cell>
          <cell r="DZ242">
            <v>44.7</v>
          </cell>
          <cell r="EA242">
            <v>40</v>
          </cell>
          <cell r="EB242">
            <v>38.428130295289108</v>
          </cell>
          <cell r="ED242">
            <v>60</v>
          </cell>
          <cell r="EE242">
            <v>20</v>
          </cell>
          <cell r="EF242">
            <v>61.555964861808476</v>
          </cell>
          <cell r="EG242">
            <v>1.5559648618084765</v>
          </cell>
          <cell r="EH242">
            <v>60</v>
          </cell>
          <cell r="EJ242">
            <v>38.428130295289108</v>
          </cell>
          <cell r="EK242">
            <v>98.428130295289108</v>
          </cell>
          <cell r="EL242">
            <v>118.42813029528911</v>
          </cell>
          <cell r="EN242">
            <v>0</v>
          </cell>
          <cell r="EO242">
            <v>60</v>
          </cell>
          <cell r="EP242">
            <v>80</v>
          </cell>
          <cell r="ER242">
            <v>200</v>
          </cell>
          <cell r="ET242">
            <v>15</v>
          </cell>
          <cell r="EU242">
            <v>0</v>
          </cell>
          <cell r="EV242">
            <v>0</v>
          </cell>
          <cell r="EW242">
            <v>58.111655005578179</v>
          </cell>
          <cell r="EX242">
            <v>10.239029925928669</v>
          </cell>
          <cell r="EZ242">
            <v>58.111655005578179</v>
          </cell>
          <cell r="FA242">
            <v>73.111655005578172</v>
          </cell>
          <cell r="FB242">
            <v>59</v>
          </cell>
          <cell r="FC242">
            <v>68.350684931506848</v>
          </cell>
          <cell r="FE242">
            <v>38271.59327060185</v>
          </cell>
        </row>
        <row r="243">
          <cell r="A243">
            <v>39992</v>
          </cell>
          <cell r="B243">
            <v>28</v>
          </cell>
          <cell r="C243">
            <v>7</v>
          </cell>
          <cell r="D243">
            <v>6</v>
          </cell>
          <cell r="E243">
            <v>2009</v>
          </cell>
          <cell r="G243">
            <v>0</v>
          </cell>
          <cell r="H243">
            <v>2.2255221247686867</v>
          </cell>
          <cell r="I243">
            <v>13.036811850605156</v>
          </cell>
          <cell r="J243">
            <v>85.61643835616438</v>
          </cell>
          <cell r="K243">
            <v>10.833333333333334</v>
          </cell>
          <cell r="L243">
            <v>0.54793339161358945</v>
          </cell>
          <cell r="M243">
            <v>8.4040734596042359</v>
          </cell>
          <cell r="N243">
            <v>8.1229090909090917</v>
          </cell>
          <cell r="O243">
            <v>35.20324492046835</v>
          </cell>
          <cell r="P243">
            <v>19.888344689587029</v>
          </cell>
          <cell r="Q243">
            <v>27.452799166379261</v>
          </cell>
          <cell r="R243">
            <v>19.976700461843564</v>
          </cell>
          <cell r="S243">
            <v>177.92664770612907</v>
          </cell>
          <cell r="T243">
            <v>22.076963082872769</v>
          </cell>
          <cell r="U243">
            <v>39.212327801140937</v>
          </cell>
          <cell r="W243">
            <v>0</v>
          </cell>
          <cell r="X243">
            <v>15.262333975373842</v>
          </cell>
          <cell r="Y243">
            <v>10.833333333333334</v>
          </cell>
          <cell r="Z243">
            <v>0</v>
          </cell>
          <cell r="AA243">
            <v>0</v>
          </cell>
          <cell r="AB243">
            <v>2.5608532353879485</v>
          </cell>
          <cell r="AC243">
            <v>5</v>
          </cell>
          <cell r="AD243">
            <v>0</v>
          </cell>
          <cell r="AE243">
            <v>1.0022831050228298</v>
          </cell>
          <cell r="AF243">
            <v>8.5117796017161389</v>
          </cell>
          <cell r="AG243">
            <v>0</v>
          </cell>
          <cell r="AH243">
            <v>1.9567152343166789</v>
          </cell>
          <cell r="AI243">
            <v>0</v>
          </cell>
          <cell r="AJ243">
            <v>0</v>
          </cell>
          <cell r="AK243">
            <v>0</v>
          </cell>
          <cell r="AL243">
            <v>0</v>
          </cell>
          <cell r="AM243">
            <v>0</v>
          </cell>
          <cell r="AN243">
            <v>0</v>
          </cell>
          <cell r="AO243">
            <v>24.371259314972743</v>
          </cell>
          <cell r="AP243">
            <v>0</v>
          </cell>
          <cell r="AQ243">
            <v>15.488220398283861</v>
          </cell>
          <cell r="AR243">
            <v>22.869071130556829</v>
          </cell>
          <cell r="AS243">
            <v>30.738458598624412</v>
          </cell>
          <cell r="AT243">
            <v>0</v>
          </cell>
          <cell r="AU243">
            <v>0</v>
          </cell>
          <cell r="AV243">
            <v>0</v>
          </cell>
          <cell r="AW243">
            <v>67</v>
          </cell>
          <cell r="AX243">
            <v>0</v>
          </cell>
          <cell r="AY243">
            <v>0</v>
          </cell>
          <cell r="AZ243">
            <v>35.815860376292491</v>
          </cell>
          <cell r="BA243">
            <v>0</v>
          </cell>
          <cell r="BB243">
            <v>136.40007821385029</v>
          </cell>
          <cell r="BC243">
            <v>0</v>
          </cell>
          <cell r="BD243">
            <v>0</v>
          </cell>
          <cell r="BE243">
            <v>27.3224043715847</v>
          </cell>
          <cell r="BF243">
            <v>41.028280559922152</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cell r="CA243">
            <v>0</v>
          </cell>
          <cell r="CB243">
            <v>17.265753424657532</v>
          </cell>
          <cell r="CC243">
            <v>0</v>
          </cell>
          <cell r="CD243">
            <v>0</v>
          </cell>
          <cell r="CE243">
            <v>7.0973645615236904</v>
          </cell>
          <cell r="CF243">
            <v>0</v>
          </cell>
          <cell r="CH243">
            <v>24.363117986181223</v>
          </cell>
          <cell r="CJ243">
            <v>39992</v>
          </cell>
          <cell r="CK243">
            <v>15.262333975373842</v>
          </cell>
          <cell r="CL243">
            <v>9.5140627067389687</v>
          </cell>
          <cell r="CM243">
            <v>68.350684931506848</v>
          </cell>
          <cell r="CN243">
            <v>0</v>
          </cell>
          <cell r="CO243">
            <v>0</v>
          </cell>
          <cell r="CP243">
            <v>57.066433147913834</v>
          </cell>
          <cell r="CQ243">
            <v>0</v>
          </cell>
          <cell r="CR243">
            <v>38.35729152884069</v>
          </cell>
          <cell r="CS243">
            <v>0</v>
          </cell>
          <cell r="CU243">
            <v>39992</v>
          </cell>
          <cell r="CV243">
            <v>2.5608532353879485</v>
          </cell>
          <cell r="CW243">
            <v>5</v>
          </cell>
          <cell r="CX243">
            <v>0</v>
          </cell>
          <cell r="CY243">
            <v>0</v>
          </cell>
          <cell r="CZ243">
            <v>0</v>
          </cell>
          <cell r="DA243">
            <v>0</v>
          </cell>
          <cell r="DB243">
            <v>0</v>
          </cell>
          <cell r="DC243">
            <v>72.328767123287676</v>
          </cell>
          <cell r="DD243">
            <v>67</v>
          </cell>
          <cell r="DE243">
            <v>11.835616438356164</v>
          </cell>
          <cell r="DF243">
            <v>24</v>
          </cell>
          <cell r="DG243">
            <v>58.684931506849324</v>
          </cell>
          <cell r="DH243">
            <v>136.40007821385029</v>
          </cell>
          <cell r="DI243">
            <v>0</v>
          </cell>
          <cell r="DJ243">
            <v>0</v>
          </cell>
          <cell r="DK243">
            <v>27.3224043715847</v>
          </cell>
          <cell r="DL243">
            <v>41.028280559922152</v>
          </cell>
          <cell r="DM243">
            <v>0</v>
          </cell>
          <cell r="DN243">
            <v>0</v>
          </cell>
          <cell r="DO243">
            <v>0</v>
          </cell>
          <cell r="DP243">
            <v>0</v>
          </cell>
          <cell r="DR243">
            <v>68.350684931506848</v>
          </cell>
          <cell r="DS243">
            <v>24.363117986181223</v>
          </cell>
          <cell r="DT243">
            <v>0</v>
          </cell>
          <cell r="DV243">
            <v>39992</v>
          </cell>
          <cell r="DW243">
            <v>6.3427084711593125</v>
          </cell>
          <cell r="DY243">
            <v>49.7</v>
          </cell>
          <cell r="DZ243">
            <v>44.7</v>
          </cell>
          <cell r="EA243">
            <v>40</v>
          </cell>
          <cell r="EB243">
            <v>38.35729152884069</v>
          </cell>
          <cell r="ED243">
            <v>60</v>
          </cell>
          <cell r="EE243">
            <v>20</v>
          </cell>
          <cell r="EF243">
            <v>64.163797709437517</v>
          </cell>
          <cell r="EG243">
            <v>4.1637977094375174</v>
          </cell>
          <cell r="EH243">
            <v>60</v>
          </cell>
          <cell r="EJ243">
            <v>38.35729152884069</v>
          </cell>
          <cell r="EK243">
            <v>98.35729152884069</v>
          </cell>
          <cell r="EL243">
            <v>118.35729152884069</v>
          </cell>
          <cell r="EN243">
            <v>0</v>
          </cell>
          <cell r="EO243">
            <v>60</v>
          </cell>
          <cell r="EP243">
            <v>80</v>
          </cell>
          <cell r="ER243">
            <v>200</v>
          </cell>
          <cell r="ET243">
            <v>15</v>
          </cell>
          <cell r="EU243">
            <v>0</v>
          </cell>
          <cell r="EV243">
            <v>0</v>
          </cell>
          <cell r="EW243">
            <v>58.585208145202095</v>
          </cell>
          <cell r="EX243">
            <v>9.7654767863047525</v>
          </cell>
          <cell r="EZ243">
            <v>58.585208145202095</v>
          </cell>
          <cell r="FA243">
            <v>73.585208145202103</v>
          </cell>
          <cell r="FB243">
            <v>59</v>
          </cell>
          <cell r="FC243">
            <v>68.350684931506848</v>
          </cell>
          <cell r="FE243">
            <v>38271.593270717596</v>
          </cell>
        </row>
        <row r="244">
          <cell r="A244">
            <v>39993</v>
          </cell>
          <cell r="B244">
            <v>29</v>
          </cell>
          <cell r="C244">
            <v>1</v>
          </cell>
          <cell r="D244">
            <v>6</v>
          </cell>
          <cell r="E244">
            <v>2009</v>
          </cell>
          <cell r="G244">
            <v>0</v>
          </cell>
          <cell r="H244">
            <v>2.2368577117089745</v>
          </cell>
          <cell r="I244">
            <v>13.045016247770345</v>
          </cell>
          <cell r="J244">
            <v>85.61643835616438</v>
          </cell>
          <cell r="K244">
            <v>10.833333333333334</v>
          </cell>
          <cell r="L244">
            <v>0.55072426326073964</v>
          </cell>
          <cell r="M244">
            <v>8.4093623567102274</v>
          </cell>
          <cell r="N244">
            <v>8.1229090909090917</v>
          </cell>
          <cell r="O244">
            <v>35.382550908458775</v>
          </cell>
          <cell r="P244">
            <v>19.900860930571511</v>
          </cell>
          <cell r="Q244">
            <v>27.462525636846571</v>
          </cell>
          <cell r="R244">
            <v>19.976700461843564</v>
          </cell>
          <cell r="S244">
            <v>253.53813488623777</v>
          </cell>
          <cell r="T244">
            <v>22.430538392956784</v>
          </cell>
          <cell r="U244">
            <v>41.528914335651613</v>
          </cell>
          <cell r="W244">
            <v>0</v>
          </cell>
          <cell r="X244">
            <v>15.28187395947932</v>
          </cell>
          <cell r="Y244">
            <v>10.833333333333334</v>
          </cell>
          <cell r="Z244">
            <v>0</v>
          </cell>
          <cell r="AA244">
            <v>0</v>
          </cell>
          <cell r="AB244">
            <v>2.5595542518627514</v>
          </cell>
          <cell r="AC244">
            <v>5</v>
          </cell>
          <cell r="AD244">
            <v>0</v>
          </cell>
          <cell r="AE244">
            <v>1.0022831050228298</v>
          </cell>
          <cell r="AF244">
            <v>8.521158353994478</v>
          </cell>
          <cell r="AG244">
            <v>0</v>
          </cell>
          <cell r="AH244">
            <v>1.9747956210660362</v>
          </cell>
          <cell r="AI244">
            <v>0</v>
          </cell>
          <cell r="AJ244">
            <v>0</v>
          </cell>
          <cell r="AK244">
            <v>0</v>
          </cell>
          <cell r="AL244">
            <v>0</v>
          </cell>
          <cell r="AM244">
            <v>0</v>
          </cell>
          <cell r="AN244">
            <v>0</v>
          </cell>
          <cell r="AO244">
            <v>24.245989473845597</v>
          </cell>
          <cell r="AP244">
            <v>0</v>
          </cell>
          <cell r="AQ244">
            <v>15.478841646005522</v>
          </cell>
          <cell r="AR244">
            <v>22.872197381316276</v>
          </cell>
          <cell r="AS244">
            <v>30.826108068896723</v>
          </cell>
          <cell r="AT244">
            <v>0</v>
          </cell>
          <cell r="AU244">
            <v>0</v>
          </cell>
          <cell r="AV244">
            <v>0</v>
          </cell>
          <cell r="AW244">
            <v>67</v>
          </cell>
          <cell r="AX244">
            <v>0</v>
          </cell>
          <cell r="AY244">
            <v>0</v>
          </cell>
          <cell r="AZ244">
            <v>35.812734125533048</v>
          </cell>
          <cell r="BA244">
            <v>0</v>
          </cell>
          <cell r="BB244">
            <v>214.68485348931313</v>
          </cell>
          <cell r="BC244">
            <v>0</v>
          </cell>
          <cell r="BD244">
            <v>0</v>
          </cell>
          <cell r="BE244">
            <v>27.3224043715847</v>
          </cell>
          <cell r="BF244">
            <v>41.028280559922152</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CA244">
            <v>0</v>
          </cell>
          <cell r="CB244">
            <v>17.265753424657532</v>
          </cell>
          <cell r="CC244">
            <v>0</v>
          </cell>
          <cell r="CD244">
            <v>0</v>
          </cell>
          <cell r="CE244">
            <v>7.3247057465902543</v>
          </cell>
          <cell r="CF244">
            <v>0</v>
          </cell>
          <cell r="CH244">
            <v>24.590459171247787</v>
          </cell>
          <cell r="CJ244">
            <v>39993</v>
          </cell>
          <cell r="CK244">
            <v>15.28187395947932</v>
          </cell>
          <cell r="CL244">
            <v>9.5234414590173078</v>
          </cell>
          <cell r="CM244">
            <v>68.350684931506848</v>
          </cell>
          <cell r="CN244">
            <v>0</v>
          </cell>
          <cell r="CO244">
            <v>0</v>
          </cell>
          <cell r="CP244">
            <v>57.046893163808356</v>
          </cell>
          <cell r="CQ244">
            <v>0</v>
          </cell>
          <cell r="CR244">
            <v>38.351039027321796</v>
          </cell>
          <cell r="CS244">
            <v>0</v>
          </cell>
          <cell r="CU244">
            <v>39993</v>
          </cell>
          <cell r="CV244">
            <v>2.5595542518627514</v>
          </cell>
          <cell r="CW244">
            <v>5</v>
          </cell>
          <cell r="CX244">
            <v>0</v>
          </cell>
          <cell r="CY244">
            <v>0</v>
          </cell>
          <cell r="CZ244">
            <v>0</v>
          </cell>
          <cell r="DA244">
            <v>0</v>
          </cell>
          <cell r="DB244">
            <v>0</v>
          </cell>
          <cell r="DC244">
            <v>72.328767123287676</v>
          </cell>
          <cell r="DD244">
            <v>67</v>
          </cell>
          <cell r="DE244">
            <v>11.835616438356164</v>
          </cell>
          <cell r="DF244">
            <v>24</v>
          </cell>
          <cell r="DG244">
            <v>58.684931506849324</v>
          </cell>
          <cell r="DH244">
            <v>214.68485348931313</v>
          </cell>
          <cell r="DI244">
            <v>0</v>
          </cell>
          <cell r="DJ244">
            <v>0</v>
          </cell>
          <cell r="DK244">
            <v>27.3224043715847</v>
          </cell>
          <cell r="DL244">
            <v>41.028280559922152</v>
          </cell>
          <cell r="DM244">
            <v>0</v>
          </cell>
          <cell r="DN244">
            <v>0</v>
          </cell>
          <cell r="DO244">
            <v>0</v>
          </cell>
          <cell r="DP244">
            <v>0</v>
          </cell>
          <cell r="DR244">
            <v>68.350684931506848</v>
          </cell>
          <cell r="DS244">
            <v>24.590459171247787</v>
          </cell>
          <cell r="DT244">
            <v>0</v>
          </cell>
          <cell r="DV244">
            <v>39993</v>
          </cell>
          <cell r="DW244">
            <v>6.3489609726782055</v>
          </cell>
          <cell r="DY244">
            <v>49.7</v>
          </cell>
          <cell r="DZ244">
            <v>44.7</v>
          </cell>
          <cell r="EA244">
            <v>40</v>
          </cell>
          <cell r="EB244">
            <v>38.351039027321796</v>
          </cell>
          <cell r="ED244">
            <v>60</v>
          </cell>
          <cell r="EE244">
            <v>20</v>
          </cell>
          <cell r="EF244">
            <v>64.371598910398603</v>
          </cell>
          <cell r="EG244">
            <v>4.3715989103986033</v>
          </cell>
          <cell r="EH244">
            <v>60</v>
          </cell>
          <cell r="EJ244">
            <v>38.351039027321796</v>
          </cell>
          <cell r="EK244">
            <v>98.351039027321804</v>
          </cell>
          <cell r="EL244">
            <v>118.3510390273218</v>
          </cell>
          <cell r="EN244">
            <v>0</v>
          </cell>
          <cell r="EO244">
            <v>60</v>
          </cell>
          <cell r="EP244">
            <v>80</v>
          </cell>
          <cell r="ER244">
            <v>200</v>
          </cell>
          <cell r="ET244">
            <v>15</v>
          </cell>
          <cell r="EU244">
            <v>0</v>
          </cell>
          <cell r="EV244">
            <v>0</v>
          </cell>
          <cell r="EW244">
            <v>58.62207730624673</v>
          </cell>
          <cell r="EX244">
            <v>9.7286076252601177</v>
          </cell>
          <cell r="EZ244">
            <v>58.62207730624673</v>
          </cell>
          <cell r="FA244">
            <v>73.622077306246723</v>
          </cell>
          <cell r="FB244">
            <v>59</v>
          </cell>
          <cell r="FC244">
            <v>68.350684931506848</v>
          </cell>
          <cell r="FE244">
            <v>38271.593270949073</v>
          </cell>
        </row>
        <row r="245">
          <cell r="A245">
            <v>39994</v>
          </cell>
          <cell r="B245">
            <v>30</v>
          </cell>
          <cell r="C245">
            <v>2</v>
          </cell>
          <cell r="D245">
            <v>6</v>
          </cell>
          <cell r="E245">
            <v>2009</v>
          </cell>
          <cell r="G245">
            <v>0</v>
          </cell>
          <cell r="H245">
            <v>2.4187499474380583</v>
          </cell>
          <cell r="I245">
            <v>13.173249322858233</v>
          </cell>
          <cell r="J245">
            <v>85.61643835616438</v>
          </cell>
          <cell r="K245">
            <v>10.833333333333334</v>
          </cell>
          <cell r="L245">
            <v>0.59550693628924278</v>
          </cell>
          <cell r="M245">
            <v>8.4920267531392923</v>
          </cell>
          <cell r="N245">
            <v>8.1229090909090917</v>
          </cell>
          <cell r="O245">
            <v>38.259717058477634</v>
          </cell>
          <cell r="P245">
            <v>20.096487256024325</v>
          </cell>
          <cell r="Q245">
            <v>27.488994628442146</v>
          </cell>
          <cell r="R245">
            <v>19.976700461843564</v>
          </cell>
          <cell r="S245">
            <v>195.13964872555115</v>
          </cell>
          <cell r="T245">
            <v>22.157454717145502</v>
          </cell>
          <cell r="U245">
            <v>39.739700133933809</v>
          </cell>
          <cell r="W245">
            <v>0</v>
          </cell>
          <cell r="X245">
            <v>15.591999270296292</v>
          </cell>
          <cell r="Y245">
            <v>10.833333333333334</v>
          </cell>
          <cell r="Z245">
            <v>0</v>
          </cell>
          <cell r="AA245">
            <v>0</v>
          </cell>
          <cell r="AB245">
            <v>2.5582559272422407</v>
          </cell>
          <cell r="AC245">
            <v>5</v>
          </cell>
          <cell r="AD245">
            <v>0</v>
          </cell>
          <cell r="AE245">
            <v>1.0022831050228298</v>
          </cell>
          <cell r="AF245">
            <v>8.6499037480725551</v>
          </cell>
          <cell r="AG245">
            <v>0</v>
          </cell>
          <cell r="AH245">
            <v>1.9378776630919248</v>
          </cell>
          <cell r="AI245">
            <v>0</v>
          </cell>
          <cell r="AJ245">
            <v>0</v>
          </cell>
          <cell r="AK245">
            <v>0</v>
          </cell>
          <cell r="AL245">
            <v>0</v>
          </cell>
          <cell r="AM245">
            <v>0</v>
          </cell>
          <cell r="AN245">
            <v>0</v>
          </cell>
          <cell r="AO245">
            <v>23.88316633437293</v>
          </cell>
          <cell r="AP245">
            <v>0</v>
          </cell>
          <cell r="AQ245">
            <v>15.350096251927445</v>
          </cell>
          <cell r="AR245">
            <v>22.915112512675634</v>
          </cell>
          <cell r="AS245">
            <v>30.915723855526529</v>
          </cell>
          <cell r="AT245">
            <v>0</v>
          </cell>
          <cell r="AU245">
            <v>0</v>
          </cell>
          <cell r="AV245">
            <v>0</v>
          </cell>
          <cell r="AW245">
            <v>67</v>
          </cell>
          <cell r="AX245">
            <v>0</v>
          </cell>
          <cell r="AY245">
            <v>0</v>
          </cell>
          <cell r="AZ245">
            <v>35.76981899417369</v>
          </cell>
          <cell r="BA245">
            <v>0</v>
          </cell>
          <cell r="BB245">
            <v>154.26698458245676</v>
          </cell>
          <cell r="BC245">
            <v>0</v>
          </cell>
          <cell r="BD245">
            <v>0</v>
          </cell>
          <cell r="BE245">
            <v>27.3224043715847</v>
          </cell>
          <cell r="BF245">
            <v>41.028280559922152</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cell r="CA245">
            <v>0</v>
          </cell>
          <cell r="CB245">
            <v>17.265753424657532</v>
          </cell>
          <cell r="CC245">
            <v>0</v>
          </cell>
          <cell r="CD245">
            <v>0</v>
          </cell>
          <cell r="CE245">
            <v>10.819922787193207</v>
          </cell>
          <cell r="CF245">
            <v>0</v>
          </cell>
          <cell r="CH245">
            <v>28.085676211850739</v>
          </cell>
          <cell r="CJ245">
            <v>39994</v>
          </cell>
          <cell r="CK245">
            <v>15.591999270296292</v>
          </cell>
          <cell r="CL245">
            <v>9.6521868530953849</v>
          </cell>
          <cell r="CM245">
            <v>68.350684931506848</v>
          </cell>
          <cell r="CN245">
            <v>0</v>
          </cell>
          <cell r="CO245">
            <v>0</v>
          </cell>
          <cell r="CP245">
            <v>56.736767852991385</v>
          </cell>
          <cell r="CQ245">
            <v>0</v>
          </cell>
          <cell r="CR245">
            <v>38.265208764603081</v>
          </cell>
          <cell r="CS245">
            <v>0</v>
          </cell>
          <cell r="CU245">
            <v>39994</v>
          </cell>
          <cell r="CV245">
            <v>2.5582559272422407</v>
          </cell>
          <cell r="CW245">
            <v>5</v>
          </cell>
          <cell r="CX245">
            <v>0</v>
          </cell>
          <cell r="CY245">
            <v>0</v>
          </cell>
          <cell r="CZ245">
            <v>0</v>
          </cell>
          <cell r="DA245">
            <v>0</v>
          </cell>
          <cell r="DB245">
            <v>0</v>
          </cell>
          <cell r="DC245">
            <v>72.328767123287676</v>
          </cell>
          <cell r="DD245">
            <v>67</v>
          </cell>
          <cell r="DE245">
            <v>11.835616438356164</v>
          </cell>
          <cell r="DF245">
            <v>24</v>
          </cell>
          <cell r="DG245">
            <v>58.684931506849324</v>
          </cell>
          <cell r="DH245">
            <v>154.26698458245676</v>
          </cell>
          <cell r="DI245">
            <v>0</v>
          </cell>
          <cell r="DJ245">
            <v>0</v>
          </cell>
          <cell r="DK245">
            <v>27.3224043715847</v>
          </cell>
          <cell r="DL245">
            <v>41.028280559922152</v>
          </cell>
          <cell r="DM245">
            <v>0</v>
          </cell>
          <cell r="DN245">
            <v>0</v>
          </cell>
          <cell r="DO245">
            <v>0</v>
          </cell>
          <cell r="DP245">
            <v>0</v>
          </cell>
          <cell r="DR245">
            <v>68.350684931506848</v>
          </cell>
          <cell r="DS245">
            <v>28.085676211850739</v>
          </cell>
          <cell r="DT245">
            <v>0</v>
          </cell>
          <cell r="DV245">
            <v>39994</v>
          </cell>
          <cell r="DW245">
            <v>6.434791235396923</v>
          </cell>
          <cell r="DY245">
            <v>49.7</v>
          </cell>
          <cell r="DZ245">
            <v>44.7</v>
          </cell>
          <cell r="EA245">
            <v>40</v>
          </cell>
          <cell r="EB245">
            <v>38.265208764603081</v>
          </cell>
          <cell r="ED245">
            <v>60</v>
          </cell>
          <cell r="EE245">
            <v>20</v>
          </cell>
          <cell r="EF245">
            <v>67.556690640184598</v>
          </cell>
          <cell r="EG245">
            <v>7.5566906401845984</v>
          </cell>
          <cell r="EH245">
            <v>60</v>
          </cell>
          <cell r="EJ245">
            <v>38.265208764603081</v>
          </cell>
          <cell r="EK245">
            <v>98.265208764603074</v>
          </cell>
          <cell r="EL245">
            <v>118.26520876460307</v>
          </cell>
          <cell r="EN245">
            <v>0</v>
          </cell>
          <cell r="EO245">
            <v>60</v>
          </cell>
          <cell r="EP245">
            <v>80</v>
          </cell>
          <cell r="ER245">
            <v>200</v>
          </cell>
          <cell r="ET245">
            <v>15</v>
          </cell>
          <cell r="EU245">
            <v>0</v>
          </cell>
          <cell r="EV245">
            <v>0</v>
          </cell>
          <cell r="EW245">
            <v>59.198334866853813</v>
          </cell>
          <cell r="EX245">
            <v>9.1523500646530351</v>
          </cell>
          <cell r="EZ245">
            <v>59.198334866853813</v>
          </cell>
          <cell r="FA245">
            <v>74.198334866853813</v>
          </cell>
          <cell r="FB245">
            <v>59</v>
          </cell>
          <cell r="FC245">
            <v>68.350684931506848</v>
          </cell>
          <cell r="FE245">
            <v>38271.593271296297</v>
          </cell>
        </row>
        <row r="246">
          <cell r="A246">
            <v>39995</v>
          </cell>
          <cell r="B246">
            <v>1</v>
          </cell>
          <cell r="C246">
            <v>3</v>
          </cell>
          <cell r="D246">
            <v>7</v>
          </cell>
          <cell r="E246">
            <v>2009</v>
          </cell>
          <cell r="G246">
            <v>0</v>
          </cell>
          <cell r="H246">
            <v>4.1218574283124116</v>
          </cell>
          <cell r="I246">
            <v>8.2341283838362251</v>
          </cell>
          <cell r="J246">
            <v>85.61643835616438</v>
          </cell>
          <cell r="K246">
            <v>10.483870967741936</v>
          </cell>
          <cell r="L246">
            <v>0.61549423627316646</v>
          </cell>
          <cell r="M246">
            <v>7.7361619858497086</v>
          </cell>
          <cell r="N246">
            <v>8.5097142857142849</v>
          </cell>
          <cell r="O246">
            <v>42.365804609666604</v>
          </cell>
          <cell r="P246">
            <v>22.223744244540867</v>
          </cell>
          <cell r="Q246">
            <v>25.616560800684464</v>
          </cell>
          <cell r="R246">
            <v>21.765118371983238</v>
          </cell>
          <cell r="S246">
            <v>182.40740503019032</v>
          </cell>
          <cell r="T246">
            <v>21.468090120590187</v>
          </cell>
          <cell r="U246">
            <v>36.061523413117172</v>
          </cell>
          <cell r="W246">
            <v>0</v>
          </cell>
          <cell r="X246">
            <v>12.355985812148637</v>
          </cell>
          <cell r="Y246">
            <v>10.483870967741936</v>
          </cell>
          <cell r="Z246">
            <v>0</v>
          </cell>
          <cell r="AA246">
            <v>0</v>
          </cell>
          <cell r="AB246">
            <v>2.5569582611921913</v>
          </cell>
          <cell r="AC246">
            <v>5</v>
          </cell>
          <cell r="AD246">
            <v>0</v>
          </cell>
          <cell r="AE246">
            <v>1.3517454706142278</v>
          </cell>
          <cell r="AF246">
            <v>7.952666776030739</v>
          </cell>
          <cell r="AG246">
            <v>0</v>
          </cell>
          <cell r="AH246">
            <v>2.7237485286664214</v>
          </cell>
          <cell r="AI246">
            <v>0</v>
          </cell>
          <cell r="AJ246">
            <v>0</v>
          </cell>
          <cell r="AK246">
            <v>0</v>
          </cell>
          <cell r="AL246">
            <v>0</v>
          </cell>
          <cell r="AM246">
            <v>0</v>
          </cell>
          <cell r="AN246">
            <v>0</v>
          </cell>
          <cell r="AO246">
            <v>26.254559707615599</v>
          </cell>
          <cell r="AP246">
            <v>0</v>
          </cell>
          <cell r="AQ246">
            <v>16.047333223969261</v>
          </cell>
          <cell r="AR246">
            <v>22.449725278267429</v>
          </cell>
          <cell r="AS246">
            <v>30.994473074857019</v>
          </cell>
          <cell r="AT246">
            <v>0</v>
          </cell>
          <cell r="AU246">
            <v>0</v>
          </cell>
          <cell r="AV246">
            <v>0</v>
          </cell>
          <cell r="AW246">
            <v>67</v>
          </cell>
          <cell r="AX246">
            <v>0</v>
          </cell>
          <cell r="AY246">
            <v>0</v>
          </cell>
          <cell r="AZ246">
            <v>36.235206228581895</v>
          </cell>
          <cell r="BA246">
            <v>0</v>
          </cell>
          <cell r="BB246">
            <v>136.70181233531576</v>
          </cell>
          <cell r="BC246">
            <v>0</v>
          </cell>
          <cell r="BD246">
            <v>0</v>
          </cell>
          <cell r="BE246">
            <v>27.3224043715847</v>
          </cell>
          <cell r="BF246">
            <v>41.028280559922152</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cell r="CA246">
            <v>0</v>
          </cell>
          <cell r="CB246">
            <v>17.265753424657532</v>
          </cell>
          <cell r="CC246">
            <v>0</v>
          </cell>
          <cell r="CD246">
            <v>0</v>
          </cell>
          <cell r="CE246">
            <v>13.501388213499439</v>
          </cell>
          <cell r="CF246">
            <v>0</v>
          </cell>
          <cell r="CH246">
            <v>30.767141638156971</v>
          </cell>
          <cell r="CJ246">
            <v>39995</v>
          </cell>
          <cell r="CK246">
            <v>12.355985812148637</v>
          </cell>
          <cell r="CL246">
            <v>9.3044122466449668</v>
          </cell>
          <cell r="CM246">
            <v>68.350684931506848</v>
          </cell>
          <cell r="CN246">
            <v>0</v>
          </cell>
          <cell r="CO246">
            <v>0</v>
          </cell>
          <cell r="CP246">
            <v>59.972781311139038</v>
          </cell>
          <cell r="CQ246">
            <v>0</v>
          </cell>
          <cell r="CR246">
            <v>38.49705850223669</v>
          </cell>
          <cell r="CS246">
            <v>0</v>
          </cell>
          <cell r="CU246">
            <v>39995</v>
          </cell>
          <cell r="CV246">
            <v>2.5569582611921913</v>
          </cell>
          <cell r="CW246">
            <v>5</v>
          </cell>
          <cell r="CX246">
            <v>0</v>
          </cell>
          <cell r="CY246">
            <v>0</v>
          </cell>
          <cell r="CZ246">
            <v>0</v>
          </cell>
          <cell r="DA246">
            <v>0</v>
          </cell>
          <cell r="DB246">
            <v>0</v>
          </cell>
          <cell r="DC246">
            <v>72.328767123287676</v>
          </cell>
          <cell r="DD246">
            <v>67</v>
          </cell>
          <cell r="DE246">
            <v>11.835616438356164</v>
          </cell>
          <cell r="DF246">
            <v>24</v>
          </cell>
          <cell r="DG246">
            <v>58.684931506849324</v>
          </cell>
          <cell r="DH246">
            <v>136.70181233531576</v>
          </cell>
          <cell r="DI246">
            <v>0</v>
          </cell>
          <cell r="DJ246">
            <v>0</v>
          </cell>
          <cell r="DK246">
            <v>27.3224043715847</v>
          </cell>
          <cell r="DL246">
            <v>41.028280559922152</v>
          </cell>
          <cell r="DM246">
            <v>0</v>
          </cell>
          <cell r="DN246">
            <v>0</v>
          </cell>
          <cell r="DO246">
            <v>0</v>
          </cell>
          <cell r="DP246">
            <v>0</v>
          </cell>
          <cell r="DR246">
            <v>68.350684931506848</v>
          </cell>
          <cell r="DS246">
            <v>30.767141638156971</v>
          </cell>
          <cell r="DT246">
            <v>0</v>
          </cell>
          <cell r="DV246">
            <v>39995</v>
          </cell>
          <cell r="DW246">
            <v>6.2029414977633115</v>
          </cell>
          <cell r="DY246">
            <v>49.7</v>
          </cell>
          <cell r="DZ246">
            <v>44.7</v>
          </cell>
          <cell r="EA246">
            <v>40</v>
          </cell>
          <cell r="EB246">
            <v>38.49705850223669</v>
          </cell>
          <cell r="ED246">
            <v>60</v>
          </cell>
          <cell r="EE246">
            <v>20</v>
          </cell>
          <cell r="EF246">
            <v>73.474169524638484</v>
          </cell>
          <cell r="EG246">
            <v>13.474169524638484</v>
          </cell>
          <cell r="EH246">
            <v>60</v>
          </cell>
          <cell r="EJ246">
            <v>38.49705850223669</v>
          </cell>
          <cell r="EK246">
            <v>98.497058502236683</v>
          </cell>
          <cell r="EL246">
            <v>118.49705850223668</v>
          </cell>
          <cell r="EN246">
            <v>0</v>
          </cell>
          <cell r="EO246">
            <v>60</v>
          </cell>
          <cell r="EP246">
            <v>80</v>
          </cell>
          <cell r="ER246">
            <v>200</v>
          </cell>
          <cell r="ET246">
            <v>15</v>
          </cell>
          <cell r="EU246">
            <v>0</v>
          </cell>
          <cell r="EV246">
            <v>0</v>
          </cell>
          <cell r="EW246">
            <v>61.992933913787098</v>
          </cell>
          <cell r="EX246">
            <v>6.3577510177197496</v>
          </cell>
          <cell r="EZ246">
            <v>61.992933913787098</v>
          </cell>
          <cell r="FA246">
            <v>76.992933913787098</v>
          </cell>
          <cell r="FB246">
            <v>59</v>
          </cell>
          <cell r="FC246">
            <v>68.350684931506848</v>
          </cell>
          <cell r="FE246">
            <v>38271.593271412035</v>
          </cell>
        </row>
        <row r="247">
          <cell r="A247">
            <v>39996</v>
          </cell>
          <cell r="B247">
            <v>2</v>
          </cell>
          <cell r="C247">
            <v>4</v>
          </cell>
          <cell r="D247">
            <v>7</v>
          </cell>
          <cell r="E247">
            <v>2009</v>
          </cell>
          <cell r="G247">
            <v>0</v>
          </cell>
          <cell r="H247">
            <v>3.2140414654973668</v>
          </cell>
          <cell r="I247">
            <v>6.7048963434698123</v>
          </cell>
          <cell r="J247">
            <v>85.61643835616438</v>
          </cell>
          <cell r="K247">
            <v>10.483870967741936</v>
          </cell>
          <cell r="L247">
            <v>0.4799350854710478</v>
          </cell>
          <cell r="M247">
            <v>6.2994116430387628</v>
          </cell>
          <cell r="N247">
            <v>0</v>
          </cell>
          <cell r="O247">
            <v>33.034973941439162</v>
          </cell>
          <cell r="P247">
            <v>18.096378217266579</v>
          </cell>
          <cell r="Q247">
            <v>26.295687924308883</v>
          </cell>
          <cell r="R247">
            <v>21.765118371983238</v>
          </cell>
          <cell r="S247">
            <v>132.1227274528778</v>
          </cell>
          <cell r="T247">
            <v>20.51541036026163</v>
          </cell>
          <cell r="U247">
            <v>24.981976675991632</v>
          </cell>
          <cell r="W247">
            <v>0</v>
          </cell>
          <cell r="X247">
            <v>9.9189378089671791</v>
          </cell>
          <cell r="Y247">
            <v>10.483870967741936</v>
          </cell>
          <cell r="Z247">
            <v>0</v>
          </cell>
          <cell r="AA247">
            <v>0</v>
          </cell>
          <cell r="AB247">
            <v>0</v>
          </cell>
          <cell r="AC247">
            <v>5</v>
          </cell>
          <cell r="AD247">
            <v>0</v>
          </cell>
          <cell r="AE247">
            <v>1.3517454706142278</v>
          </cell>
          <cell r="AF247">
            <v>0.42760125789558323</v>
          </cell>
          <cell r="AG247">
            <v>0</v>
          </cell>
          <cell r="AH247">
            <v>3.1045351018227763</v>
          </cell>
          <cell r="AI247">
            <v>0</v>
          </cell>
          <cell r="AJ247">
            <v>0</v>
          </cell>
          <cell r="AK247">
            <v>0</v>
          </cell>
          <cell r="AL247">
            <v>0</v>
          </cell>
          <cell r="AM247">
            <v>0</v>
          </cell>
          <cell r="AN247">
            <v>0</v>
          </cell>
          <cell r="AO247">
            <v>28.229489386240807</v>
          </cell>
          <cell r="AP247">
            <v>0</v>
          </cell>
          <cell r="AQ247">
            <v>23.572398742104419</v>
          </cell>
          <cell r="AR247">
            <v>16.427601257895581</v>
          </cell>
          <cell r="AS247">
            <v>27.858133966934261</v>
          </cell>
          <cell r="AT247">
            <v>0</v>
          </cell>
          <cell r="AU247">
            <v>0</v>
          </cell>
          <cell r="AV247">
            <v>0</v>
          </cell>
          <cell r="AW247">
            <v>67</v>
          </cell>
          <cell r="AX247">
            <v>0</v>
          </cell>
          <cell r="AY247">
            <v>0</v>
          </cell>
          <cell r="AZ247">
            <v>42.257330248953743</v>
          </cell>
          <cell r="BA247">
            <v>0</v>
          </cell>
          <cell r="BB247">
            <v>68.362784240177319</v>
          </cell>
          <cell r="BC247">
            <v>0</v>
          </cell>
          <cell r="BD247">
            <v>0</v>
          </cell>
          <cell r="BE247">
            <v>27.3224043715847</v>
          </cell>
          <cell r="BF247">
            <v>38.157279274769309</v>
          </cell>
          <cell r="BG247">
            <v>0</v>
          </cell>
          <cell r="BH247">
            <v>3.2176708593226522</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2.8710012851528433</v>
          </cell>
          <cell r="BX247">
            <v>0</v>
          </cell>
          <cell r="BY247">
            <v>0</v>
          </cell>
          <cell r="CA247">
            <v>0</v>
          </cell>
          <cell r="CB247">
            <v>14.04808256533488</v>
          </cell>
          <cell r="CC247">
            <v>0</v>
          </cell>
          <cell r="CD247">
            <v>0</v>
          </cell>
          <cell r="CE247">
            <v>0</v>
          </cell>
          <cell r="CF247">
            <v>0</v>
          </cell>
          <cell r="CH247">
            <v>14.04808256533488</v>
          </cell>
          <cell r="CJ247">
            <v>39996</v>
          </cell>
          <cell r="CK247">
            <v>9.9189378089671791</v>
          </cell>
          <cell r="CL247">
            <v>1.779346728509811</v>
          </cell>
          <cell r="CM247">
            <v>65.479683646354005</v>
          </cell>
          <cell r="CN247">
            <v>2.8710012851528433</v>
          </cell>
          <cell r="CO247">
            <v>0</v>
          </cell>
          <cell r="CP247">
            <v>59.192158454997845</v>
          </cell>
          <cell r="CQ247">
            <v>0</v>
          </cell>
          <cell r="CR247">
            <v>40</v>
          </cell>
          <cell r="CS247">
            <v>0</v>
          </cell>
          <cell r="CU247">
            <v>39996</v>
          </cell>
          <cell r="CV247">
            <v>0</v>
          </cell>
          <cell r="CW247">
            <v>5</v>
          </cell>
          <cell r="CX247">
            <v>0</v>
          </cell>
          <cell r="CY247">
            <v>0</v>
          </cell>
          <cell r="CZ247">
            <v>0</v>
          </cell>
          <cell r="DA247">
            <v>0</v>
          </cell>
          <cell r="DB247">
            <v>0</v>
          </cell>
          <cell r="DC247">
            <v>72.328767123287676</v>
          </cell>
          <cell r="DD247">
            <v>67</v>
          </cell>
          <cell r="DE247">
            <v>11.835616438356164</v>
          </cell>
          <cell r="DF247">
            <v>24</v>
          </cell>
          <cell r="DG247">
            <v>58.684931506849324</v>
          </cell>
          <cell r="DH247">
            <v>68.362784240177319</v>
          </cell>
          <cell r="DI247">
            <v>0</v>
          </cell>
          <cell r="DJ247">
            <v>0</v>
          </cell>
          <cell r="DK247">
            <v>27.3224043715847</v>
          </cell>
          <cell r="DL247">
            <v>38.157279274769309</v>
          </cell>
          <cell r="DM247">
            <v>0</v>
          </cell>
          <cell r="DN247">
            <v>0</v>
          </cell>
          <cell r="DO247">
            <v>0</v>
          </cell>
          <cell r="DP247">
            <v>2.8710012851528433</v>
          </cell>
          <cell r="DR247">
            <v>68.350684931506848</v>
          </cell>
          <cell r="DS247">
            <v>14.04808256533488</v>
          </cell>
          <cell r="DT247">
            <v>0</v>
          </cell>
          <cell r="DV247">
            <v>39996</v>
          </cell>
          <cell r="DW247">
            <v>1.1862311523398741</v>
          </cell>
          <cell r="DY247">
            <v>49.7</v>
          </cell>
          <cell r="DZ247">
            <v>44.7</v>
          </cell>
          <cell r="EA247">
            <v>40</v>
          </cell>
          <cell r="EB247">
            <v>40</v>
          </cell>
          <cell r="ED247">
            <v>60</v>
          </cell>
          <cell r="EE247">
            <v>20</v>
          </cell>
          <cell r="EF247">
            <v>59.192158454997845</v>
          </cell>
          <cell r="EG247">
            <v>0</v>
          </cell>
          <cell r="EH247">
            <v>59.192158454997845</v>
          </cell>
          <cell r="EJ247">
            <v>40</v>
          </cell>
          <cell r="EK247">
            <v>100</v>
          </cell>
          <cell r="EL247">
            <v>120</v>
          </cell>
          <cell r="EN247">
            <v>0</v>
          </cell>
          <cell r="EO247">
            <v>60</v>
          </cell>
          <cell r="EP247">
            <v>80</v>
          </cell>
          <cell r="ER247">
            <v>200</v>
          </cell>
          <cell r="ET247">
            <v>15</v>
          </cell>
          <cell r="EU247">
            <v>0</v>
          </cell>
          <cell r="EV247">
            <v>2.8710012851528433</v>
          </cell>
          <cell r="EW247">
            <v>53.350684931506848</v>
          </cell>
          <cell r="EX247">
            <v>15</v>
          </cell>
          <cell r="EZ247">
            <v>50.479683646354005</v>
          </cell>
          <cell r="FA247">
            <v>65.479683646354005</v>
          </cell>
          <cell r="FB247">
            <v>59</v>
          </cell>
          <cell r="FC247">
            <v>68.350684931506848</v>
          </cell>
          <cell r="FE247">
            <v>38271.59327164352</v>
          </cell>
        </row>
        <row r="248">
          <cell r="A248">
            <v>39997</v>
          </cell>
          <cell r="B248">
            <v>3</v>
          </cell>
          <cell r="C248">
            <v>5</v>
          </cell>
          <cell r="D248">
            <v>7</v>
          </cell>
          <cell r="E248">
            <v>2009</v>
          </cell>
          <cell r="G248">
            <v>0</v>
          </cell>
          <cell r="H248">
            <v>3.6843185977736286</v>
          </cell>
          <cell r="I248">
            <v>6.8800569876321109</v>
          </cell>
          <cell r="J248">
            <v>85.61643835616438</v>
          </cell>
          <cell r="K248">
            <v>10.483870967741936</v>
          </cell>
          <cell r="L248">
            <v>0.55015897588969853</v>
          </cell>
          <cell r="M248">
            <v>6.463979288042375</v>
          </cell>
          <cell r="N248">
            <v>0</v>
          </cell>
          <cell r="O248">
            <v>37.868636785175049</v>
          </cell>
          <cell r="P248">
            <v>18.569133216473713</v>
          </cell>
          <cell r="Q248">
            <v>25.997795199310804</v>
          </cell>
          <cell r="R248">
            <v>21.765118371983238</v>
          </cell>
          <cell r="S248">
            <v>171.86301533027967</v>
          </cell>
          <cell r="T248">
            <v>20.858153679276491</v>
          </cell>
          <cell r="U248">
            <v>28.914113082523823</v>
          </cell>
          <cell r="W248">
            <v>0</v>
          </cell>
          <cell r="X248">
            <v>10.56437558540574</v>
          </cell>
          <cell r="Y248">
            <v>10.483870967741936</v>
          </cell>
          <cell r="Z248">
            <v>0</v>
          </cell>
          <cell r="AA248">
            <v>0</v>
          </cell>
          <cell r="AB248">
            <v>0</v>
          </cell>
          <cell r="AC248">
            <v>5</v>
          </cell>
          <cell r="AD248">
            <v>0</v>
          </cell>
          <cell r="AE248">
            <v>1.3517454706142278</v>
          </cell>
          <cell r="AF248">
            <v>0.66239279331784573</v>
          </cell>
          <cell r="AG248">
            <v>0</v>
          </cell>
          <cell r="AH248">
            <v>2.8850405122172837</v>
          </cell>
          <cell r="AI248">
            <v>0</v>
          </cell>
          <cell r="AJ248">
            <v>0</v>
          </cell>
          <cell r="AK248">
            <v>0</v>
          </cell>
          <cell r="AL248">
            <v>0</v>
          </cell>
          <cell r="AM248">
            <v>0</v>
          </cell>
          <cell r="AN248">
            <v>0</v>
          </cell>
          <cell r="AO248">
            <v>27.710409902973318</v>
          </cell>
          <cell r="AP248">
            <v>0</v>
          </cell>
          <cell r="AQ248">
            <v>23.337607206682154</v>
          </cell>
          <cell r="AR248">
            <v>16.662392793317846</v>
          </cell>
          <cell r="AS248">
            <v>31.168941122691336</v>
          </cell>
          <cell r="AT248">
            <v>0</v>
          </cell>
          <cell r="AU248">
            <v>0</v>
          </cell>
          <cell r="AV248">
            <v>0</v>
          </cell>
          <cell r="AW248">
            <v>67</v>
          </cell>
          <cell r="AX248">
            <v>0</v>
          </cell>
          <cell r="AY248">
            <v>0</v>
          </cell>
          <cell r="AZ248">
            <v>42.022538713531475</v>
          </cell>
          <cell r="BA248">
            <v>0</v>
          </cell>
          <cell r="BB248">
            <v>112.61274337854849</v>
          </cell>
          <cell r="BC248">
            <v>0</v>
          </cell>
          <cell r="BD248">
            <v>0</v>
          </cell>
          <cell r="BE248">
            <v>27.3224043715847</v>
          </cell>
          <cell r="BF248">
            <v>39.476025076591583</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1.5522554833305691</v>
          </cell>
          <cell r="BX248">
            <v>0</v>
          </cell>
          <cell r="BY248">
            <v>0</v>
          </cell>
          <cell r="CA248">
            <v>0</v>
          </cell>
          <cell r="CB248">
            <v>17.265753424657532</v>
          </cell>
          <cell r="CC248">
            <v>0</v>
          </cell>
          <cell r="CD248">
            <v>0</v>
          </cell>
          <cell r="CE248">
            <v>2.436292035060859</v>
          </cell>
          <cell r="CF248">
            <v>0</v>
          </cell>
          <cell r="CH248">
            <v>19.702045459718391</v>
          </cell>
          <cell r="CJ248">
            <v>39997</v>
          </cell>
          <cell r="CK248">
            <v>10.56437558540574</v>
          </cell>
          <cell r="CL248">
            <v>2.0141382639320735</v>
          </cell>
          <cell r="CM248">
            <v>66.798429448176279</v>
          </cell>
          <cell r="CN248">
            <v>1.5522554833305691</v>
          </cell>
          <cell r="CO248">
            <v>0</v>
          </cell>
          <cell r="CP248">
            <v>60</v>
          </cell>
          <cell r="CQ248">
            <v>1.7643915378819344</v>
          </cell>
          <cell r="CR248">
            <v>40</v>
          </cell>
          <cell r="CS248">
            <v>0</v>
          </cell>
          <cell r="CU248">
            <v>39997</v>
          </cell>
          <cell r="CV248">
            <v>0</v>
          </cell>
          <cell r="CW248">
            <v>5</v>
          </cell>
          <cell r="CX248">
            <v>0</v>
          </cell>
          <cell r="CY248">
            <v>0</v>
          </cell>
          <cell r="CZ248">
            <v>0</v>
          </cell>
          <cell r="DA248">
            <v>0</v>
          </cell>
          <cell r="DB248">
            <v>0</v>
          </cell>
          <cell r="DC248">
            <v>72.328767123287676</v>
          </cell>
          <cell r="DD248">
            <v>67</v>
          </cell>
          <cell r="DE248">
            <v>11.835616438356164</v>
          </cell>
          <cell r="DF248">
            <v>24</v>
          </cell>
          <cell r="DG248">
            <v>58.684931506849324</v>
          </cell>
          <cell r="DH248">
            <v>112.61274337854849</v>
          </cell>
          <cell r="DI248">
            <v>0</v>
          </cell>
          <cell r="DJ248">
            <v>0</v>
          </cell>
          <cell r="DK248">
            <v>27.3224043715847</v>
          </cell>
          <cell r="DL248">
            <v>39.476025076591583</v>
          </cell>
          <cell r="DM248">
            <v>0</v>
          </cell>
          <cell r="DN248">
            <v>0</v>
          </cell>
          <cell r="DO248">
            <v>0</v>
          </cell>
          <cell r="DP248">
            <v>1.5522554833305691</v>
          </cell>
          <cell r="DR248">
            <v>68.350684931506848</v>
          </cell>
          <cell r="DS248">
            <v>19.702045459718391</v>
          </cell>
          <cell r="DT248">
            <v>0</v>
          </cell>
          <cell r="DV248">
            <v>39997</v>
          </cell>
          <cell r="DW248">
            <v>1.3427588426213823</v>
          </cell>
          <cell r="DY248">
            <v>49.7</v>
          </cell>
          <cell r="DZ248">
            <v>44.7</v>
          </cell>
          <cell r="EA248">
            <v>40</v>
          </cell>
          <cell r="EB248">
            <v>40</v>
          </cell>
          <cell r="ED248">
            <v>60</v>
          </cell>
          <cell r="EE248">
            <v>20</v>
          </cell>
          <cell r="EF248">
            <v>64.200683572942793</v>
          </cell>
          <cell r="EG248">
            <v>4.2006835729427934</v>
          </cell>
          <cell r="EH248">
            <v>60</v>
          </cell>
          <cell r="EJ248">
            <v>40</v>
          </cell>
          <cell r="EK248">
            <v>100</v>
          </cell>
          <cell r="EL248">
            <v>120</v>
          </cell>
          <cell r="EN248">
            <v>0</v>
          </cell>
          <cell r="EO248">
            <v>60</v>
          </cell>
          <cell r="EP248">
            <v>80</v>
          </cell>
          <cell r="ER248">
            <v>200</v>
          </cell>
          <cell r="ET248">
            <v>15</v>
          </cell>
          <cell r="EU248">
            <v>0</v>
          </cell>
          <cell r="EV248">
            <v>1.5522554833305691</v>
          </cell>
          <cell r="EW248">
            <v>53.350684931506855</v>
          </cell>
          <cell r="EX248">
            <v>15</v>
          </cell>
          <cell r="EZ248">
            <v>51.798429448176286</v>
          </cell>
          <cell r="FA248">
            <v>66.798429448176279</v>
          </cell>
          <cell r="FB248">
            <v>59</v>
          </cell>
          <cell r="FC248">
            <v>68.350684931506848</v>
          </cell>
          <cell r="FE248">
            <v>38271.593271874997</v>
          </cell>
        </row>
        <row r="249">
          <cell r="A249">
            <v>39998</v>
          </cell>
          <cell r="B249">
            <v>4</v>
          </cell>
          <cell r="C249">
            <v>6</v>
          </cell>
          <cell r="D249">
            <v>7</v>
          </cell>
          <cell r="E249">
            <v>2009</v>
          </cell>
          <cell r="G249">
            <v>0</v>
          </cell>
          <cell r="H249">
            <v>3.942460155543241</v>
          </cell>
          <cell r="I249">
            <v>8.5025237614381659</v>
          </cell>
          <cell r="J249">
            <v>85.61643835616438</v>
          </cell>
          <cell r="K249">
            <v>10.483870967741936</v>
          </cell>
          <cell r="L249">
            <v>0.58870583096974538</v>
          </cell>
          <cell r="M249">
            <v>7.9883259090474361</v>
          </cell>
          <cell r="N249">
            <v>8.5097142857142849</v>
          </cell>
          <cell r="O249">
            <v>40.521900511130738</v>
          </cell>
          <cell r="P249">
            <v>22.948137884060916</v>
          </cell>
          <cell r="Q249">
            <v>25.97754229744314</v>
          </cell>
          <cell r="R249">
            <v>21.765118371983238</v>
          </cell>
          <cell r="S249">
            <v>193.5524708111281</v>
          </cell>
          <cell r="T249">
            <v>21.439073103173403</v>
          </cell>
          <cell r="U249">
            <v>40.171061843537572</v>
          </cell>
          <cell r="W249">
            <v>0</v>
          </cell>
          <cell r="X249">
            <v>12.444983916981407</v>
          </cell>
          <cell r="Y249">
            <v>10.483870967741936</v>
          </cell>
          <cell r="Z249">
            <v>0</v>
          </cell>
          <cell r="AA249">
            <v>0</v>
          </cell>
          <cell r="AB249">
            <v>2.5556612533785432</v>
          </cell>
          <cell r="AC249">
            <v>5</v>
          </cell>
          <cell r="AD249">
            <v>0</v>
          </cell>
          <cell r="AE249">
            <v>1.3517454706142278</v>
          </cell>
          <cell r="AF249">
            <v>8.1793393017386933</v>
          </cell>
          <cell r="AG249">
            <v>0</v>
          </cell>
          <cell r="AH249">
            <v>2.8988756514406777</v>
          </cell>
          <cell r="AI249">
            <v>0</v>
          </cell>
          <cell r="AJ249">
            <v>0</v>
          </cell>
          <cell r="AK249">
            <v>0</v>
          </cell>
          <cell r="AL249">
            <v>0</v>
          </cell>
          <cell r="AM249">
            <v>0</v>
          </cell>
          <cell r="AN249">
            <v>0</v>
          </cell>
          <cell r="AO249">
            <v>25.715310396402579</v>
          </cell>
          <cell r="AP249">
            <v>0</v>
          </cell>
          <cell r="AQ249">
            <v>15.820660698261307</v>
          </cell>
          <cell r="AR249">
            <v>22.525282786836748</v>
          </cell>
          <cell r="AS249">
            <v>31.269597158463014</v>
          </cell>
          <cell r="AT249">
            <v>0</v>
          </cell>
          <cell r="AU249">
            <v>0</v>
          </cell>
          <cell r="AV249">
            <v>0</v>
          </cell>
          <cell r="AW249">
            <v>67</v>
          </cell>
          <cell r="AX249">
            <v>0</v>
          </cell>
          <cell r="AY249">
            <v>0</v>
          </cell>
          <cell r="AZ249">
            <v>36.159648720012576</v>
          </cell>
          <cell r="BA249">
            <v>0</v>
          </cell>
          <cell r="BB249">
            <v>152.00295703782649</v>
          </cell>
          <cell r="BC249">
            <v>0</v>
          </cell>
          <cell r="BD249">
            <v>0</v>
          </cell>
          <cell r="BE249">
            <v>27.3224043715847</v>
          </cell>
          <cell r="BF249">
            <v>41.028280559922152</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cell r="CA249">
            <v>0</v>
          </cell>
          <cell r="CB249">
            <v>17.265753424657532</v>
          </cell>
          <cell r="CC249">
            <v>0</v>
          </cell>
          <cell r="CD249">
            <v>0</v>
          </cell>
          <cell r="CE249">
            <v>12.982972373213698</v>
          </cell>
          <cell r="CF249">
            <v>0</v>
          </cell>
          <cell r="CH249">
            <v>30.248725797871231</v>
          </cell>
          <cell r="CJ249">
            <v>39998</v>
          </cell>
          <cell r="CK249">
            <v>12.444983916981407</v>
          </cell>
          <cell r="CL249">
            <v>9.5310847723529211</v>
          </cell>
          <cell r="CM249">
            <v>68.350684931506848</v>
          </cell>
          <cell r="CN249">
            <v>0</v>
          </cell>
          <cell r="CO249">
            <v>0</v>
          </cell>
          <cell r="CP249">
            <v>59.883783206306269</v>
          </cell>
          <cell r="CQ249">
            <v>0</v>
          </cell>
          <cell r="CR249">
            <v>38.345943485098054</v>
          </cell>
          <cell r="CS249">
            <v>0</v>
          </cell>
          <cell r="CU249">
            <v>39998</v>
          </cell>
          <cell r="CV249">
            <v>2.5556612533785432</v>
          </cell>
          <cell r="CW249">
            <v>5</v>
          </cell>
          <cell r="CX249">
            <v>0</v>
          </cell>
          <cell r="CY249">
            <v>0</v>
          </cell>
          <cell r="CZ249">
            <v>0</v>
          </cell>
          <cell r="DA249">
            <v>0</v>
          </cell>
          <cell r="DB249">
            <v>0</v>
          </cell>
          <cell r="DC249">
            <v>72.328767123287676</v>
          </cell>
          <cell r="DD249">
            <v>67</v>
          </cell>
          <cell r="DE249">
            <v>11.835616438356164</v>
          </cell>
          <cell r="DF249">
            <v>24</v>
          </cell>
          <cell r="DG249">
            <v>58.684931506849324</v>
          </cell>
          <cell r="DH249">
            <v>152.00295703782649</v>
          </cell>
          <cell r="DI249">
            <v>0</v>
          </cell>
          <cell r="DJ249">
            <v>0</v>
          </cell>
          <cell r="DK249">
            <v>27.3224043715847</v>
          </cell>
          <cell r="DL249">
            <v>41.028280559922152</v>
          </cell>
          <cell r="DM249">
            <v>0</v>
          </cell>
          <cell r="DN249">
            <v>0</v>
          </cell>
          <cell r="DO249">
            <v>0</v>
          </cell>
          <cell r="DP249">
            <v>0</v>
          </cell>
          <cell r="DR249">
            <v>68.350684931506848</v>
          </cell>
          <cell r="DS249">
            <v>30.248725797871231</v>
          </cell>
          <cell r="DT249">
            <v>0</v>
          </cell>
          <cell r="DV249">
            <v>39998</v>
          </cell>
          <cell r="DW249">
            <v>6.3540565149019477</v>
          </cell>
          <cell r="DY249">
            <v>49.7</v>
          </cell>
          <cell r="DZ249">
            <v>44.7</v>
          </cell>
          <cell r="EA249">
            <v>40</v>
          </cell>
          <cell r="EB249">
            <v>38.345943485098054</v>
          </cell>
          <cell r="ED249">
            <v>60</v>
          </cell>
          <cell r="EE249">
            <v>20</v>
          </cell>
          <cell r="EF249">
            <v>72.866755579519975</v>
          </cell>
          <cell r="EG249">
            <v>12.866755579519975</v>
          </cell>
          <cell r="EH249">
            <v>60</v>
          </cell>
          <cell r="EJ249">
            <v>38.345943485098054</v>
          </cell>
          <cell r="EK249">
            <v>98.345943485098047</v>
          </cell>
          <cell r="EL249">
            <v>118.34594348509805</v>
          </cell>
          <cell r="EN249">
            <v>0</v>
          </cell>
          <cell r="EO249">
            <v>60</v>
          </cell>
          <cell r="EP249">
            <v>80</v>
          </cell>
          <cell r="ER249">
            <v>200</v>
          </cell>
          <cell r="ET249">
            <v>15</v>
          </cell>
          <cell r="EU249">
            <v>0</v>
          </cell>
          <cell r="EV249">
            <v>0</v>
          </cell>
          <cell r="EW249">
            <v>64.013623430737667</v>
          </cell>
          <cell r="EX249">
            <v>4.3370615007691811</v>
          </cell>
          <cell r="EZ249">
            <v>64.013623430737667</v>
          </cell>
          <cell r="FA249">
            <v>79.013623430737667</v>
          </cell>
          <cell r="FB249">
            <v>59</v>
          </cell>
          <cell r="FC249">
            <v>68.350684931506848</v>
          </cell>
          <cell r="FE249">
            <v>38271.593272222221</v>
          </cell>
        </row>
        <row r="250">
          <cell r="A250">
            <v>39999</v>
          </cell>
          <cell r="B250">
            <v>5</v>
          </cell>
          <cell r="C250">
            <v>7</v>
          </cell>
          <cell r="D250">
            <v>7</v>
          </cell>
          <cell r="E250">
            <v>2009</v>
          </cell>
          <cell r="G250">
            <v>0</v>
          </cell>
          <cell r="H250">
            <v>4.0488508596721298</v>
          </cell>
          <cell r="I250">
            <v>8.5303015005673011</v>
          </cell>
          <cell r="J250">
            <v>85.61643835616438</v>
          </cell>
          <cell r="K250">
            <v>10.483870967741936</v>
          </cell>
          <cell r="L250">
            <v>0.60459256803507488</v>
          </cell>
          <cell r="M250">
            <v>8.0144237641556355</v>
          </cell>
          <cell r="N250">
            <v>8.5097142857142849</v>
          </cell>
          <cell r="O250">
            <v>41.615419115740693</v>
          </cell>
          <cell r="P250">
            <v>23.023109434335662</v>
          </cell>
          <cell r="Q250">
            <v>25.973636323966534</v>
          </cell>
          <cell r="R250">
            <v>21.765118371983238</v>
          </cell>
          <cell r="S250">
            <v>235.7830810926217</v>
          </cell>
          <cell r="T250">
            <v>21.608581593262226</v>
          </cell>
          <cell r="U250">
            <v>41.606069821901315</v>
          </cell>
          <cell r="W250">
            <v>0</v>
          </cell>
          <cell r="X250">
            <v>12.57915236023943</v>
          </cell>
          <cell r="Y250">
            <v>10.483870967741936</v>
          </cell>
          <cell r="Z250">
            <v>0</v>
          </cell>
          <cell r="AA250">
            <v>0</v>
          </cell>
          <cell r="AB250">
            <v>2.554364903467409</v>
          </cell>
          <cell r="AC250">
            <v>5</v>
          </cell>
          <cell r="AD250">
            <v>0</v>
          </cell>
          <cell r="AE250">
            <v>1.3517454706142278</v>
          </cell>
          <cell r="AF250">
            <v>8.2226202438233589</v>
          </cell>
          <cell r="AG250">
            <v>0</v>
          </cell>
          <cell r="AH250">
            <v>2.8610333921510396</v>
          </cell>
          <cell r="AI250">
            <v>0</v>
          </cell>
          <cell r="AJ250">
            <v>0</v>
          </cell>
          <cell r="AK250">
            <v>0</v>
          </cell>
          <cell r="AL250">
            <v>0</v>
          </cell>
          <cell r="AM250">
            <v>0</v>
          </cell>
          <cell r="AN250">
            <v>0</v>
          </cell>
          <cell r="AO250">
            <v>25.525201408650979</v>
          </cell>
          <cell r="AP250">
            <v>0</v>
          </cell>
          <cell r="AQ250">
            <v>15.777379756176641</v>
          </cell>
          <cell r="AR250">
            <v>22.539709767531633</v>
          </cell>
          <cell r="AS250">
            <v>31.363379962246228</v>
          </cell>
          <cell r="AT250">
            <v>0</v>
          </cell>
          <cell r="AU250">
            <v>0</v>
          </cell>
          <cell r="AV250">
            <v>0</v>
          </cell>
          <cell r="AW250">
            <v>67</v>
          </cell>
          <cell r="AX250">
            <v>0</v>
          </cell>
          <cell r="AY250">
            <v>0</v>
          </cell>
          <cell r="AZ250">
            <v>36.145221739317691</v>
          </cell>
          <cell r="BA250">
            <v>0</v>
          </cell>
          <cell r="BB250">
            <v>195.85251076846757</v>
          </cell>
          <cell r="BC250">
            <v>0</v>
          </cell>
          <cell r="BD250">
            <v>0</v>
          </cell>
          <cell r="BE250">
            <v>27.3224043715847</v>
          </cell>
          <cell r="BF250">
            <v>41.028280559922152</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cell r="CA250">
            <v>0</v>
          </cell>
          <cell r="CB250">
            <v>17.265753424657532</v>
          </cell>
          <cell r="CC250">
            <v>0</v>
          </cell>
          <cell r="CD250">
            <v>0</v>
          </cell>
          <cell r="CE250">
            <v>14.310578959269606</v>
          </cell>
          <cell r="CF250">
            <v>0</v>
          </cell>
          <cell r="CH250">
            <v>31.576332383927138</v>
          </cell>
          <cell r="CJ250">
            <v>39999</v>
          </cell>
          <cell r="CK250">
            <v>12.57915236023943</v>
          </cell>
          <cell r="CL250">
            <v>9.5743657144375867</v>
          </cell>
          <cell r="CM250">
            <v>68.350684931506848</v>
          </cell>
          <cell r="CN250">
            <v>0</v>
          </cell>
          <cell r="CO250">
            <v>0</v>
          </cell>
          <cell r="CP250">
            <v>59.749614763048243</v>
          </cell>
          <cell r="CQ250">
            <v>0</v>
          </cell>
          <cell r="CR250">
            <v>38.317089523708276</v>
          </cell>
          <cell r="CS250">
            <v>0</v>
          </cell>
          <cell r="CU250">
            <v>39999</v>
          </cell>
          <cell r="CV250">
            <v>2.554364903467409</v>
          </cell>
          <cell r="CW250">
            <v>5</v>
          </cell>
          <cell r="CX250">
            <v>0</v>
          </cell>
          <cell r="CY250">
            <v>0</v>
          </cell>
          <cell r="CZ250">
            <v>0</v>
          </cell>
          <cell r="DA250">
            <v>0</v>
          </cell>
          <cell r="DB250">
            <v>0</v>
          </cell>
          <cell r="DC250">
            <v>72.328767123287676</v>
          </cell>
          <cell r="DD250">
            <v>67</v>
          </cell>
          <cell r="DE250">
            <v>11.835616438356164</v>
          </cell>
          <cell r="DF250">
            <v>24</v>
          </cell>
          <cell r="DG250">
            <v>58.684931506849324</v>
          </cell>
          <cell r="DH250">
            <v>195.85251076846757</v>
          </cell>
          <cell r="DI250">
            <v>0</v>
          </cell>
          <cell r="DJ250">
            <v>0</v>
          </cell>
          <cell r="DK250">
            <v>27.3224043715847</v>
          </cell>
          <cell r="DL250">
            <v>41.028280559922152</v>
          </cell>
          <cell r="DM250">
            <v>0</v>
          </cell>
          <cell r="DN250">
            <v>0</v>
          </cell>
          <cell r="DO250">
            <v>0</v>
          </cell>
          <cell r="DP250">
            <v>0</v>
          </cell>
          <cell r="DR250">
            <v>68.350684931506848</v>
          </cell>
          <cell r="DS250">
            <v>31.576332383927138</v>
          </cell>
          <cell r="DT250">
            <v>0</v>
          </cell>
          <cell r="DV250">
            <v>39999</v>
          </cell>
          <cell r="DW250">
            <v>6.3829104762917241</v>
          </cell>
          <cell r="DY250">
            <v>49.7</v>
          </cell>
          <cell r="DZ250">
            <v>44.7</v>
          </cell>
          <cell r="EA250">
            <v>40</v>
          </cell>
          <cell r="EB250">
            <v>38.317089523708276</v>
          </cell>
          <cell r="ED250">
            <v>60</v>
          </cell>
          <cell r="EE250">
            <v>20</v>
          </cell>
          <cell r="EF250">
            <v>74.060193722317848</v>
          </cell>
          <cell r="EG250">
            <v>14.060193722317848</v>
          </cell>
          <cell r="EH250">
            <v>60</v>
          </cell>
          <cell r="EJ250">
            <v>38.317089523708276</v>
          </cell>
          <cell r="EK250">
            <v>98.317089523708276</v>
          </cell>
          <cell r="EL250">
            <v>118.31708952370828</v>
          </cell>
          <cell r="EN250">
            <v>0</v>
          </cell>
          <cell r="EO250">
            <v>60</v>
          </cell>
          <cell r="EP250">
            <v>80</v>
          </cell>
          <cell r="ER250">
            <v>200</v>
          </cell>
          <cell r="ET250">
            <v>15</v>
          </cell>
          <cell r="EU250">
            <v>0</v>
          </cell>
          <cell r="EV250">
            <v>0</v>
          </cell>
          <cell r="EW250">
            <v>64.2227558933171</v>
          </cell>
          <cell r="EX250">
            <v>4.1279290381897482</v>
          </cell>
          <cell r="EZ250">
            <v>64.2227558933171</v>
          </cell>
          <cell r="FA250">
            <v>79.2227558933171</v>
          </cell>
          <cell r="FB250">
            <v>59</v>
          </cell>
          <cell r="FC250">
            <v>68.350684931506848</v>
          </cell>
          <cell r="FE250">
            <v>38271.593272337966</v>
          </cell>
        </row>
        <row r="251">
          <cell r="A251">
            <v>40000</v>
          </cell>
          <cell r="B251">
            <v>6</v>
          </cell>
          <cell r="C251">
            <v>1</v>
          </cell>
          <cell r="D251">
            <v>7</v>
          </cell>
          <cell r="E251">
            <v>2009</v>
          </cell>
          <cell r="G251">
            <v>0</v>
          </cell>
          <cell r="H251">
            <v>3.9213405120080229</v>
          </cell>
          <cell r="I251">
            <v>8.4965524214232548</v>
          </cell>
          <cell r="J251">
            <v>85.61643835616438</v>
          </cell>
          <cell r="K251">
            <v>10.483870967741936</v>
          </cell>
          <cell r="L251">
            <v>0.58555215108291037</v>
          </cell>
          <cell r="M251">
            <v>7.9827156912472601</v>
          </cell>
          <cell r="N251">
            <v>8.5097142857142849</v>
          </cell>
          <cell r="O251">
            <v>40.30482587742484</v>
          </cell>
          <cell r="P251">
            <v>22.932021359384297</v>
          </cell>
          <cell r="Q251">
            <v>25.978511449166941</v>
          </cell>
          <cell r="R251">
            <v>21.765118371983238</v>
          </cell>
          <cell r="S251">
            <v>175.94924316753918</v>
          </cell>
          <cell r="T251">
            <v>21.368415906446554</v>
          </cell>
          <cell r="U251">
            <v>39.572899232457011</v>
          </cell>
          <cell r="W251">
            <v>0</v>
          </cell>
          <cell r="X251">
            <v>12.417892933431277</v>
          </cell>
          <cell r="Y251">
            <v>10.483870967741936</v>
          </cell>
          <cell r="Z251">
            <v>0</v>
          </cell>
          <cell r="AA251">
            <v>0</v>
          </cell>
          <cell r="AB251">
            <v>2.5530692111250697</v>
          </cell>
          <cell r="AC251">
            <v>5</v>
          </cell>
          <cell r="AD251">
            <v>0</v>
          </cell>
          <cell r="AE251">
            <v>1.3517454706142278</v>
          </cell>
          <cell r="AF251">
            <v>8.1731674463051558</v>
          </cell>
          <cell r="AG251">
            <v>0</v>
          </cell>
          <cell r="AH251">
            <v>2.8619641975561709</v>
          </cell>
          <cell r="AI251">
            <v>0</v>
          </cell>
          <cell r="AJ251">
            <v>0</v>
          </cell>
          <cell r="AK251">
            <v>0</v>
          </cell>
          <cell r="AL251">
            <v>0</v>
          </cell>
          <cell r="AM251">
            <v>0</v>
          </cell>
          <cell r="AN251">
            <v>0</v>
          </cell>
          <cell r="AO251">
            <v>25.591846434297192</v>
          </cell>
          <cell r="AP251">
            <v>0</v>
          </cell>
          <cell r="AQ251">
            <v>15.826832553694844</v>
          </cell>
          <cell r="AR251">
            <v>22.523225501692238</v>
          </cell>
          <cell r="AS251">
            <v>31.457063558003036</v>
          </cell>
          <cell r="AT251">
            <v>0</v>
          </cell>
          <cell r="AU251">
            <v>0</v>
          </cell>
          <cell r="AV251">
            <v>0</v>
          </cell>
          <cell r="AW251">
            <v>67</v>
          </cell>
          <cell r="AX251">
            <v>0</v>
          </cell>
          <cell r="AY251">
            <v>0</v>
          </cell>
          <cell r="AZ251">
            <v>36.161706005157086</v>
          </cell>
          <cell r="BA251">
            <v>0</v>
          </cell>
          <cell r="BB251">
            <v>133.72885230128566</v>
          </cell>
          <cell r="BC251">
            <v>0</v>
          </cell>
          <cell r="BD251">
            <v>0</v>
          </cell>
          <cell r="BE251">
            <v>27.3224043715847</v>
          </cell>
          <cell r="BF251">
            <v>41.028280559922152</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cell r="CA251">
            <v>0</v>
          </cell>
          <cell r="CB251">
            <v>17.265753424657532</v>
          </cell>
          <cell r="CC251">
            <v>0</v>
          </cell>
          <cell r="CD251">
            <v>0</v>
          </cell>
          <cell r="CE251">
            <v>12.719544812715839</v>
          </cell>
          <cell r="CF251">
            <v>0</v>
          </cell>
          <cell r="CH251">
            <v>29.985298237373371</v>
          </cell>
          <cell r="CJ251">
            <v>40000</v>
          </cell>
          <cell r="CK251">
            <v>12.417892933431277</v>
          </cell>
          <cell r="CL251">
            <v>9.5249129169193836</v>
          </cell>
          <cell r="CM251">
            <v>68.350684931506848</v>
          </cell>
          <cell r="CN251">
            <v>0</v>
          </cell>
          <cell r="CO251">
            <v>0</v>
          </cell>
          <cell r="CP251">
            <v>59.910874189856401</v>
          </cell>
          <cell r="CQ251">
            <v>0</v>
          </cell>
          <cell r="CR251">
            <v>38.35005805538708</v>
          </cell>
          <cell r="CS251">
            <v>0</v>
          </cell>
          <cell r="CU251">
            <v>40000</v>
          </cell>
          <cell r="CV251">
            <v>2.5530692111250697</v>
          </cell>
          <cell r="CW251">
            <v>5</v>
          </cell>
          <cell r="CX251">
            <v>0</v>
          </cell>
          <cell r="CY251">
            <v>0</v>
          </cell>
          <cell r="CZ251">
            <v>0</v>
          </cell>
          <cell r="DA251">
            <v>0</v>
          </cell>
          <cell r="DB251">
            <v>0</v>
          </cell>
          <cell r="DC251">
            <v>72.328767123287676</v>
          </cell>
          <cell r="DD251">
            <v>67</v>
          </cell>
          <cell r="DE251">
            <v>11.835616438356164</v>
          </cell>
          <cell r="DF251">
            <v>24</v>
          </cell>
          <cell r="DG251">
            <v>58.684931506849324</v>
          </cell>
          <cell r="DH251">
            <v>133.72885230128566</v>
          </cell>
          <cell r="DI251">
            <v>0</v>
          </cell>
          <cell r="DJ251">
            <v>0</v>
          </cell>
          <cell r="DK251">
            <v>27.3224043715847</v>
          </cell>
          <cell r="DL251">
            <v>41.028280559922152</v>
          </cell>
          <cell r="DM251">
            <v>0</v>
          </cell>
          <cell r="DN251">
            <v>0</v>
          </cell>
          <cell r="DO251">
            <v>0</v>
          </cell>
          <cell r="DP251">
            <v>0</v>
          </cell>
          <cell r="DR251">
            <v>68.350684931506848</v>
          </cell>
          <cell r="DS251">
            <v>29.985298237373371</v>
          </cell>
          <cell r="DT251">
            <v>0</v>
          </cell>
          <cell r="DV251">
            <v>40000</v>
          </cell>
          <cell r="DW251">
            <v>6.3499419446129224</v>
          </cell>
          <cell r="DY251">
            <v>49.7</v>
          </cell>
          <cell r="DZ251">
            <v>44.7</v>
          </cell>
          <cell r="EA251">
            <v>40</v>
          </cell>
          <cell r="EB251">
            <v>38.35005805538708</v>
          </cell>
          <cell r="ED251">
            <v>60</v>
          </cell>
          <cell r="EE251">
            <v>20</v>
          </cell>
          <cell r="EF251">
            <v>72.630419002572239</v>
          </cell>
          <cell r="EG251">
            <v>12.630419002572239</v>
          </cell>
          <cell r="EH251">
            <v>60</v>
          </cell>
          <cell r="EJ251">
            <v>38.35005805538708</v>
          </cell>
          <cell r="EK251">
            <v>98.35005805538708</v>
          </cell>
          <cell r="EL251">
            <v>118.35005805538708</v>
          </cell>
          <cell r="EN251">
            <v>0</v>
          </cell>
          <cell r="EO251">
            <v>60</v>
          </cell>
          <cell r="EP251">
            <v>80</v>
          </cell>
          <cell r="ER251">
            <v>200</v>
          </cell>
          <cell r="ET251">
            <v>15</v>
          </cell>
          <cell r="EU251">
            <v>0</v>
          </cell>
          <cell r="EV251">
            <v>0</v>
          </cell>
          <cell r="EW251">
            <v>63.968666530667001</v>
          </cell>
          <cell r="EX251">
            <v>4.3820184008398471</v>
          </cell>
          <cell r="EZ251">
            <v>63.968666530667001</v>
          </cell>
          <cell r="FA251">
            <v>78.968666530667008</v>
          </cell>
          <cell r="FB251">
            <v>59</v>
          </cell>
          <cell r="FC251">
            <v>68.350684931506848</v>
          </cell>
          <cell r="FE251">
            <v>38271.593272685182</v>
          </cell>
        </row>
        <row r="252">
          <cell r="A252">
            <v>40001</v>
          </cell>
          <cell r="B252">
            <v>7</v>
          </cell>
          <cell r="C252">
            <v>2</v>
          </cell>
          <cell r="D252">
            <v>7</v>
          </cell>
          <cell r="E252">
            <v>2009</v>
          </cell>
          <cell r="G252">
            <v>0</v>
          </cell>
          <cell r="H252">
            <v>4.003754229436864</v>
          </cell>
          <cell r="I252">
            <v>8.518432803729981</v>
          </cell>
          <cell r="J252">
            <v>85.61643835616438</v>
          </cell>
          <cell r="K252">
            <v>10.483870967741936</v>
          </cell>
          <cell r="L252">
            <v>0.59785853696585556</v>
          </cell>
          <cell r="M252">
            <v>8.0032728375469748</v>
          </cell>
          <cell r="N252">
            <v>8.5097142857142849</v>
          </cell>
          <cell r="O252">
            <v>41.151901136691166</v>
          </cell>
          <cell r="P252">
            <v>22.991076064107141</v>
          </cell>
          <cell r="Q252">
            <v>25.975331963691875</v>
          </cell>
          <cell r="R252">
            <v>21.765118371983238</v>
          </cell>
          <cell r="S252">
            <v>187.65974992492866</v>
          </cell>
          <cell r="T252">
            <v>21.415420444277959</v>
          </cell>
          <cell r="U252">
            <v>39.970825535570398</v>
          </cell>
          <cell r="W252">
            <v>0</v>
          </cell>
          <cell r="X252">
            <v>12.522187033166844</v>
          </cell>
          <cell r="Y252">
            <v>10.483870967741936</v>
          </cell>
          <cell r="Z252">
            <v>0</v>
          </cell>
          <cell r="AA252">
            <v>0</v>
          </cell>
          <cell r="AB252">
            <v>2.5517741760179766</v>
          </cell>
          <cell r="AC252">
            <v>5</v>
          </cell>
          <cell r="AD252">
            <v>0</v>
          </cell>
          <cell r="AE252">
            <v>1.3517454706142278</v>
          </cell>
          <cell r="AF252">
            <v>8.2073260135949084</v>
          </cell>
          <cell r="AG252">
            <v>0</v>
          </cell>
          <cell r="AH252">
            <v>2.8679071712114848</v>
          </cell>
          <cell r="AI252">
            <v>0</v>
          </cell>
          <cell r="AJ252">
            <v>0</v>
          </cell>
          <cell r="AK252">
            <v>0</v>
          </cell>
          <cell r="AL252">
            <v>0</v>
          </cell>
          <cell r="AM252">
            <v>0</v>
          </cell>
          <cell r="AN252">
            <v>0</v>
          </cell>
          <cell r="AO252">
            <v>25.385657114883514</v>
          </cell>
          <cell r="AP252">
            <v>0</v>
          </cell>
          <cell r="AQ252">
            <v>15.792673986405092</v>
          </cell>
          <cell r="AR252">
            <v>22.534611690788822</v>
          </cell>
          <cell r="AS252">
            <v>31.553015804025833</v>
          </cell>
          <cell r="AT252">
            <v>0</v>
          </cell>
          <cell r="AU252">
            <v>0</v>
          </cell>
          <cell r="AV252">
            <v>0</v>
          </cell>
          <cell r="AW252">
            <v>67</v>
          </cell>
          <cell r="AX252">
            <v>0</v>
          </cell>
          <cell r="AY252">
            <v>0</v>
          </cell>
          <cell r="AZ252">
            <v>36.150319816060502</v>
          </cell>
          <cell r="BA252">
            <v>0</v>
          </cell>
          <cell r="BB252">
            <v>145.89567608871653</v>
          </cell>
          <cell r="BC252">
            <v>0</v>
          </cell>
          <cell r="BD252">
            <v>0</v>
          </cell>
          <cell r="BE252">
            <v>27.3224043715847</v>
          </cell>
          <cell r="BF252">
            <v>41.028280559922152</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cell r="CA252">
            <v>0</v>
          </cell>
          <cell r="CB252">
            <v>17.265753424657532</v>
          </cell>
          <cell r="CC252">
            <v>0</v>
          </cell>
          <cell r="CD252">
            <v>0</v>
          </cell>
          <cell r="CE252">
            <v>13.74956176915866</v>
          </cell>
          <cell r="CF252">
            <v>0</v>
          </cell>
          <cell r="CH252">
            <v>31.015315193816193</v>
          </cell>
          <cell r="CJ252">
            <v>40001</v>
          </cell>
          <cell r="CK252">
            <v>12.522187033166844</v>
          </cell>
          <cell r="CL252">
            <v>9.5590714842091362</v>
          </cell>
          <cell r="CM252">
            <v>68.350684931506848</v>
          </cell>
          <cell r="CN252">
            <v>0</v>
          </cell>
          <cell r="CO252">
            <v>0</v>
          </cell>
          <cell r="CP252">
            <v>59.806580090120832</v>
          </cell>
          <cell r="CQ252">
            <v>0</v>
          </cell>
          <cell r="CR252">
            <v>38.327285677193913</v>
          </cell>
          <cell r="CS252">
            <v>0</v>
          </cell>
          <cell r="CU252">
            <v>40001</v>
          </cell>
          <cell r="CV252">
            <v>2.5517741760179766</v>
          </cell>
          <cell r="CW252">
            <v>5</v>
          </cell>
          <cell r="CX252">
            <v>0</v>
          </cell>
          <cell r="CY252">
            <v>0</v>
          </cell>
          <cell r="CZ252">
            <v>0</v>
          </cell>
          <cell r="DA252">
            <v>0</v>
          </cell>
          <cell r="DB252">
            <v>0</v>
          </cell>
          <cell r="DC252">
            <v>72.328767123287676</v>
          </cell>
          <cell r="DD252">
            <v>67</v>
          </cell>
          <cell r="DE252">
            <v>11.835616438356164</v>
          </cell>
          <cell r="DF252">
            <v>24</v>
          </cell>
          <cell r="DG252">
            <v>58.684931506849324</v>
          </cell>
          <cell r="DH252">
            <v>145.89567608871653</v>
          </cell>
          <cell r="DI252">
            <v>0</v>
          </cell>
          <cell r="DJ252">
            <v>0</v>
          </cell>
          <cell r="DK252">
            <v>27.3224043715847</v>
          </cell>
          <cell r="DL252">
            <v>41.028280559922152</v>
          </cell>
          <cell r="DM252">
            <v>0</v>
          </cell>
          <cell r="DN252">
            <v>0</v>
          </cell>
          <cell r="DO252">
            <v>0</v>
          </cell>
          <cell r="DP252">
            <v>0</v>
          </cell>
          <cell r="DR252">
            <v>68.350684931506848</v>
          </cell>
          <cell r="DS252">
            <v>31.015315193816193</v>
          </cell>
          <cell r="DT252">
            <v>0</v>
          </cell>
          <cell r="DV252">
            <v>40001</v>
          </cell>
          <cell r="DW252">
            <v>6.3727143228060905</v>
          </cell>
          <cell r="DY252">
            <v>49.7</v>
          </cell>
          <cell r="DZ252">
            <v>44.7</v>
          </cell>
          <cell r="EA252">
            <v>40</v>
          </cell>
          <cell r="EB252">
            <v>38.327285677193913</v>
          </cell>
          <cell r="ED252">
            <v>60</v>
          </cell>
          <cell r="EE252">
            <v>20</v>
          </cell>
          <cell r="EF252">
            <v>73.556141859279492</v>
          </cell>
          <cell r="EG252">
            <v>13.556141859279492</v>
          </cell>
          <cell r="EH252">
            <v>60</v>
          </cell>
          <cell r="EJ252">
            <v>38.327285677193913</v>
          </cell>
          <cell r="EK252">
            <v>98.327285677193913</v>
          </cell>
          <cell r="EL252">
            <v>118.32728567719391</v>
          </cell>
          <cell r="EN252">
            <v>0</v>
          </cell>
          <cell r="EO252">
            <v>60</v>
          </cell>
          <cell r="EP252">
            <v>80</v>
          </cell>
          <cell r="ER252">
            <v>200</v>
          </cell>
          <cell r="ET252">
            <v>15</v>
          </cell>
          <cell r="EU252">
            <v>0</v>
          </cell>
          <cell r="EV252">
            <v>0</v>
          </cell>
          <cell r="EW252">
            <v>64.133399096291313</v>
          </cell>
          <cell r="EX252">
            <v>4.2172858352155345</v>
          </cell>
          <cell r="EZ252">
            <v>64.133399096291313</v>
          </cell>
          <cell r="FA252">
            <v>79.133399096291313</v>
          </cell>
          <cell r="FB252">
            <v>59</v>
          </cell>
          <cell r="FC252">
            <v>68.350684931506848</v>
          </cell>
          <cell r="FE252">
            <v>38271.593272916667</v>
          </cell>
        </row>
        <row r="253">
          <cell r="A253">
            <v>40002</v>
          </cell>
          <cell r="B253">
            <v>8</v>
          </cell>
          <cell r="C253">
            <v>3</v>
          </cell>
          <cell r="D253">
            <v>7</v>
          </cell>
          <cell r="E253">
            <v>2009</v>
          </cell>
          <cell r="G253">
            <v>0</v>
          </cell>
          <cell r="H253">
            <v>4.1559093186756888</v>
          </cell>
          <cell r="I253">
            <v>8.2434561990364212</v>
          </cell>
          <cell r="J253">
            <v>85.61643835616438</v>
          </cell>
          <cell r="K253">
            <v>10.483870967741936</v>
          </cell>
          <cell r="L253">
            <v>0.62057901725293552</v>
          </cell>
          <cell r="M253">
            <v>7.7449256929476507</v>
          </cell>
          <cell r="N253">
            <v>8.5097142857142849</v>
          </cell>
          <cell r="O253">
            <v>42.715801124298856</v>
          </cell>
          <cell r="P253">
            <v>22.248919827153404</v>
          </cell>
          <cell r="Q253">
            <v>25.615125350206384</v>
          </cell>
          <cell r="R253">
            <v>21.765118371983238</v>
          </cell>
          <cell r="S253">
            <v>153.57059862707081</v>
          </cell>
          <cell r="T253">
            <v>21.352342716520148</v>
          </cell>
          <cell r="U253">
            <v>35.081640646015856</v>
          </cell>
          <cell r="W253">
            <v>0</v>
          </cell>
          <cell r="X253">
            <v>12.399365517712109</v>
          </cell>
          <cell r="Y253">
            <v>10.483870967741936</v>
          </cell>
          <cell r="Z253">
            <v>0</v>
          </cell>
          <cell r="AA253">
            <v>0</v>
          </cell>
          <cell r="AB253">
            <v>2.5504797978127511</v>
          </cell>
          <cell r="AC253">
            <v>5</v>
          </cell>
          <cell r="AD253">
            <v>0</v>
          </cell>
          <cell r="AE253">
            <v>1.3517454706142278</v>
          </cell>
          <cell r="AF253">
            <v>7.9729937274878928</v>
          </cell>
          <cell r="AG253">
            <v>0</v>
          </cell>
          <cell r="AH253">
            <v>2.754113952953686</v>
          </cell>
          <cell r="AI253">
            <v>0</v>
          </cell>
          <cell r="AJ253">
            <v>0</v>
          </cell>
          <cell r="AK253">
            <v>0</v>
          </cell>
          <cell r="AL253">
            <v>0</v>
          </cell>
          <cell r="AM253">
            <v>0</v>
          </cell>
          <cell r="AN253">
            <v>0</v>
          </cell>
          <cell r="AO253">
            <v>25.526803088187016</v>
          </cell>
          <cell r="AP253">
            <v>0</v>
          </cell>
          <cell r="AQ253">
            <v>16.027006272512107</v>
          </cell>
          <cell r="AR253">
            <v>22.456500928753147</v>
          </cell>
          <cell r="AS253">
            <v>31.648484564434867</v>
          </cell>
          <cell r="AT253">
            <v>0</v>
          </cell>
          <cell r="AU253">
            <v>0</v>
          </cell>
          <cell r="AV253">
            <v>0</v>
          </cell>
          <cell r="AW253">
            <v>67</v>
          </cell>
          <cell r="AX253">
            <v>0</v>
          </cell>
          <cell r="AY253">
            <v>0</v>
          </cell>
          <cell r="AZ253">
            <v>36.22843057809618</v>
          </cell>
          <cell r="BA253">
            <v>0</v>
          </cell>
          <cell r="BB253">
            <v>106.77615141151065</v>
          </cell>
          <cell r="BC253">
            <v>0</v>
          </cell>
          <cell r="BD253">
            <v>0</v>
          </cell>
          <cell r="BE253">
            <v>27.3224043715847</v>
          </cell>
          <cell r="BF253">
            <v>41.028280559922152</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cell r="CA253">
            <v>0</v>
          </cell>
          <cell r="CB253">
            <v>17.265753424657532</v>
          </cell>
          <cell r="CC253">
            <v>0</v>
          </cell>
          <cell r="CD253">
            <v>0</v>
          </cell>
          <cell r="CE253">
            <v>13.932055866801065</v>
          </cell>
          <cell r="CF253">
            <v>0</v>
          </cell>
          <cell r="CH253">
            <v>31.197809291458597</v>
          </cell>
          <cell r="CJ253">
            <v>40002</v>
          </cell>
          <cell r="CK253">
            <v>12.399365517712109</v>
          </cell>
          <cell r="CL253">
            <v>9.3247391981021206</v>
          </cell>
          <cell r="CM253">
            <v>68.350684931506848</v>
          </cell>
          <cell r="CN253">
            <v>0</v>
          </cell>
          <cell r="CO253">
            <v>0</v>
          </cell>
          <cell r="CP253">
            <v>59.92940160557557</v>
          </cell>
          <cell r="CQ253">
            <v>0</v>
          </cell>
          <cell r="CR253">
            <v>38.483507201265255</v>
          </cell>
          <cell r="CS253">
            <v>0</v>
          </cell>
          <cell r="CU253">
            <v>40002</v>
          </cell>
          <cell r="CV253">
            <v>2.5504797978127511</v>
          </cell>
          <cell r="CW253">
            <v>5</v>
          </cell>
          <cell r="CX253">
            <v>0</v>
          </cell>
          <cell r="CY253">
            <v>0</v>
          </cell>
          <cell r="CZ253">
            <v>0</v>
          </cell>
          <cell r="DA253">
            <v>0</v>
          </cell>
          <cell r="DB253">
            <v>0</v>
          </cell>
          <cell r="DC253">
            <v>72.328767123287676</v>
          </cell>
          <cell r="DD253">
            <v>67</v>
          </cell>
          <cell r="DE253">
            <v>11.835616438356164</v>
          </cell>
          <cell r="DF253">
            <v>24</v>
          </cell>
          <cell r="DG253">
            <v>58.684931506849324</v>
          </cell>
          <cell r="DH253">
            <v>106.77615141151065</v>
          </cell>
          <cell r="DI253">
            <v>0</v>
          </cell>
          <cell r="DJ253">
            <v>0</v>
          </cell>
          <cell r="DK253">
            <v>27.3224043715847</v>
          </cell>
          <cell r="DL253">
            <v>41.028280559922152</v>
          </cell>
          <cell r="DM253">
            <v>0</v>
          </cell>
          <cell r="DN253">
            <v>0</v>
          </cell>
          <cell r="DO253">
            <v>0</v>
          </cell>
          <cell r="DP253">
            <v>0</v>
          </cell>
          <cell r="DR253">
            <v>68.350684931506848</v>
          </cell>
          <cell r="DS253">
            <v>31.197809291458597</v>
          </cell>
          <cell r="DT253">
            <v>0</v>
          </cell>
          <cell r="DV253">
            <v>40002</v>
          </cell>
          <cell r="DW253">
            <v>6.2164927987347474</v>
          </cell>
          <cell r="DY253">
            <v>49.7</v>
          </cell>
          <cell r="DZ253">
            <v>44.7</v>
          </cell>
          <cell r="EA253">
            <v>40</v>
          </cell>
          <cell r="EB253">
            <v>38.483507201265255</v>
          </cell>
          <cell r="ED253">
            <v>60</v>
          </cell>
          <cell r="EE253">
            <v>20</v>
          </cell>
          <cell r="EF253">
            <v>73.861457472376628</v>
          </cell>
          <cell r="EG253">
            <v>13.861457472376628</v>
          </cell>
          <cell r="EH253">
            <v>60</v>
          </cell>
          <cell r="EJ253">
            <v>38.483507201265255</v>
          </cell>
          <cell r="EK253">
            <v>98.483507201265255</v>
          </cell>
          <cell r="EL253">
            <v>118.48350720126525</v>
          </cell>
          <cell r="EN253">
            <v>0</v>
          </cell>
          <cell r="EO253">
            <v>60</v>
          </cell>
          <cell r="EP253">
            <v>80</v>
          </cell>
          <cell r="ER253">
            <v>200</v>
          </cell>
          <cell r="ET253">
            <v>15</v>
          </cell>
          <cell r="EU253">
            <v>0</v>
          </cell>
          <cell r="EV253">
            <v>0</v>
          </cell>
          <cell r="EW253">
            <v>62.063160974176498</v>
          </cell>
          <cell r="EX253">
            <v>6.2875239573303503</v>
          </cell>
          <cell r="EZ253">
            <v>62.063160974176498</v>
          </cell>
          <cell r="FA253">
            <v>77.063160974176498</v>
          </cell>
          <cell r="FB253">
            <v>59</v>
          </cell>
          <cell r="FC253">
            <v>68.350684931506848</v>
          </cell>
          <cell r="FE253">
            <v>38271.593273148152</v>
          </cell>
        </row>
        <row r="254">
          <cell r="A254">
            <v>40003</v>
          </cell>
          <cell r="B254">
            <v>9</v>
          </cell>
          <cell r="C254">
            <v>4</v>
          </cell>
          <cell r="D254">
            <v>7</v>
          </cell>
          <cell r="E254">
            <v>2009</v>
          </cell>
          <cell r="G254">
            <v>0</v>
          </cell>
          <cell r="H254">
            <v>3.7840082292395434</v>
          </cell>
          <cell r="I254">
            <v>6.8532210659295485</v>
          </cell>
          <cell r="J254">
            <v>85.61643835616438</v>
          </cell>
          <cell r="K254">
            <v>10.483870967741936</v>
          </cell>
          <cell r="L254">
            <v>0.56504507873304421</v>
          </cell>
          <cell r="M254">
            <v>6.4387662930958625</v>
          </cell>
          <cell r="N254">
            <v>0</v>
          </cell>
          <cell r="O254">
            <v>38.893279563764253</v>
          </cell>
          <cell r="P254">
            <v>18.496703612187364</v>
          </cell>
          <cell r="Q254">
            <v>26.274969689307902</v>
          </cell>
          <cell r="R254">
            <v>21.765118371983238</v>
          </cell>
          <cell r="S254">
            <v>243.12364946313295</v>
          </cell>
          <cell r="T254">
            <v>20.960954446956269</v>
          </cell>
          <cell r="U254">
            <v>28.753819129337653</v>
          </cell>
          <cell r="W254">
            <v>0</v>
          </cell>
          <cell r="X254">
            <v>10.637229295169092</v>
          </cell>
          <cell r="Y254">
            <v>10.483870967741936</v>
          </cell>
          <cell r="Z254">
            <v>0</v>
          </cell>
          <cell r="AA254">
            <v>0</v>
          </cell>
          <cell r="AB254">
            <v>0</v>
          </cell>
          <cell r="AC254">
            <v>5</v>
          </cell>
          <cell r="AD254">
            <v>0</v>
          </cell>
          <cell r="AE254">
            <v>1.3517454706142278</v>
          </cell>
          <cell r="AF254">
            <v>0.65206590121467922</v>
          </cell>
          <cell r="AG254">
            <v>0</v>
          </cell>
          <cell r="AH254">
            <v>2.8542947113130381</v>
          </cell>
          <cell r="AI254">
            <v>0</v>
          </cell>
          <cell r="AJ254">
            <v>0</v>
          </cell>
          <cell r="AK254">
            <v>0</v>
          </cell>
          <cell r="AL254">
            <v>0</v>
          </cell>
          <cell r="AM254">
            <v>0</v>
          </cell>
          <cell r="AN254">
            <v>0</v>
          </cell>
          <cell r="AO254">
            <v>27.098683741186413</v>
          </cell>
          <cell r="AP254">
            <v>0</v>
          </cell>
          <cell r="AQ254">
            <v>23.34793409878532</v>
          </cell>
          <cell r="AR254">
            <v>16.65206590121468</v>
          </cell>
          <cell r="AS254">
            <v>31.738559375619133</v>
          </cell>
          <cell r="AT254">
            <v>0</v>
          </cell>
          <cell r="AU254">
            <v>0</v>
          </cell>
          <cell r="AV254">
            <v>0</v>
          </cell>
          <cell r="AW254">
            <v>67</v>
          </cell>
          <cell r="AX254">
            <v>0</v>
          </cell>
          <cell r="AY254">
            <v>0</v>
          </cell>
          <cell r="AZ254">
            <v>42.03286560563464</v>
          </cell>
          <cell r="BA254">
            <v>0</v>
          </cell>
          <cell r="BB254">
            <v>183.80555743379227</v>
          </cell>
          <cell r="BC254">
            <v>0</v>
          </cell>
          <cell r="BD254">
            <v>0</v>
          </cell>
          <cell r="BE254">
            <v>27.3224043715847</v>
          </cell>
          <cell r="BF254">
            <v>39.273983349395763</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1.7542972105263885</v>
          </cell>
          <cell r="BX254">
            <v>0</v>
          </cell>
          <cell r="BY254">
            <v>0</v>
          </cell>
          <cell r="CA254">
            <v>0</v>
          </cell>
          <cell r="CB254">
            <v>17.265753424657532</v>
          </cell>
          <cell r="CC254">
            <v>0</v>
          </cell>
          <cell r="CD254">
            <v>0</v>
          </cell>
          <cell r="CE254">
            <v>3.7385334091241731</v>
          </cell>
          <cell r="CF254">
            <v>0</v>
          </cell>
          <cell r="CH254">
            <v>21.004286833781705</v>
          </cell>
          <cell r="CJ254">
            <v>40003</v>
          </cell>
          <cell r="CK254">
            <v>10.637229295169092</v>
          </cell>
          <cell r="CL254">
            <v>2.003811371828907</v>
          </cell>
          <cell r="CM254">
            <v>66.596387720980459</v>
          </cell>
          <cell r="CN254">
            <v>1.7542972105263885</v>
          </cell>
          <cell r="CO254">
            <v>0</v>
          </cell>
          <cell r="CP254">
            <v>60</v>
          </cell>
          <cell r="CQ254">
            <v>1.6915378281185838</v>
          </cell>
          <cell r="CR254">
            <v>40</v>
          </cell>
          <cell r="CS254">
            <v>0</v>
          </cell>
          <cell r="CU254">
            <v>40003</v>
          </cell>
          <cell r="CV254">
            <v>0</v>
          </cell>
          <cell r="CW254">
            <v>5</v>
          </cell>
          <cell r="CX254">
            <v>0</v>
          </cell>
          <cell r="CY254">
            <v>0</v>
          </cell>
          <cell r="CZ254">
            <v>0</v>
          </cell>
          <cell r="DA254">
            <v>0</v>
          </cell>
          <cell r="DB254">
            <v>0</v>
          </cell>
          <cell r="DC254">
            <v>72.328767123287676</v>
          </cell>
          <cell r="DD254">
            <v>67</v>
          </cell>
          <cell r="DE254">
            <v>11.835616438356164</v>
          </cell>
          <cell r="DF254">
            <v>24</v>
          </cell>
          <cell r="DG254">
            <v>58.684931506849324</v>
          </cell>
          <cell r="DH254">
            <v>183.80555743379227</v>
          </cell>
          <cell r="DI254">
            <v>0</v>
          </cell>
          <cell r="DJ254">
            <v>0</v>
          </cell>
          <cell r="DK254">
            <v>27.3224043715847</v>
          </cell>
          <cell r="DL254">
            <v>39.273983349395763</v>
          </cell>
          <cell r="DM254">
            <v>0</v>
          </cell>
          <cell r="DN254">
            <v>0</v>
          </cell>
          <cell r="DO254">
            <v>0</v>
          </cell>
          <cell r="DP254">
            <v>1.7542972105263885</v>
          </cell>
          <cell r="DR254">
            <v>68.350684931506848</v>
          </cell>
          <cell r="DS254">
            <v>21.004286833781705</v>
          </cell>
          <cell r="DT254">
            <v>0</v>
          </cell>
          <cell r="DV254">
            <v>40003</v>
          </cell>
          <cell r="DW254">
            <v>1.335874247885938</v>
          </cell>
          <cell r="DY254">
            <v>49.7</v>
          </cell>
          <cell r="DZ254">
            <v>44.7</v>
          </cell>
          <cell r="EA254">
            <v>40</v>
          </cell>
          <cell r="EB254">
            <v>40</v>
          </cell>
          <cell r="ED254">
            <v>60</v>
          </cell>
          <cell r="EE254">
            <v>20</v>
          </cell>
          <cell r="EF254">
            <v>65.430071237242757</v>
          </cell>
          <cell r="EG254">
            <v>5.4300712372427569</v>
          </cell>
          <cell r="EH254">
            <v>60</v>
          </cell>
          <cell r="EJ254">
            <v>40</v>
          </cell>
          <cell r="EK254">
            <v>100</v>
          </cell>
          <cell r="EL254">
            <v>120</v>
          </cell>
          <cell r="EN254">
            <v>0</v>
          </cell>
          <cell r="EO254">
            <v>60</v>
          </cell>
          <cell r="EP254">
            <v>80</v>
          </cell>
          <cell r="ER254">
            <v>200</v>
          </cell>
          <cell r="ET254">
            <v>15</v>
          </cell>
          <cell r="EU254">
            <v>0</v>
          </cell>
          <cell r="EV254">
            <v>1.7542972105263885</v>
          </cell>
          <cell r="EW254">
            <v>53.350684931506848</v>
          </cell>
          <cell r="EX254">
            <v>15</v>
          </cell>
          <cell r="EZ254">
            <v>51.596387720980459</v>
          </cell>
          <cell r="FA254">
            <v>66.596387720980459</v>
          </cell>
          <cell r="FB254">
            <v>59</v>
          </cell>
          <cell r="FC254">
            <v>68.350684931506848</v>
          </cell>
          <cell r="FE254">
            <v>38271.593273495368</v>
          </cell>
        </row>
        <row r="255">
          <cell r="A255">
            <v>40004</v>
          </cell>
          <cell r="B255">
            <v>10</v>
          </cell>
          <cell r="C255">
            <v>5</v>
          </cell>
          <cell r="D255">
            <v>7</v>
          </cell>
          <cell r="E255">
            <v>2009</v>
          </cell>
          <cell r="G255">
            <v>0</v>
          </cell>
          <cell r="H255">
            <v>3.7076452717560122</v>
          </cell>
          <cell r="I255">
            <v>6.8854188851779874</v>
          </cell>
          <cell r="J255">
            <v>85.61643835616438</v>
          </cell>
          <cell r="K255">
            <v>10.483870967741936</v>
          </cell>
          <cell r="L255">
            <v>0.55364221946065795</v>
          </cell>
          <cell r="M255">
            <v>6.4690169199607528</v>
          </cell>
          <cell r="N255">
            <v>0</v>
          </cell>
          <cell r="O255">
            <v>38.108396002789632</v>
          </cell>
          <cell r="P255">
            <v>18.583604868380299</v>
          </cell>
          <cell r="Q255">
            <v>25.997247576995829</v>
          </cell>
          <cell r="R255">
            <v>21.765118371983238</v>
          </cell>
          <cell r="S255">
            <v>136.91227910790502</v>
          </cell>
          <cell r="T255">
            <v>20.717865710784981</v>
          </cell>
          <cell r="U255">
            <v>27.726477265885539</v>
          </cell>
          <cell r="W255">
            <v>0</v>
          </cell>
          <cell r="X255">
            <v>10.593064156934</v>
          </cell>
          <cell r="Y255">
            <v>10.483870967741936</v>
          </cell>
          <cell r="Z255">
            <v>0</v>
          </cell>
          <cell r="AA255">
            <v>0</v>
          </cell>
          <cell r="AB255">
            <v>0</v>
          </cell>
          <cell r="AC255">
            <v>5</v>
          </cell>
          <cell r="AD255">
            <v>0</v>
          </cell>
          <cell r="AE255">
            <v>1.3517454706142278</v>
          </cell>
          <cell r="AF255">
            <v>0.67091366880718262</v>
          </cell>
          <cell r="AG255">
            <v>0</v>
          </cell>
          <cell r="AH255">
            <v>2.805954729159355</v>
          </cell>
          <cell r="AI255">
            <v>0</v>
          </cell>
          <cell r="AJ255">
            <v>0</v>
          </cell>
          <cell r="AK255">
            <v>0</v>
          </cell>
          <cell r="AL255">
            <v>0</v>
          </cell>
          <cell r="AM255">
            <v>0</v>
          </cell>
          <cell r="AN255">
            <v>0</v>
          </cell>
          <cell r="AO255">
            <v>27.092909993834329</v>
          </cell>
          <cell r="AP255">
            <v>0</v>
          </cell>
          <cell r="AQ255">
            <v>23.329086331192819</v>
          </cell>
          <cell r="AR255">
            <v>16.670913668807181</v>
          </cell>
          <cell r="AS255">
            <v>31.836838243359992</v>
          </cell>
          <cell r="AT255">
            <v>0</v>
          </cell>
          <cell r="AU255">
            <v>0</v>
          </cell>
          <cell r="AV255">
            <v>0</v>
          </cell>
          <cell r="AW255">
            <v>67</v>
          </cell>
          <cell r="AX255">
            <v>0</v>
          </cell>
          <cell r="AY255">
            <v>0</v>
          </cell>
          <cell r="AZ255">
            <v>42.014017838042143</v>
          </cell>
          <cell r="BA255">
            <v>0</v>
          </cell>
          <cell r="BB255">
            <v>76.342604246533398</v>
          </cell>
          <cell r="BC255">
            <v>0</v>
          </cell>
          <cell r="BD255">
            <v>0</v>
          </cell>
          <cell r="BE255">
            <v>27.3224043715847</v>
          </cell>
          <cell r="BF255">
            <v>39.516393618921654</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1.5118869410004976</v>
          </cell>
          <cell r="BX255">
            <v>0</v>
          </cell>
          <cell r="BY255">
            <v>0</v>
          </cell>
          <cell r="CA255">
            <v>0</v>
          </cell>
          <cell r="CB255">
            <v>17.265753424657532</v>
          </cell>
          <cell r="CC255">
            <v>0</v>
          </cell>
          <cell r="CD255">
            <v>0</v>
          </cell>
          <cell r="CE255">
            <v>2.7186638537953058</v>
          </cell>
          <cell r="CF255">
            <v>0</v>
          </cell>
          <cell r="CH255">
            <v>19.984417278452838</v>
          </cell>
          <cell r="CJ255">
            <v>40004</v>
          </cell>
          <cell r="CK255">
            <v>10.593064156934</v>
          </cell>
          <cell r="CL255">
            <v>2.0226591394214104</v>
          </cell>
          <cell r="CM255">
            <v>66.83879799050635</v>
          </cell>
          <cell r="CN255">
            <v>1.5118869410004976</v>
          </cell>
          <cell r="CO255">
            <v>0</v>
          </cell>
          <cell r="CP255">
            <v>60</v>
          </cell>
          <cell r="CQ255">
            <v>1.7357029663536778</v>
          </cell>
          <cell r="CR255">
            <v>40</v>
          </cell>
          <cell r="CS255">
            <v>0</v>
          </cell>
          <cell r="CU255">
            <v>40004</v>
          </cell>
          <cell r="CV255">
            <v>0</v>
          </cell>
          <cell r="CW255">
            <v>5</v>
          </cell>
          <cell r="CX255">
            <v>0</v>
          </cell>
          <cell r="CY255">
            <v>0</v>
          </cell>
          <cell r="CZ255">
            <v>0</v>
          </cell>
          <cell r="DA255">
            <v>0</v>
          </cell>
          <cell r="DB255">
            <v>0</v>
          </cell>
          <cell r="DC255">
            <v>72.328767123287676</v>
          </cell>
          <cell r="DD255">
            <v>67</v>
          </cell>
          <cell r="DE255">
            <v>11.835616438356164</v>
          </cell>
          <cell r="DF255">
            <v>24</v>
          </cell>
          <cell r="DG255">
            <v>58.684931506849324</v>
          </cell>
          <cell r="DH255">
            <v>76.342604246533398</v>
          </cell>
          <cell r="DI255">
            <v>0</v>
          </cell>
          <cell r="DJ255">
            <v>0</v>
          </cell>
          <cell r="DK255">
            <v>27.3224043715847</v>
          </cell>
          <cell r="DL255">
            <v>39.516393618921654</v>
          </cell>
          <cell r="DM255">
            <v>0</v>
          </cell>
          <cell r="DN255">
            <v>0</v>
          </cell>
          <cell r="DO255">
            <v>0</v>
          </cell>
          <cell r="DP255">
            <v>1.5118869410004976</v>
          </cell>
          <cell r="DR255">
            <v>68.350684931506848</v>
          </cell>
          <cell r="DS255">
            <v>19.984417278452838</v>
          </cell>
          <cell r="DT255">
            <v>0</v>
          </cell>
          <cell r="DV255">
            <v>40004</v>
          </cell>
          <cell r="DW255">
            <v>1.3484394262809403</v>
          </cell>
          <cell r="DY255">
            <v>49.7</v>
          </cell>
          <cell r="DZ255">
            <v>44.7</v>
          </cell>
          <cell r="EA255">
            <v>40</v>
          </cell>
          <cell r="EB255">
            <v>40</v>
          </cell>
          <cell r="ED255">
            <v>60</v>
          </cell>
          <cell r="EE255">
            <v>20</v>
          </cell>
          <cell r="EF255">
            <v>64.454366820148977</v>
          </cell>
          <cell r="EG255">
            <v>4.4543668201489766</v>
          </cell>
          <cell r="EH255">
            <v>60</v>
          </cell>
          <cell r="EJ255">
            <v>40</v>
          </cell>
          <cell r="EK255">
            <v>100</v>
          </cell>
          <cell r="EL255">
            <v>120</v>
          </cell>
          <cell r="EN255">
            <v>0</v>
          </cell>
          <cell r="EO255">
            <v>60</v>
          </cell>
          <cell r="EP255">
            <v>80</v>
          </cell>
          <cell r="ER255">
            <v>200</v>
          </cell>
          <cell r="ET255">
            <v>15</v>
          </cell>
          <cell r="EU255">
            <v>0</v>
          </cell>
          <cell r="EV255">
            <v>1.5118869410004976</v>
          </cell>
          <cell r="EW255">
            <v>53.350684931506848</v>
          </cell>
          <cell r="EX255">
            <v>15</v>
          </cell>
          <cell r="EZ255">
            <v>51.83879799050635</v>
          </cell>
          <cell r="FA255">
            <v>66.83879799050635</v>
          </cell>
          <cell r="FB255">
            <v>59</v>
          </cell>
          <cell r="FC255">
            <v>68.350684931506848</v>
          </cell>
          <cell r="FE255">
            <v>38271.593273611114</v>
          </cell>
        </row>
        <row r="256">
          <cell r="A256">
            <v>40005</v>
          </cell>
          <cell r="B256">
            <v>11</v>
          </cell>
          <cell r="C256">
            <v>6</v>
          </cell>
          <cell r="D256">
            <v>7</v>
          </cell>
          <cell r="E256">
            <v>2009</v>
          </cell>
          <cell r="G256">
            <v>0</v>
          </cell>
          <cell r="H256">
            <v>3.9142102929918901</v>
          </cell>
          <cell r="I256">
            <v>8.4942570372501685</v>
          </cell>
          <cell r="J256">
            <v>85.61643835616438</v>
          </cell>
          <cell r="K256">
            <v>10.483870967741936</v>
          </cell>
          <cell r="L256">
            <v>0.58448743480290266</v>
          </cell>
          <cell r="M256">
            <v>7.9805591225183088</v>
          </cell>
          <cell r="N256">
            <v>8.5097142857142849</v>
          </cell>
          <cell r="O256">
            <v>40.231539144218914</v>
          </cell>
          <cell r="P256">
            <v>22.925826164407038</v>
          </cell>
          <cell r="Q256">
            <v>25.978957068589089</v>
          </cell>
          <cell r="R256">
            <v>21.765118371983238</v>
          </cell>
          <cell r="S256">
            <v>190.3336865535</v>
          </cell>
          <cell r="T256">
            <v>21.426153297946925</v>
          </cell>
          <cell r="U256">
            <v>40.061686651951661</v>
          </cell>
          <cell r="W256">
            <v>0</v>
          </cell>
          <cell r="X256">
            <v>12.408467330242058</v>
          </cell>
          <cell r="Y256">
            <v>10.483870967741936</v>
          </cell>
          <cell r="Z256">
            <v>0</v>
          </cell>
          <cell r="AA256">
            <v>0</v>
          </cell>
          <cell r="AB256">
            <v>2.5491860761761789</v>
          </cell>
          <cell r="AC256">
            <v>5</v>
          </cell>
          <cell r="AD256">
            <v>0</v>
          </cell>
          <cell r="AE256">
            <v>1.3517454706142278</v>
          </cell>
          <cell r="AF256">
            <v>8.173829296245092</v>
          </cell>
          <cell r="AG256">
            <v>0</v>
          </cell>
          <cell r="AH256">
            <v>2.8223537055415733</v>
          </cell>
          <cell r="AI256">
            <v>0</v>
          </cell>
          <cell r="AJ256">
            <v>0</v>
          </cell>
          <cell r="AK256">
            <v>0</v>
          </cell>
          <cell r="AL256">
            <v>0</v>
          </cell>
          <cell r="AM256">
            <v>0</v>
          </cell>
          <cell r="AN256">
            <v>0</v>
          </cell>
          <cell r="AO256">
            <v>25.152851944497765</v>
          </cell>
          <cell r="AP256">
            <v>0</v>
          </cell>
          <cell r="AQ256">
            <v>15.826170703754908</v>
          </cell>
          <cell r="AR256">
            <v>22.523446118338885</v>
          </cell>
          <cell r="AS256">
            <v>31.94509414300628</v>
          </cell>
          <cell r="AT256">
            <v>0</v>
          </cell>
          <cell r="AU256">
            <v>0</v>
          </cell>
          <cell r="AV256">
            <v>0</v>
          </cell>
          <cell r="AW256">
            <v>67</v>
          </cell>
          <cell r="AX256">
            <v>0</v>
          </cell>
          <cell r="AY256">
            <v>0</v>
          </cell>
          <cell r="AZ256">
            <v>36.161485388510442</v>
          </cell>
          <cell r="BA256">
            <v>0</v>
          </cell>
          <cell r="BB256">
            <v>148.66004111488817</v>
          </cell>
          <cell r="BC256">
            <v>0</v>
          </cell>
          <cell r="BD256">
            <v>0</v>
          </cell>
          <cell r="BE256">
            <v>27.3224043715847</v>
          </cell>
          <cell r="BF256">
            <v>41.028280559922152</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cell r="CA256">
            <v>0</v>
          </cell>
          <cell r="CB256">
            <v>17.265753424657532</v>
          </cell>
          <cell r="CC256">
            <v>0</v>
          </cell>
          <cell r="CD256">
            <v>0</v>
          </cell>
          <cell r="CE256">
            <v>12.631524134058864</v>
          </cell>
          <cell r="CF256">
            <v>0</v>
          </cell>
          <cell r="CH256">
            <v>29.897277558716397</v>
          </cell>
          <cell r="CJ256">
            <v>40005</v>
          </cell>
          <cell r="CK256">
            <v>12.408467330242058</v>
          </cell>
          <cell r="CL256">
            <v>9.5255747668593198</v>
          </cell>
          <cell r="CM256">
            <v>68.350684931506848</v>
          </cell>
          <cell r="CN256">
            <v>0</v>
          </cell>
          <cell r="CO256">
            <v>0</v>
          </cell>
          <cell r="CP256">
            <v>59.920299793045615</v>
          </cell>
          <cell r="CQ256">
            <v>0</v>
          </cell>
          <cell r="CR256">
            <v>38.349616822093793</v>
          </cell>
          <cell r="CS256">
            <v>0</v>
          </cell>
          <cell r="CU256">
            <v>40005</v>
          </cell>
          <cell r="CV256">
            <v>2.5491860761761789</v>
          </cell>
          <cell r="CW256">
            <v>5</v>
          </cell>
          <cell r="CX256">
            <v>0</v>
          </cell>
          <cell r="CY256">
            <v>0</v>
          </cell>
          <cell r="CZ256">
            <v>0</v>
          </cell>
          <cell r="DA256">
            <v>0</v>
          </cell>
          <cell r="DB256">
            <v>0</v>
          </cell>
          <cell r="DC256">
            <v>72.328767123287676</v>
          </cell>
          <cell r="DD256">
            <v>67</v>
          </cell>
          <cell r="DE256">
            <v>11.835616438356164</v>
          </cell>
          <cell r="DF256">
            <v>24</v>
          </cell>
          <cell r="DG256">
            <v>58.684931506849324</v>
          </cell>
          <cell r="DH256">
            <v>148.66004111488817</v>
          </cell>
          <cell r="DI256">
            <v>0</v>
          </cell>
          <cell r="DJ256">
            <v>0</v>
          </cell>
          <cell r="DK256">
            <v>27.3224043715847</v>
          </cell>
          <cell r="DL256">
            <v>41.028280559922152</v>
          </cell>
          <cell r="DM256">
            <v>0</v>
          </cell>
          <cell r="DN256">
            <v>0</v>
          </cell>
          <cell r="DO256">
            <v>0</v>
          </cell>
          <cell r="DP256">
            <v>0</v>
          </cell>
          <cell r="DR256">
            <v>68.350684931506848</v>
          </cell>
          <cell r="DS256">
            <v>29.897277558716397</v>
          </cell>
          <cell r="DT256">
            <v>0</v>
          </cell>
          <cell r="DV256">
            <v>40005</v>
          </cell>
          <cell r="DW256">
            <v>6.3503831779062132</v>
          </cell>
          <cell r="DY256">
            <v>49.7</v>
          </cell>
          <cell r="DZ256">
            <v>44.7</v>
          </cell>
          <cell r="EA256">
            <v>40</v>
          </cell>
          <cell r="EB256">
            <v>38.349616822093793</v>
          </cell>
          <cell r="ED256">
            <v>60</v>
          </cell>
          <cell r="EE256">
            <v>20</v>
          </cell>
          <cell r="EF256">
            <v>72.551823927104479</v>
          </cell>
          <cell r="EG256">
            <v>12.551823927104479</v>
          </cell>
          <cell r="EH256">
            <v>60</v>
          </cell>
          <cell r="EJ256">
            <v>38.349616822093793</v>
          </cell>
          <cell r="EK256">
            <v>98.349616822093793</v>
          </cell>
          <cell r="EL256">
            <v>118.34961682209379</v>
          </cell>
          <cell r="EN256">
            <v>0</v>
          </cell>
          <cell r="EO256">
            <v>60</v>
          </cell>
          <cell r="EP256">
            <v>80</v>
          </cell>
          <cell r="ER256">
            <v>200</v>
          </cell>
          <cell r="ET256">
            <v>15</v>
          </cell>
          <cell r="EU256">
            <v>0</v>
          </cell>
          <cell r="EV256">
            <v>0</v>
          </cell>
          <cell r="EW256">
            <v>63.951385090213854</v>
          </cell>
          <cell r="EX256">
            <v>4.3992998412929936</v>
          </cell>
          <cell r="EZ256">
            <v>63.951385090213854</v>
          </cell>
          <cell r="FA256">
            <v>78.951385090213847</v>
          </cell>
          <cell r="FB256">
            <v>59</v>
          </cell>
          <cell r="FC256">
            <v>68.350684931506848</v>
          </cell>
          <cell r="FE256">
            <v>38271.593273842591</v>
          </cell>
        </row>
        <row r="257">
          <cell r="A257">
            <v>40006</v>
          </cell>
          <cell r="B257">
            <v>12</v>
          </cell>
          <cell r="C257">
            <v>7</v>
          </cell>
          <cell r="D257">
            <v>7</v>
          </cell>
          <cell r="E257">
            <v>2009</v>
          </cell>
          <cell r="G257">
            <v>0</v>
          </cell>
          <cell r="H257">
            <v>4.0489757446817469</v>
          </cell>
          <cell r="I257">
            <v>8.5299354049667784</v>
          </cell>
          <cell r="J257">
            <v>85.61643835616438</v>
          </cell>
          <cell r="K257">
            <v>10.483870967741936</v>
          </cell>
          <cell r="L257">
            <v>0.60461121642477622</v>
          </cell>
          <cell r="M257">
            <v>8.0140798085192966</v>
          </cell>
          <cell r="N257">
            <v>8.5097142857142849</v>
          </cell>
          <cell r="O257">
            <v>41.616702724892178</v>
          </cell>
          <cell r="P257">
            <v>23.022121349790972</v>
          </cell>
          <cell r="Q257">
            <v>25.973800731127231</v>
          </cell>
          <cell r="R257">
            <v>21.765118371983238</v>
          </cell>
          <cell r="S257">
            <v>256.45127663865907</v>
          </cell>
          <cell r="T257">
            <v>21.69154119523143</v>
          </cell>
          <cell r="U257">
            <v>42.308380901690356</v>
          </cell>
          <cell r="W257">
            <v>0</v>
          </cell>
          <cell r="X257">
            <v>12.578911149648526</v>
          </cell>
          <cell r="Y257">
            <v>10.483870967741936</v>
          </cell>
          <cell r="Z257">
            <v>0</v>
          </cell>
          <cell r="AA257">
            <v>0</v>
          </cell>
          <cell r="AB257">
            <v>2.5478930107752209</v>
          </cell>
          <cell r="AC257">
            <v>5</v>
          </cell>
          <cell r="AD257">
            <v>0</v>
          </cell>
          <cell r="AE257">
            <v>1.3517454706142278</v>
          </cell>
          <cell r="AF257">
            <v>8.2287668292689098</v>
          </cell>
          <cell r="AG257">
            <v>0</v>
          </cell>
          <cell r="AH257">
            <v>2.8222471975203938</v>
          </cell>
          <cell r="AI257">
            <v>0</v>
          </cell>
          <cell r="AJ257">
            <v>0</v>
          </cell>
          <cell r="AK257">
            <v>0</v>
          </cell>
          <cell r="AL257">
            <v>0</v>
          </cell>
          <cell r="AM257">
            <v>0</v>
          </cell>
          <cell r="AN257">
            <v>0</v>
          </cell>
          <cell r="AO257">
            <v>24.880690294572265</v>
          </cell>
          <cell r="AP257">
            <v>0</v>
          </cell>
          <cell r="AQ257">
            <v>15.77123317073109</v>
          </cell>
          <cell r="AR257">
            <v>22.54175862934682</v>
          </cell>
          <cell r="AS257">
            <v>32.046918481546491</v>
          </cell>
          <cell r="AT257">
            <v>0</v>
          </cell>
          <cell r="AU257">
            <v>0</v>
          </cell>
          <cell r="AV257">
            <v>0</v>
          </cell>
          <cell r="AW257">
            <v>67</v>
          </cell>
          <cell r="AX257">
            <v>0</v>
          </cell>
          <cell r="AY257">
            <v>0</v>
          </cell>
          <cell r="AZ257">
            <v>36.143172877502508</v>
          </cell>
          <cell r="BA257">
            <v>0</v>
          </cell>
          <cell r="BB257">
            <v>217.30802585807837</v>
          </cell>
          <cell r="BC257">
            <v>0</v>
          </cell>
          <cell r="BD257">
            <v>0</v>
          </cell>
          <cell r="BE257">
            <v>27.3224043715847</v>
          </cell>
          <cell r="BF257">
            <v>41.028280559922152</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cell r="CA257">
            <v>0</v>
          </cell>
          <cell r="CB257">
            <v>17.265753424657532</v>
          </cell>
          <cell r="CC257">
            <v>0</v>
          </cell>
          <cell r="CD257">
            <v>0</v>
          </cell>
          <cell r="CE257">
            <v>14.314895404076552</v>
          </cell>
          <cell r="CF257">
            <v>0</v>
          </cell>
          <cell r="CH257">
            <v>31.580648828734084</v>
          </cell>
          <cell r="CJ257">
            <v>40006</v>
          </cell>
          <cell r="CK257">
            <v>12.578911149648526</v>
          </cell>
          <cell r="CL257">
            <v>9.5805122998831376</v>
          </cell>
          <cell r="CM257">
            <v>68.350684931506848</v>
          </cell>
          <cell r="CN257">
            <v>0</v>
          </cell>
          <cell r="CO257">
            <v>0</v>
          </cell>
          <cell r="CP257">
            <v>59.74985597363915</v>
          </cell>
          <cell r="CQ257">
            <v>0</v>
          </cell>
          <cell r="CR257">
            <v>38.31299180007791</v>
          </cell>
          <cell r="CS257">
            <v>0</v>
          </cell>
          <cell r="CU257">
            <v>40006</v>
          </cell>
          <cell r="CV257">
            <v>2.5478930107752209</v>
          </cell>
          <cell r="CW257">
            <v>5</v>
          </cell>
          <cell r="CX257">
            <v>0</v>
          </cell>
          <cell r="CY257">
            <v>0</v>
          </cell>
          <cell r="CZ257">
            <v>0</v>
          </cell>
          <cell r="DA257">
            <v>0</v>
          </cell>
          <cell r="DB257">
            <v>0</v>
          </cell>
          <cell r="DC257">
            <v>72.328767123287676</v>
          </cell>
          <cell r="DD257">
            <v>67</v>
          </cell>
          <cell r="DE257">
            <v>11.835616438356164</v>
          </cell>
          <cell r="DF257">
            <v>24</v>
          </cell>
          <cell r="DG257">
            <v>58.684931506849324</v>
          </cell>
          <cell r="DH257">
            <v>217.30802585807837</v>
          </cell>
          <cell r="DI257">
            <v>0</v>
          </cell>
          <cell r="DJ257">
            <v>0</v>
          </cell>
          <cell r="DK257">
            <v>27.3224043715847</v>
          </cell>
          <cell r="DL257">
            <v>41.028280559922152</v>
          </cell>
          <cell r="DM257">
            <v>0</v>
          </cell>
          <cell r="DN257">
            <v>0</v>
          </cell>
          <cell r="DO257">
            <v>0</v>
          </cell>
          <cell r="DP257">
            <v>0</v>
          </cell>
          <cell r="DR257">
            <v>68.350684931506848</v>
          </cell>
          <cell r="DS257">
            <v>31.580648828734084</v>
          </cell>
          <cell r="DT257">
            <v>0</v>
          </cell>
          <cell r="DV257">
            <v>40006</v>
          </cell>
          <cell r="DW257">
            <v>6.387008199922092</v>
          </cell>
          <cell r="DY257">
            <v>49.7</v>
          </cell>
          <cell r="DZ257">
            <v>44.7</v>
          </cell>
          <cell r="EA257">
            <v>40</v>
          </cell>
          <cell r="EB257">
            <v>38.31299180007791</v>
          </cell>
          <cell r="ED257">
            <v>60</v>
          </cell>
          <cell r="EE257">
            <v>20</v>
          </cell>
          <cell r="EF257">
            <v>74.064751377715709</v>
          </cell>
          <cell r="EG257">
            <v>14.064751377715709</v>
          </cell>
          <cell r="EH257">
            <v>60</v>
          </cell>
          <cell r="EJ257">
            <v>38.31299180007791</v>
          </cell>
          <cell r="EK257">
            <v>98.31299180007791</v>
          </cell>
          <cell r="EL257">
            <v>118.31299180007791</v>
          </cell>
          <cell r="EN257">
            <v>0</v>
          </cell>
          <cell r="EO257">
            <v>60</v>
          </cell>
          <cell r="EP257">
            <v>80</v>
          </cell>
          <cell r="ER257">
            <v>200</v>
          </cell>
          <cell r="ET257">
            <v>15</v>
          </cell>
          <cell r="EU257">
            <v>0</v>
          </cell>
          <cell r="EV257">
            <v>0</v>
          </cell>
          <cell r="EW257">
            <v>64.219999640401028</v>
          </cell>
          <cell r="EX257">
            <v>4.1306852911058201</v>
          </cell>
          <cell r="EZ257">
            <v>64.219999640401028</v>
          </cell>
          <cell r="FA257">
            <v>79.219999640401028</v>
          </cell>
          <cell r="FB257">
            <v>59</v>
          </cell>
          <cell r="FC257">
            <v>68.350684931506848</v>
          </cell>
          <cell r="FE257">
            <v>38271.593274189814</v>
          </cell>
        </row>
        <row r="258">
          <cell r="A258">
            <v>40007</v>
          </cell>
          <cell r="B258">
            <v>13</v>
          </cell>
          <cell r="C258">
            <v>1</v>
          </cell>
          <cell r="D258">
            <v>7</v>
          </cell>
          <cell r="E258">
            <v>2009</v>
          </cell>
          <cell r="G258">
            <v>0</v>
          </cell>
          <cell r="H258">
            <v>3.8931275035768143</v>
          </cell>
          <cell r="I258">
            <v>8.4898869389905922</v>
          </cell>
          <cell r="J258">
            <v>85.61643835616438</v>
          </cell>
          <cell r="K258">
            <v>10.483870967741936</v>
          </cell>
          <cell r="L258">
            <v>0.58133925813856491</v>
          </cell>
          <cell r="M258">
            <v>7.9764533099229489</v>
          </cell>
          <cell r="N258">
            <v>8.5097142857142849</v>
          </cell>
          <cell r="O258">
            <v>40.014843309265792</v>
          </cell>
          <cell r="P258">
            <v>22.914031358506879</v>
          </cell>
          <cell r="Q258">
            <v>25.979250250343949</v>
          </cell>
          <cell r="R258">
            <v>21.765118371983238</v>
          </cell>
          <cell r="S258">
            <v>215.14880282488045</v>
          </cell>
          <cell r="T258">
            <v>21.525758131088146</v>
          </cell>
          <cell r="U258">
            <v>40.904911260738807</v>
          </cell>
          <cell r="W258">
            <v>0</v>
          </cell>
          <cell r="X258">
            <v>12.383014442567406</v>
          </cell>
          <cell r="Y258">
            <v>10.483870967741936</v>
          </cell>
          <cell r="Z258">
            <v>0</v>
          </cell>
          <cell r="AA258">
            <v>0</v>
          </cell>
          <cell r="AB258">
            <v>2.5466006012770008</v>
          </cell>
          <cell r="AC258">
            <v>5</v>
          </cell>
          <cell r="AD258">
            <v>0</v>
          </cell>
          <cell r="AE258">
            <v>1.3517454706142278</v>
          </cell>
          <cell r="AF258">
            <v>8.1691607818845675</v>
          </cell>
          <cell r="AG258">
            <v>0</v>
          </cell>
          <cell r="AH258">
            <v>2.9400863887487958</v>
          </cell>
          <cell r="AI258">
            <v>0</v>
          </cell>
          <cell r="AJ258">
            <v>0</v>
          </cell>
          <cell r="AK258">
            <v>0</v>
          </cell>
          <cell r="AL258">
            <v>0</v>
          </cell>
          <cell r="AM258">
            <v>0</v>
          </cell>
          <cell r="AN258">
            <v>0</v>
          </cell>
          <cell r="AO258">
            <v>24.856894792726102</v>
          </cell>
          <cell r="AP258">
            <v>0</v>
          </cell>
          <cell r="AQ258">
            <v>15.830839218115432</v>
          </cell>
          <cell r="AR258">
            <v>22.52188994688537</v>
          </cell>
          <cell r="AS258">
            <v>32.14877149924537</v>
          </cell>
          <cell r="AT258">
            <v>0</v>
          </cell>
          <cell r="AU258">
            <v>0</v>
          </cell>
          <cell r="AV258">
            <v>0</v>
          </cell>
          <cell r="AW258">
            <v>67</v>
          </cell>
          <cell r="AX258">
            <v>0</v>
          </cell>
          <cell r="AY258">
            <v>0</v>
          </cell>
          <cell r="AZ258">
            <v>36.163041559963958</v>
          </cell>
          <cell r="BA258">
            <v>0</v>
          </cell>
          <cell r="BB258">
            <v>174.41643065674344</v>
          </cell>
          <cell r="BC258">
            <v>0</v>
          </cell>
          <cell r="BD258">
            <v>0</v>
          </cell>
          <cell r="BE258">
            <v>27.3224043715847</v>
          </cell>
          <cell r="BF258">
            <v>41.028280559922152</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CA258">
            <v>0</v>
          </cell>
          <cell r="CB258">
            <v>17.265753424657532</v>
          </cell>
          <cell r="CC258">
            <v>0</v>
          </cell>
          <cell r="CD258">
            <v>0</v>
          </cell>
          <cell r="CE258">
            <v>12.374761444378791</v>
          </cell>
          <cell r="CF258">
            <v>0</v>
          </cell>
          <cell r="CH258">
            <v>29.640514869036323</v>
          </cell>
          <cell r="CJ258">
            <v>40007</v>
          </cell>
          <cell r="CK258">
            <v>12.383014442567406</v>
          </cell>
          <cell r="CL258">
            <v>9.5209062524987953</v>
          </cell>
          <cell r="CM258">
            <v>68.350684931506848</v>
          </cell>
          <cell r="CN258">
            <v>0</v>
          </cell>
          <cell r="CO258">
            <v>0</v>
          </cell>
          <cell r="CP258">
            <v>59.945752680720268</v>
          </cell>
          <cell r="CQ258">
            <v>0</v>
          </cell>
          <cell r="CR258">
            <v>38.352729165000802</v>
          </cell>
          <cell r="CS258">
            <v>0</v>
          </cell>
          <cell r="CU258">
            <v>40007</v>
          </cell>
          <cell r="CV258">
            <v>2.5466006012770008</v>
          </cell>
          <cell r="CW258">
            <v>5</v>
          </cell>
          <cell r="CX258">
            <v>0</v>
          </cell>
          <cell r="CY258">
            <v>0</v>
          </cell>
          <cell r="CZ258">
            <v>0</v>
          </cell>
          <cell r="DA258">
            <v>0</v>
          </cell>
          <cell r="DB258">
            <v>0</v>
          </cell>
          <cell r="DC258">
            <v>72.328767123287676</v>
          </cell>
          <cell r="DD258">
            <v>67</v>
          </cell>
          <cell r="DE258">
            <v>11.835616438356164</v>
          </cell>
          <cell r="DF258">
            <v>24</v>
          </cell>
          <cell r="DG258">
            <v>58.684931506849324</v>
          </cell>
          <cell r="DH258">
            <v>174.41643065674344</v>
          </cell>
          <cell r="DI258">
            <v>0</v>
          </cell>
          <cell r="DJ258">
            <v>0</v>
          </cell>
          <cell r="DK258">
            <v>27.3224043715847</v>
          </cell>
          <cell r="DL258">
            <v>41.028280559922152</v>
          </cell>
          <cell r="DM258">
            <v>0</v>
          </cell>
          <cell r="DN258">
            <v>0</v>
          </cell>
          <cell r="DO258">
            <v>0</v>
          </cell>
          <cell r="DP258">
            <v>0</v>
          </cell>
          <cell r="DR258">
            <v>68.350684931506848</v>
          </cell>
          <cell r="DS258">
            <v>29.640514869036323</v>
          </cell>
          <cell r="DT258">
            <v>0</v>
          </cell>
          <cell r="DV258">
            <v>40007</v>
          </cell>
          <cell r="DW258">
            <v>6.3472708349991969</v>
          </cell>
          <cell r="DY258">
            <v>49.7</v>
          </cell>
          <cell r="DZ258">
            <v>44.7</v>
          </cell>
          <cell r="EA258">
            <v>40</v>
          </cell>
          <cell r="EB258">
            <v>38.352729165000802</v>
          </cell>
          <cell r="ED258">
            <v>60</v>
          </cell>
          <cell r="EE258">
            <v>20</v>
          </cell>
          <cell r="EF258">
            <v>72.320514125099066</v>
          </cell>
          <cell r="EG258">
            <v>12.320514125099066</v>
          </cell>
          <cell r="EH258">
            <v>60</v>
          </cell>
          <cell r="EJ258">
            <v>38.352729165000802</v>
          </cell>
          <cell r="EK258">
            <v>98.352729165000795</v>
          </cell>
          <cell r="EL258">
            <v>118.3527291650008</v>
          </cell>
          <cell r="EN258">
            <v>0</v>
          </cell>
          <cell r="EO258">
            <v>60</v>
          </cell>
          <cell r="EP258">
            <v>80</v>
          </cell>
          <cell r="ER258">
            <v>200</v>
          </cell>
          <cell r="ET258">
            <v>15</v>
          </cell>
          <cell r="EU258">
            <v>0</v>
          </cell>
          <cell r="EV258">
            <v>0</v>
          </cell>
          <cell r="EW258">
            <v>63.918483585649696</v>
          </cell>
          <cell r="EX258">
            <v>4.4322013458571519</v>
          </cell>
          <cell r="EZ258">
            <v>63.918483585649696</v>
          </cell>
          <cell r="FA258">
            <v>78.918483585649696</v>
          </cell>
          <cell r="FB258">
            <v>59</v>
          </cell>
          <cell r="FC258">
            <v>68.350684931506848</v>
          </cell>
          <cell r="FE258">
            <v>38271.593274305553</v>
          </cell>
        </row>
        <row r="259">
          <cell r="A259">
            <v>40008</v>
          </cell>
          <cell r="B259">
            <v>14</v>
          </cell>
          <cell r="C259">
            <v>2</v>
          </cell>
          <cell r="D259">
            <v>7</v>
          </cell>
          <cell r="E259">
            <v>2009</v>
          </cell>
          <cell r="G259">
            <v>0</v>
          </cell>
          <cell r="H259">
            <v>3.5282801790932976</v>
          </cell>
          <cell r="I259">
            <v>8.3954043848365778</v>
          </cell>
          <cell r="J259">
            <v>85.61643835616438</v>
          </cell>
          <cell r="K259">
            <v>10.483870967741936</v>
          </cell>
          <cell r="L259">
            <v>0.52685861943504941</v>
          </cell>
          <cell r="M259">
            <v>7.8876846741063025</v>
          </cell>
          <cell r="N259">
            <v>8.5097142857142849</v>
          </cell>
          <cell r="O259">
            <v>36.264822661958547</v>
          </cell>
          <cell r="P259">
            <v>22.65902487558494</v>
          </cell>
          <cell r="Q259">
            <v>25.992316118513966</v>
          </cell>
          <cell r="R259">
            <v>21.765118371983238</v>
          </cell>
          <cell r="S259">
            <v>221.00324118579215</v>
          </cell>
          <cell r="T259">
            <v>21.549257128622433</v>
          </cell>
          <cell r="U259">
            <v>41.103846717762707</v>
          </cell>
          <cell r="W259">
            <v>0</v>
          </cell>
          <cell r="X259">
            <v>11.923684563929875</v>
          </cell>
          <cell r="Y259">
            <v>10.483870967741936</v>
          </cell>
          <cell r="Z259">
            <v>0</v>
          </cell>
          <cell r="AA259">
            <v>0</v>
          </cell>
          <cell r="AB259">
            <v>2.5453088473488172</v>
          </cell>
          <cell r="AC259">
            <v>5</v>
          </cell>
          <cell r="AD259">
            <v>0</v>
          </cell>
          <cell r="AE259">
            <v>1.3517454706142278</v>
          </cell>
          <cell r="AF259">
            <v>8.027203261292593</v>
          </cell>
          <cell r="AG259">
            <v>0</v>
          </cell>
          <cell r="AH259">
            <v>3.1452715219411136</v>
          </cell>
          <cell r="AI259">
            <v>0</v>
          </cell>
          <cell r="AJ259">
            <v>0</v>
          </cell>
          <cell r="AK259">
            <v>0</v>
          </cell>
          <cell r="AL259">
            <v>0</v>
          </cell>
          <cell r="AM259">
            <v>0</v>
          </cell>
          <cell r="AN259">
            <v>0</v>
          </cell>
          <cell r="AO259">
            <v>25.008819057012076</v>
          </cell>
          <cell r="AP259">
            <v>0</v>
          </cell>
          <cell r="AQ259">
            <v>15.972796738707407</v>
          </cell>
          <cell r="AR259">
            <v>22.474570773354714</v>
          </cell>
          <cell r="AS259">
            <v>32.250991980404613</v>
          </cell>
          <cell r="AT259">
            <v>0</v>
          </cell>
          <cell r="AU259">
            <v>0</v>
          </cell>
          <cell r="AV259">
            <v>0</v>
          </cell>
          <cell r="AW259">
            <v>67</v>
          </cell>
          <cell r="AX259">
            <v>0</v>
          </cell>
          <cell r="AY259">
            <v>0</v>
          </cell>
          <cell r="AZ259">
            <v>36.21036073349461</v>
          </cell>
          <cell r="BA259">
            <v>0</v>
          </cell>
          <cell r="BB259">
            <v>180.44598429868267</v>
          </cell>
          <cell r="BC259">
            <v>0</v>
          </cell>
          <cell r="BD259">
            <v>0</v>
          </cell>
          <cell r="BE259">
            <v>27.3224043715847</v>
          </cell>
          <cell r="BF259">
            <v>41.028280559922152</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CA259">
            <v>0</v>
          </cell>
          <cell r="CB259">
            <v>17.265753424657532</v>
          </cell>
          <cell r="CC259">
            <v>0</v>
          </cell>
          <cell r="CD259">
            <v>0</v>
          </cell>
          <cell r="CE259">
            <v>7.8288319566207605</v>
          </cell>
          <cell r="CF259">
            <v>0</v>
          </cell>
          <cell r="CH259">
            <v>25.094585381278293</v>
          </cell>
          <cell r="CJ259">
            <v>40008</v>
          </cell>
          <cell r="CK259">
            <v>11.923684563929875</v>
          </cell>
          <cell r="CL259">
            <v>9.3789487319068208</v>
          </cell>
          <cell r="CM259">
            <v>68.350684931506848</v>
          </cell>
          <cell r="CN259">
            <v>0</v>
          </cell>
          <cell r="CO259">
            <v>0</v>
          </cell>
          <cell r="CP259">
            <v>60</v>
          </cell>
          <cell r="CQ259">
            <v>0.40508255935780113</v>
          </cell>
          <cell r="CR259">
            <v>38.447367512062122</v>
          </cell>
          <cell r="CS259">
            <v>0</v>
          </cell>
          <cell r="CU259">
            <v>40008</v>
          </cell>
          <cell r="CV259">
            <v>2.5453088473488172</v>
          </cell>
          <cell r="CW259">
            <v>5</v>
          </cell>
          <cell r="CX259">
            <v>0</v>
          </cell>
          <cell r="CY259">
            <v>0</v>
          </cell>
          <cell r="CZ259">
            <v>0</v>
          </cell>
          <cell r="DA259">
            <v>0</v>
          </cell>
          <cell r="DB259">
            <v>0</v>
          </cell>
          <cell r="DC259">
            <v>72.328767123287676</v>
          </cell>
          <cell r="DD259">
            <v>67</v>
          </cell>
          <cell r="DE259">
            <v>11.835616438356164</v>
          </cell>
          <cell r="DF259">
            <v>24</v>
          </cell>
          <cell r="DG259">
            <v>58.684931506849324</v>
          </cell>
          <cell r="DH259">
            <v>180.44598429868267</v>
          </cell>
          <cell r="DI259">
            <v>0</v>
          </cell>
          <cell r="DJ259">
            <v>0</v>
          </cell>
          <cell r="DK259">
            <v>27.3224043715847</v>
          </cell>
          <cell r="DL259">
            <v>41.028280559922152</v>
          </cell>
          <cell r="DM259">
            <v>0</v>
          </cell>
          <cell r="DN259">
            <v>0</v>
          </cell>
          <cell r="DO259">
            <v>0</v>
          </cell>
          <cell r="DP259">
            <v>0</v>
          </cell>
          <cell r="DR259">
            <v>68.350684931506848</v>
          </cell>
          <cell r="DS259">
            <v>25.094585381278293</v>
          </cell>
          <cell r="DT259">
            <v>0</v>
          </cell>
          <cell r="DV259">
            <v>40008</v>
          </cell>
          <cell r="DW259">
            <v>6.2526324879378805</v>
          </cell>
          <cell r="DY259">
            <v>49.7</v>
          </cell>
          <cell r="DZ259">
            <v>44.7</v>
          </cell>
          <cell r="EA259">
            <v>40</v>
          </cell>
          <cell r="EB259">
            <v>38.447367512062122</v>
          </cell>
          <cell r="ED259">
            <v>60</v>
          </cell>
          <cell r="EE259">
            <v>20</v>
          </cell>
          <cell r="EF259">
            <v>68.233914515978569</v>
          </cell>
          <cell r="EG259">
            <v>8.2339145159785687</v>
          </cell>
          <cell r="EH259">
            <v>60</v>
          </cell>
          <cell r="EJ259">
            <v>38.447367512062122</v>
          </cell>
          <cell r="EK259">
            <v>98.447367512062129</v>
          </cell>
          <cell r="EL259">
            <v>118.44736751206213</v>
          </cell>
          <cell r="EN259">
            <v>0</v>
          </cell>
          <cell r="EO259">
            <v>60</v>
          </cell>
          <cell r="EP259">
            <v>80</v>
          </cell>
          <cell r="ER259">
            <v>200</v>
          </cell>
          <cell r="ET259">
            <v>15</v>
          </cell>
          <cell r="EU259">
            <v>0</v>
          </cell>
          <cell r="EV259">
            <v>0</v>
          </cell>
          <cell r="EW259">
            <v>63.207145303971515</v>
          </cell>
          <cell r="EX259">
            <v>5.1435396275353327</v>
          </cell>
          <cell r="EZ259">
            <v>63.207145303971515</v>
          </cell>
          <cell r="FA259">
            <v>78.207145303971515</v>
          </cell>
          <cell r="FB259">
            <v>59</v>
          </cell>
          <cell r="FC259">
            <v>68.350684931506848</v>
          </cell>
          <cell r="FE259">
            <v>38271.593274537037</v>
          </cell>
        </row>
        <row r="260">
          <cell r="A260">
            <v>40009</v>
          </cell>
          <cell r="B260">
            <v>15</v>
          </cell>
          <cell r="C260">
            <v>3</v>
          </cell>
          <cell r="D260">
            <v>7</v>
          </cell>
          <cell r="E260">
            <v>2009</v>
          </cell>
          <cell r="G260">
            <v>0</v>
          </cell>
          <cell r="H260">
            <v>3.4189559101993794</v>
          </cell>
          <cell r="I260">
            <v>8.0528167006637759</v>
          </cell>
          <cell r="J260">
            <v>85.61643835616438</v>
          </cell>
          <cell r="K260">
            <v>10.483870967741936</v>
          </cell>
          <cell r="L260">
            <v>0.51053382932300173</v>
          </cell>
          <cell r="M260">
            <v>7.5658152915107459</v>
          </cell>
          <cell r="N260">
            <v>8.5097142857142849</v>
          </cell>
          <cell r="O260">
            <v>35.141151915066494</v>
          </cell>
          <cell r="P260">
            <v>21.734387716741082</v>
          </cell>
          <cell r="Q260">
            <v>25.641429988300835</v>
          </cell>
          <cell r="R260">
            <v>21.765118371983238</v>
          </cell>
          <cell r="S260">
            <v>146.56803201414004</v>
          </cell>
          <cell r="T260">
            <v>21.324235273000092</v>
          </cell>
          <cell r="U260">
            <v>34.843691469065817</v>
          </cell>
          <cell r="W260">
            <v>0</v>
          </cell>
          <cell r="X260">
            <v>11.471772610863155</v>
          </cell>
          <cell r="Y260">
            <v>10.483870967741936</v>
          </cell>
          <cell r="Z260">
            <v>0</v>
          </cell>
          <cell r="AA260">
            <v>0</v>
          </cell>
          <cell r="AB260">
            <v>2.544017748658133</v>
          </cell>
          <cell r="AC260">
            <v>5</v>
          </cell>
          <cell r="AD260">
            <v>0</v>
          </cell>
          <cell r="AE260">
            <v>1.3517454706142278</v>
          </cell>
          <cell r="AF260">
            <v>7.6903001872756711</v>
          </cell>
          <cell r="AG260">
            <v>0</v>
          </cell>
          <cell r="AH260">
            <v>3.1885223840125168</v>
          </cell>
          <cell r="AI260">
            <v>0</v>
          </cell>
          <cell r="AJ260">
            <v>0</v>
          </cell>
          <cell r="AK260">
            <v>0</v>
          </cell>
          <cell r="AL260">
            <v>0</v>
          </cell>
          <cell r="AM260">
            <v>0</v>
          </cell>
          <cell r="AN260">
            <v>0</v>
          </cell>
          <cell r="AO260">
            <v>25.314784208695912</v>
          </cell>
          <cell r="AP260">
            <v>0</v>
          </cell>
          <cell r="AQ260">
            <v>16.309699812724329</v>
          </cell>
          <cell r="AR260">
            <v>22.362269748682412</v>
          </cell>
          <cell r="AS260">
            <v>32.353687919716094</v>
          </cell>
          <cell r="AT260">
            <v>0</v>
          </cell>
          <cell r="AU260">
            <v>0</v>
          </cell>
          <cell r="AV260">
            <v>0</v>
          </cell>
          <cell r="AW260">
            <v>67</v>
          </cell>
          <cell r="AX260">
            <v>0</v>
          </cell>
          <cell r="AY260">
            <v>0</v>
          </cell>
          <cell r="AZ260">
            <v>36.322661758166916</v>
          </cell>
          <cell r="BA260">
            <v>0</v>
          </cell>
          <cell r="BB260">
            <v>99.41329699803903</v>
          </cell>
          <cell r="BC260">
            <v>0</v>
          </cell>
          <cell r="BD260">
            <v>0</v>
          </cell>
          <cell r="BE260">
            <v>27.3224043715847</v>
          </cell>
          <cell r="BF260">
            <v>41.028280559922152</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CA260">
            <v>0</v>
          </cell>
          <cell r="CB260">
            <v>17.265753424657532</v>
          </cell>
          <cell r="CC260">
            <v>0</v>
          </cell>
          <cell r="CD260">
            <v>0</v>
          </cell>
          <cell r="CE260">
            <v>4.7531239182603855</v>
          </cell>
          <cell r="CF260">
            <v>0</v>
          </cell>
          <cell r="CH260">
            <v>22.018877342917918</v>
          </cell>
          <cell r="CJ260">
            <v>40009</v>
          </cell>
          <cell r="CK260">
            <v>11.471772610863155</v>
          </cell>
          <cell r="CL260">
            <v>9.0420456578898989</v>
          </cell>
          <cell r="CM260">
            <v>68.350684931506848</v>
          </cell>
          <cell r="CN260">
            <v>0</v>
          </cell>
          <cell r="CO260">
            <v>0</v>
          </cell>
          <cell r="CP260">
            <v>60</v>
          </cell>
          <cell r="CQ260">
            <v>0.85699451242452085</v>
          </cell>
          <cell r="CR260">
            <v>38.67196956140674</v>
          </cell>
          <cell r="CS260">
            <v>0</v>
          </cell>
          <cell r="CU260">
            <v>40009</v>
          </cell>
          <cell r="CV260">
            <v>2.544017748658133</v>
          </cell>
          <cell r="CW260">
            <v>5</v>
          </cell>
          <cell r="CX260">
            <v>0</v>
          </cell>
          <cell r="CY260">
            <v>0</v>
          </cell>
          <cell r="CZ260">
            <v>0</v>
          </cell>
          <cell r="DA260">
            <v>0</v>
          </cell>
          <cell r="DB260">
            <v>0</v>
          </cell>
          <cell r="DC260">
            <v>72.328767123287676</v>
          </cell>
          <cell r="DD260">
            <v>67</v>
          </cell>
          <cell r="DE260">
            <v>11.835616438356164</v>
          </cell>
          <cell r="DF260">
            <v>24</v>
          </cell>
          <cell r="DG260">
            <v>58.684931506849324</v>
          </cell>
          <cell r="DH260">
            <v>99.41329699803903</v>
          </cell>
          <cell r="DI260">
            <v>0</v>
          </cell>
          <cell r="DJ260">
            <v>0</v>
          </cell>
          <cell r="DK260">
            <v>27.3224043715847</v>
          </cell>
          <cell r="DL260">
            <v>41.028280559922152</v>
          </cell>
          <cell r="DM260">
            <v>0</v>
          </cell>
          <cell r="DN260">
            <v>0</v>
          </cell>
          <cell r="DO260">
            <v>0</v>
          </cell>
          <cell r="DP260">
            <v>0</v>
          </cell>
          <cell r="DR260">
            <v>68.350684931506848</v>
          </cell>
          <cell r="DS260">
            <v>22.018877342917918</v>
          </cell>
          <cell r="DT260">
            <v>0</v>
          </cell>
          <cell r="DV260">
            <v>40009</v>
          </cell>
          <cell r="DW260">
            <v>6.0280304385932659</v>
          </cell>
          <cell r="DY260">
            <v>49.7</v>
          </cell>
          <cell r="DZ260">
            <v>44.7</v>
          </cell>
          <cell r="EA260">
            <v>40</v>
          </cell>
          <cell r="EB260">
            <v>38.67196956140674</v>
          </cell>
          <cell r="ED260">
            <v>60</v>
          </cell>
          <cell r="EE260">
            <v>20</v>
          </cell>
          <cell r="EF260">
            <v>65.610118430684906</v>
          </cell>
          <cell r="EG260">
            <v>5.6101184306849063</v>
          </cell>
          <cell r="EH260">
            <v>60</v>
          </cell>
          <cell r="EJ260">
            <v>38.67196956140674</v>
          </cell>
          <cell r="EK260">
            <v>98.67196956140674</v>
          </cell>
          <cell r="EL260">
            <v>118.67196956140674</v>
          </cell>
          <cell r="EN260">
            <v>0</v>
          </cell>
          <cell r="EO260">
            <v>60</v>
          </cell>
          <cell r="EP260">
            <v>80</v>
          </cell>
          <cell r="ER260">
            <v>200</v>
          </cell>
          <cell r="ET260">
            <v>15</v>
          </cell>
          <cell r="EU260">
            <v>0</v>
          </cell>
          <cell r="EV260">
            <v>0</v>
          </cell>
          <cell r="EW260">
            <v>60.627878297849456</v>
          </cell>
          <cell r="EX260">
            <v>7.7228066336573917</v>
          </cell>
          <cell r="EZ260">
            <v>60.627878297849456</v>
          </cell>
          <cell r="FA260">
            <v>75.627878297849463</v>
          </cell>
          <cell r="FB260">
            <v>59</v>
          </cell>
          <cell r="FC260">
            <v>68.350684931506848</v>
          </cell>
          <cell r="FE260">
            <v>38271.593274768522</v>
          </cell>
        </row>
        <row r="261">
          <cell r="A261">
            <v>40010</v>
          </cell>
          <cell r="B261">
            <v>16</v>
          </cell>
          <cell r="C261">
            <v>4</v>
          </cell>
          <cell r="D261">
            <v>7</v>
          </cell>
          <cell r="E261">
            <v>2009</v>
          </cell>
          <cell r="G261">
            <v>0</v>
          </cell>
          <cell r="H261">
            <v>3.1580269577839499</v>
          </cell>
          <cell r="I261">
            <v>6.692068333558252</v>
          </cell>
          <cell r="J261">
            <v>85.61643835616438</v>
          </cell>
          <cell r="K261">
            <v>10.483870967741936</v>
          </cell>
          <cell r="L261">
            <v>0.47157074797395909</v>
          </cell>
          <cell r="M261">
            <v>6.2873594186859441</v>
          </cell>
          <cell r="N261">
            <v>0</v>
          </cell>
          <cell r="O261">
            <v>32.459238431328401</v>
          </cell>
          <cell r="P261">
            <v>18.061755680654134</v>
          </cell>
          <cell r="Q261">
            <v>26.296982778176051</v>
          </cell>
          <cell r="R261">
            <v>21.765118371983238</v>
          </cell>
          <cell r="S261">
            <v>185.68942434585153</v>
          </cell>
          <cell r="T261">
            <v>20.730420511638783</v>
          </cell>
          <cell r="U261">
            <v>26.80218805592747</v>
          </cell>
          <cell r="W261">
            <v>0</v>
          </cell>
          <cell r="X261">
            <v>9.8500952913422015</v>
          </cell>
          <cell r="Y261">
            <v>10.483870967741936</v>
          </cell>
          <cell r="Z261">
            <v>0</v>
          </cell>
          <cell r="AA261">
            <v>0</v>
          </cell>
          <cell r="AB261">
            <v>0</v>
          </cell>
          <cell r="AC261">
            <v>5</v>
          </cell>
          <cell r="AD261">
            <v>0</v>
          </cell>
          <cell r="AE261">
            <v>1.3517454706142278</v>
          </cell>
          <cell r="AF261">
            <v>0.40718469604567531</v>
          </cell>
          <cell r="AG261">
            <v>0</v>
          </cell>
          <cell r="AH261">
            <v>3.2990650374078356</v>
          </cell>
          <cell r="AI261">
            <v>0</v>
          </cell>
          <cell r="AJ261">
            <v>0</v>
          </cell>
          <cell r="AK261">
            <v>0</v>
          </cell>
          <cell r="AL261">
            <v>0</v>
          </cell>
          <cell r="AM261">
            <v>0</v>
          </cell>
          <cell r="AN261">
            <v>0</v>
          </cell>
          <cell r="AO261">
            <v>26.727226408773269</v>
          </cell>
          <cell r="AP261">
            <v>0</v>
          </cell>
          <cell r="AQ261">
            <v>23.592815303954325</v>
          </cell>
          <cell r="AR261">
            <v>16.407184696045675</v>
          </cell>
          <cell r="AS261">
            <v>28.556803815960706</v>
          </cell>
          <cell r="AT261">
            <v>0</v>
          </cell>
          <cell r="AU261">
            <v>0</v>
          </cell>
          <cell r="AV261">
            <v>0</v>
          </cell>
          <cell r="AW261">
            <v>67</v>
          </cell>
          <cell r="AX261">
            <v>0</v>
          </cell>
          <cell r="AY261">
            <v>0</v>
          </cell>
          <cell r="AZ261">
            <v>42.277746810803649</v>
          </cell>
          <cell r="BA261">
            <v>0</v>
          </cell>
          <cell r="BB261">
            <v>123.94428610261414</v>
          </cell>
          <cell r="BC261">
            <v>0</v>
          </cell>
          <cell r="BD261">
            <v>0</v>
          </cell>
          <cell r="BE261">
            <v>27.3224043715847</v>
          </cell>
          <cell r="BF261">
            <v>38.06070002149292</v>
          </cell>
          <cell r="BG261">
            <v>0</v>
          </cell>
          <cell r="BH261">
            <v>3.8955765698036657</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2.9675805384292318</v>
          </cell>
          <cell r="BX261">
            <v>0</v>
          </cell>
          <cell r="BY261">
            <v>0</v>
          </cell>
          <cell r="CA261">
            <v>0</v>
          </cell>
          <cell r="CB261">
            <v>13.370176854853867</v>
          </cell>
          <cell r="CC261">
            <v>0</v>
          </cell>
          <cell r="CD261">
            <v>0</v>
          </cell>
          <cell r="CE261">
            <v>0</v>
          </cell>
          <cell r="CF261">
            <v>0</v>
          </cell>
          <cell r="CH261">
            <v>13.370176854853867</v>
          </cell>
          <cell r="CJ261">
            <v>40010</v>
          </cell>
          <cell r="CK261">
            <v>9.8500952913422015</v>
          </cell>
          <cell r="CL261">
            <v>1.7589301666599031</v>
          </cell>
          <cell r="CM261">
            <v>65.383104393077616</v>
          </cell>
          <cell r="CN261">
            <v>2.9675805384292318</v>
          </cell>
          <cell r="CO261">
            <v>0</v>
          </cell>
          <cell r="CP261">
            <v>58.583095262141811</v>
          </cell>
          <cell r="CQ261">
            <v>0</v>
          </cell>
          <cell r="CR261">
            <v>40</v>
          </cell>
          <cell r="CS261">
            <v>0</v>
          </cell>
          <cell r="CU261">
            <v>40010</v>
          </cell>
          <cell r="CV261">
            <v>0</v>
          </cell>
          <cell r="CW261">
            <v>5</v>
          </cell>
          <cell r="CX261">
            <v>0</v>
          </cell>
          <cell r="CY261">
            <v>0</v>
          </cell>
          <cell r="CZ261">
            <v>0</v>
          </cell>
          <cell r="DA261">
            <v>0</v>
          </cell>
          <cell r="DB261">
            <v>0</v>
          </cell>
          <cell r="DC261">
            <v>72.328767123287676</v>
          </cell>
          <cell r="DD261">
            <v>67</v>
          </cell>
          <cell r="DE261">
            <v>11.835616438356164</v>
          </cell>
          <cell r="DF261">
            <v>24</v>
          </cell>
          <cell r="DG261">
            <v>58.684931506849324</v>
          </cell>
          <cell r="DH261">
            <v>123.94428610261414</v>
          </cell>
          <cell r="DI261">
            <v>0</v>
          </cell>
          <cell r="DJ261">
            <v>0</v>
          </cell>
          <cell r="DK261">
            <v>27.3224043715847</v>
          </cell>
          <cell r="DL261">
            <v>38.06070002149292</v>
          </cell>
          <cell r="DM261">
            <v>0</v>
          </cell>
          <cell r="DN261">
            <v>0</v>
          </cell>
          <cell r="DO261">
            <v>0</v>
          </cell>
          <cell r="DP261">
            <v>2.9675805384292318</v>
          </cell>
          <cell r="DR261">
            <v>68.350684931506848</v>
          </cell>
          <cell r="DS261">
            <v>13.370176854853867</v>
          </cell>
          <cell r="DT261">
            <v>0</v>
          </cell>
          <cell r="DV261">
            <v>40010</v>
          </cell>
          <cell r="DW261">
            <v>1.1726201111066021</v>
          </cell>
          <cell r="DY261">
            <v>49.7</v>
          </cell>
          <cell r="DZ261">
            <v>44.7</v>
          </cell>
          <cell r="EA261">
            <v>40</v>
          </cell>
          <cell r="EB261">
            <v>40</v>
          </cell>
          <cell r="ED261">
            <v>60</v>
          </cell>
          <cell r="EE261">
            <v>20</v>
          </cell>
          <cell r="EF261">
            <v>58.583095262141811</v>
          </cell>
          <cell r="EG261">
            <v>0</v>
          </cell>
          <cell r="EH261">
            <v>58.583095262141811</v>
          </cell>
          <cell r="EJ261">
            <v>40</v>
          </cell>
          <cell r="EK261">
            <v>100</v>
          </cell>
          <cell r="EL261">
            <v>120</v>
          </cell>
          <cell r="EN261">
            <v>0</v>
          </cell>
          <cell r="EO261">
            <v>60</v>
          </cell>
          <cell r="EP261">
            <v>80</v>
          </cell>
          <cell r="ER261">
            <v>200</v>
          </cell>
          <cell r="ET261">
            <v>15</v>
          </cell>
          <cell r="EU261">
            <v>0</v>
          </cell>
          <cell r="EV261">
            <v>2.9675805384292318</v>
          </cell>
          <cell r="EW261">
            <v>53.350684931506855</v>
          </cell>
          <cell r="EX261">
            <v>15</v>
          </cell>
          <cell r="EZ261">
            <v>50.383104393077623</v>
          </cell>
          <cell r="FA261">
            <v>65.383104393077616</v>
          </cell>
          <cell r="FB261">
            <v>59</v>
          </cell>
          <cell r="FC261">
            <v>68.350684931506848</v>
          </cell>
          <cell r="FE261">
            <v>38271.593275115738</v>
          </cell>
        </row>
        <row r="262">
          <cell r="A262">
            <v>40011</v>
          </cell>
          <cell r="B262">
            <v>17</v>
          </cell>
          <cell r="C262">
            <v>5</v>
          </cell>
          <cell r="D262">
            <v>7</v>
          </cell>
          <cell r="E262">
            <v>2009</v>
          </cell>
          <cell r="G262">
            <v>0</v>
          </cell>
          <cell r="H262">
            <v>3.3825987112941527</v>
          </cell>
          <cell r="I262">
            <v>6.8029461521841625</v>
          </cell>
          <cell r="J262">
            <v>85.61643835616438</v>
          </cell>
          <cell r="K262">
            <v>10.483870967741936</v>
          </cell>
          <cell r="L262">
            <v>0.50510480933325252</v>
          </cell>
          <cell r="M262">
            <v>6.3915318004539419</v>
          </cell>
          <cell r="N262">
            <v>0</v>
          </cell>
          <cell r="O262">
            <v>34.767460681984645</v>
          </cell>
          <cell r="P262">
            <v>18.361012647350442</v>
          </cell>
          <cell r="Q262">
            <v>26.008166350523222</v>
          </cell>
          <cell r="R262">
            <v>21.765118371983238</v>
          </cell>
          <cell r="S262">
            <v>189.25015997888499</v>
          </cell>
          <cell r="T262">
            <v>20.927943545364041</v>
          </cell>
          <cell r="U262">
            <v>29.504933132847533</v>
          </cell>
          <cell r="W262">
            <v>0</v>
          </cell>
          <cell r="X262">
            <v>10.185544863478315</v>
          </cell>
          <cell r="Y262">
            <v>10.483870967741936</v>
          </cell>
          <cell r="Z262">
            <v>0</v>
          </cell>
          <cell r="AA262">
            <v>0</v>
          </cell>
          <cell r="AB262">
            <v>0</v>
          </cell>
          <cell r="AC262">
            <v>5</v>
          </cell>
          <cell r="AD262">
            <v>0</v>
          </cell>
          <cell r="AE262">
            <v>1.3517454706142278</v>
          </cell>
          <cell r="AF262">
            <v>0.54489113917296628</v>
          </cell>
          <cell r="AG262">
            <v>0</v>
          </cell>
          <cell r="AH262">
            <v>3.1542200860336624</v>
          </cell>
          <cell r="AI262">
            <v>0</v>
          </cell>
          <cell r="AJ262">
            <v>0</v>
          </cell>
          <cell r="AK262">
            <v>0</v>
          </cell>
          <cell r="AL262">
            <v>0</v>
          </cell>
          <cell r="AM262">
            <v>0</v>
          </cell>
          <cell r="AN262">
            <v>0</v>
          </cell>
          <cell r="AO262">
            <v>26.428650891239197</v>
          </cell>
          <cell r="AP262">
            <v>0</v>
          </cell>
          <cell r="AQ262">
            <v>23.455108860827032</v>
          </cell>
          <cell r="AR262">
            <v>16.544891139172968</v>
          </cell>
          <cell r="AS262">
            <v>31.318887074568678</v>
          </cell>
          <cell r="AT262">
            <v>0</v>
          </cell>
          <cell r="AU262">
            <v>0</v>
          </cell>
          <cell r="AV262">
            <v>0</v>
          </cell>
          <cell r="AW262">
            <v>67</v>
          </cell>
          <cell r="AX262">
            <v>0</v>
          </cell>
          <cell r="AY262">
            <v>0</v>
          </cell>
          <cell r="AZ262">
            <v>42.140040367676356</v>
          </cell>
          <cell r="BA262">
            <v>0</v>
          </cell>
          <cell r="BB262">
            <v>130.54299628942019</v>
          </cell>
          <cell r="BC262">
            <v>0</v>
          </cell>
          <cell r="BD262">
            <v>0</v>
          </cell>
          <cell r="BE262">
            <v>27.3224043715847</v>
          </cell>
          <cell r="BF262">
            <v>38.895474628125726</v>
          </cell>
          <cell r="BG262">
            <v>0</v>
          </cell>
          <cell r="BH262">
            <v>1.2414642079678231</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2.1328059317964261</v>
          </cell>
          <cell r="BX262">
            <v>0</v>
          </cell>
          <cell r="BY262">
            <v>0</v>
          </cell>
          <cell r="CA262">
            <v>0</v>
          </cell>
          <cell r="CB262">
            <v>16.024289216689709</v>
          </cell>
          <cell r="CC262">
            <v>0</v>
          </cell>
          <cell r="CD262">
            <v>0</v>
          </cell>
          <cell r="CE262">
            <v>0</v>
          </cell>
          <cell r="CF262">
            <v>0</v>
          </cell>
          <cell r="CH262">
            <v>16.024289216689709</v>
          </cell>
          <cell r="CJ262">
            <v>40011</v>
          </cell>
          <cell r="CK262">
            <v>10.185544863478315</v>
          </cell>
          <cell r="CL262">
            <v>1.8966366097871941</v>
          </cell>
          <cell r="CM262">
            <v>66.217878999710422</v>
          </cell>
          <cell r="CN262">
            <v>2.1328059317964261</v>
          </cell>
          <cell r="CO262">
            <v>0</v>
          </cell>
          <cell r="CP262">
            <v>60</v>
          </cell>
          <cell r="CQ262">
            <v>0.90175805184154001</v>
          </cell>
          <cell r="CR262">
            <v>40</v>
          </cell>
          <cell r="CS262">
            <v>0</v>
          </cell>
          <cell r="CU262">
            <v>40011</v>
          </cell>
          <cell r="CV262">
            <v>0</v>
          </cell>
          <cell r="CW262">
            <v>5</v>
          </cell>
          <cell r="CX262">
            <v>0</v>
          </cell>
          <cell r="CY262">
            <v>0</v>
          </cell>
          <cell r="CZ262">
            <v>0</v>
          </cell>
          <cell r="DA262">
            <v>0</v>
          </cell>
          <cell r="DB262">
            <v>0</v>
          </cell>
          <cell r="DC262">
            <v>72.328767123287676</v>
          </cell>
          <cell r="DD262">
            <v>67</v>
          </cell>
          <cell r="DE262">
            <v>11.835616438356164</v>
          </cell>
          <cell r="DF262">
            <v>24</v>
          </cell>
          <cell r="DG262">
            <v>58.684931506849324</v>
          </cell>
          <cell r="DH262">
            <v>130.54299628942019</v>
          </cell>
          <cell r="DI262">
            <v>0</v>
          </cell>
          <cell r="DJ262">
            <v>0</v>
          </cell>
          <cell r="DK262">
            <v>27.3224043715847</v>
          </cell>
          <cell r="DL262">
            <v>38.895474628125726</v>
          </cell>
          <cell r="DM262">
            <v>0</v>
          </cell>
          <cell r="DN262">
            <v>0</v>
          </cell>
          <cell r="DO262">
            <v>0</v>
          </cell>
          <cell r="DP262">
            <v>2.1328059317964261</v>
          </cell>
          <cell r="DR262">
            <v>68.350684931506848</v>
          </cell>
          <cell r="DS262">
            <v>16.024289216689709</v>
          </cell>
          <cell r="DT262">
            <v>0</v>
          </cell>
          <cell r="DV262">
            <v>40011</v>
          </cell>
          <cell r="DW262">
            <v>1.264424406524796</v>
          </cell>
          <cell r="DY262">
            <v>49.7</v>
          </cell>
          <cell r="DZ262">
            <v>44.7</v>
          </cell>
          <cell r="EA262">
            <v>40</v>
          </cell>
          <cell r="EB262">
            <v>40</v>
          </cell>
          <cell r="ED262">
            <v>60</v>
          </cell>
          <cell r="EE262">
            <v>20</v>
          </cell>
          <cell r="EF262">
            <v>60.90175805184154</v>
          </cell>
          <cell r="EG262">
            <v>0.90175805184154001</v>
          </cell>
          <cell r="EH262">
            <v>60</v>
          </cell>
          <cell r="EJ262">
            <v>40</v>
          </cell>
          <cell r="EK262">
            <v>100</v>
          </cell>
          <cell r="EL262">
            <v>120</v>
          </cell>
          <cell r="EN262">
            <v>0</v>
          </cell>
          <cell r="EO262">
            <v>60</v>
          </cell>
          <cell r="EP262">
            <v>80</v>
          </cell>
          <cell r="ER262">
            <v>200</v>
          </cell>
          <cell r="ET262">
            <v>15</v>
          </cell>
          <cell r="EU262">
            <v>0</v>
          </cell>
          <cell r="EV262">
            <v>2.1328059317964261</v>
          </cell>
          <cell r="EW262">
            <v>53.350684931506848</v>
          </cell>
          <cell r="EX262">
            <v>15</v>
          </cell>
          <cell r="EZ262">
            <v>51.217878999710422</v>
          </cell>
          <cell r="FA262">
            <v>66.217878999710422</v>
          </cell>
          <cell r="FB262">
            <v>59</v>
          </cell>
          <cell r="FC262">
            <v>68.350684931506848</v>
          </cell>
          <cell r="FE262">
            <v>38271.593275231484</v>
          </cell>
        </row>
        <row r="263">
          <cell r="A263">
            <v>40012</v>
          </cell>
          <cell r="B263">
            <v>18</v>
          </cell>
          <cell r="C263">
            <v>6</v>
          </cell>
          <cell r="D263">
            <v>7</v>
          </cell>
          <cell r="E263">
            <v>2009</v>
          </cell>
          <cell r="G263">
            <v>0</v>
          </cell>
          <cell r="H263">
            <v>3.88293601456312</v>
          </cell>
          <cell r="I263">
            <v>8.4872866112791545</v>
          </cell>
          <cell r="J263">
            <v>85.61643835616438</v>
          </cell>
          <cell r="K263">
            <v>10.483870967741936</v>
          </cell>
          <cell r="L263">
            <v>0.57981741929380448</v>
          </cell>
          <cell r="M263">
            <v>7.9740102393932899</v>
          </cell>
          <cell r="N263">
            <v>8.5097142857142849</v>
          </cell>
          <cell r="O263">
            <v>39.910091837448753</v>
          </cell>
          <cell r="P263">
            <v>22.907013127151096</v>
          </cell>
          <cell r="Q263">
            <v>25.979598735540783</v>
          </cell>
          <cell r="R263">
            <v>21.765118371983238</v>
          </cell>
          <cell r="S263">
            <v>203.02456048097972</v>
          </cell>
          <cell r="T263">
            <v>21.477092909357122</v>
          </cell>
          <cell r="U263">
            <v>40.492926106388879</v>
          </cell>
          <cell r="W263">
            <v>0</v>
          </cell>
          <cell r="X263">
            <v>12.370222625842274</v>
          </cell>
          <cell r="Y263">
            <v>10.483870967741936</v>
          </cell>
          <cell r="Z263">
            <v>0</v>
          </cell>
          <cell r="AA263">
            <v>0</v>
          </cell>
          <cell r="AB263">
            <v>2.542727304872582</v>
          </cell>
          <cell r="AC263">
            <v>5</v>
          </cell>
          <cell r="AD263">
            <v>0</v>
          </cell>
          <cell r="AE263">
            <v>1.3517454706142278</v>
          </cell>
          <cell r="AF263">
            <v>8.1690691689145698</v>
          </cell>
          <cell r="AG263">
            <v>0</v>
          </cell>
          <cell r="AH263">
            <v>2.9495985759346866</v>
          </cell>
          <cell r="AI263">
            <v>0</v>
          </cell>
          <cell r="AJ263">
            <v>0</v>
          </cell>
          <cell r="AK263">
            <v>0</v>
          </cell>
          <cell r="AL263">
            <v>0</v>
          </cell>
          <cell r="AM263">
            <v>0</v>
          </cell>
          <cell r="AN263">
            <v>0</v>
          </cell>
          <cell r="AO263">
            <v>24.330758454185649</v>
          </cell>
          <cell r="AP263">
            <v>0</v>
          </cell>
          <cell r="AQ263">
            <v>15.83093083108543</v>
          </cell>
          <cell r="AR263">
            <v>22.521859409228703</v>
          </cell>
          <cell r="AS263">
            <v>32.678187467325067</v>
          </cell>
          <cell r="AT263">
            <v>0</v>
          </cell>
          <cell r="AU263">
            <v>0</v>
          </cell>
          <cell r="AV263">
            <v>0</v>
          </cell>
          <cell r="AW263">
            <v>67</v>
          </cell>
          <cell r="AX263">
            <v>0</v>
          </cell>
          <cell r="AY263">
            <v>0</v>
          </cell>
          <cell r="AZ263">
            <v>36.163072097620621</v>
          </cell>
          <cell r="BA263">
            <v>0</v>
          </cell>
          <cell r="BB263">
            <v>161.83150739910508</v>
          </cell>
          <cell r="BC263">
            <v>0</v>
          </cell>
          <cell r="BD263">
            <v>0</v>
          </cell>
          <cell r="BE263">
            <v>27.3224043715847</v>
          </cell>
          <cell r="BF263">
            <v>41.028280559922152</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CA263">
            <v>0</v>
          </cell>
          <cell r="CB263">
            <v>17.265753424657532</v>
          </cell>
          <cell r="CC263">
            <v>0</v>
          </cell>
          <cell r="CD263">
            <v>0</v>
          </cell>
          <cell r="CE263">
            <v>12.250487334364308</v>
          </cell>
          <cell r="CF263">
            <v>0</v>
          </cell>
          <cell r="CH263">
            <v>29.516240759021841</v>
          </cell>
          <cell r="CJ263">
            <v>40012</v>
          </cell>
          <cell r="CK263">
            <v>12.370222625842274</v>
          </cell>
          <cell r="CL263">
            <v>9.5208146395287976</v>
          </cell>
          <cell r="CM263">
            <v>68.350684931506848</v>
          </cell>
          <cell r="CN263">
            <v>0</v>
          </cell>
          <cell r="CO263">
            <v>0</v>
          </cell>
          <cell r="CP263">
            <v>59.958544497445402</v>
          </cell>
          <cell r="CQ263">
            <v>0</v>
          </cell>
          <cell r="CR263">
            <v>38.352790240314135</v>
          </cell>
          <cell r="CS263">
            <v>0</v>
          </cell>
          <cell r="CU263">
            <v>40012</v>
          </cell>
          <cell r="CV263">
            <v>2.542727304872582</v>
          </cell>
          <cell r="CW263">
            <v>5</v>
          </cell>
          <cell r="CX263">
            <v>0</v>
          </cell>
          <cell r="CY263">
            <v>0</v>
          </cell>
          <cell r="CZ263">
            <v>0</v>
          </cell>
          <cell r="DA263">
            <v>0</v>
          </cell>
          <cell r="DB263">
            <v>0</v>
          </cell>
          <cell r="DC263">
            <v>72.328767123287676</v>
          </cell>
          <cell r="DD263">
            <v>67</v>
          </cell>
          <cell r="DE263">
            <v>11.835616438356164</v>
          </cell>
          <cell r="DF263">
            <v>24</v>
          </cell>
          <cell r="DG263">
            <v>58.684931506849324</v>
          </cell>
          <cell r="DH263">
            <v>161.83150739910508</v>
          </cell>
          <cell r="DI263">
            <v>0</v>
          </cell>
          <cell r="DJ263">
            <v>0</v>
          </cell>
          <cell r="DK263">
            <v>27.3224043715847</v>
          </cell>
          <cell r="DL263">
            <v>41.028280559922152</v>
          </cell>
          <cell r="DM263">
            <v>0</v>
          </cell>
          <cell r="DN263">
            <v>0</v>
          </cell>
          <cell r="DO263">
            <v>0</v>
          </cell>
          <cell r="DP263">
            <v>0</v>
          </cell>
          <cell r="DR263">
            <v>68.350684931506848</v>
          </cell>
          <cell r="DS263">
            <v>29.516240759021841</v>
          </cell>
          <cell r="DT263">
            <v>0</v>
          </cell>
          <cell r="DV263">
            <v>40012</v>
          </cell>
          <cell r="DW263">
            <v>6.3472097596858648</v>
          </cell>
          <cell r="DY263">
            <v>49.7</v>
          </cell>
          <cell r="DZ263">
            <v>44.7</v>
          </cell>
          <cell r="EA263">
            <v>40</v>
          </cell>
          <cell r="EB263">
            <v>38.352790240314135</v>
          </cell>
          <cell r="ED263">
            <v>60</v>
          </cell>
          <cell r="EE263">
            <v>20</v>
          </cell>
          <cell r="EF263">
            <v>72.20903183180971</v>
          </cell>
          <cell r="EG263">
            <v>12.20903183180971</v>
          </cell>
          <cell r="EH263">
            <v>60</v>
          </cell>
          <cell r="EJ263">
            <v>38.352790240314135</v>
          </cell>
          <cell r="EK263">
            <v>98.352790240314135</v>
          </cell>
          <cell r="EL263">
            <v>118.35279024031414</v>
          </cell>
          <cell r="EN263">
            <v>0</v>
          </cell>
          <cell r="EO263">
            <v>60</v>
          </cell>
          <cell r="EP263">
            <v>80</v>
          </cell>
          <cell r="ER263">
            <v>200</v>
          </cell>
          <cell r="ET263">
            <v>15</v>
          </cell>
          <cell r="EU263">
            <v>0</v>
          </cell>
          <cell r="EV263">
            <v>0</v>
          </cell>
          <cell r="EW263">
            <v>63.898906292649762</v>
          </cell>
          <cell r="EX263">
            <v>4.4517786388570855</v>
          </cell>
          <cell r="EZ263">
            <v>63.898906292649762</v>
          </cell>
          <cell r="FA263">
            <v>78.89890629264977</v>
          </cell>
          <cell r="FB263">
            <v>59</v>
          </cell>
          <cell r="FC263">
            <v>68.350684931506848</v>
          </cell>
          <cell r="FE263">
            <v>38271.593275462961</v>
          </cell>
        </row>
        <row r="264">
          <cell r="A264">
            <v>40013</v>
          </cell>
          <cell r="B264">
            <v>19</v>
          </cell>
          <cell r="C264">
            <v>7</v>
          </cell>
          <cell r="D264">
            <v>7</v>
          </cell>
          <cell r="E264">
            <v>2009</v>
          </cell>
          <cell r="G264">
            <v>0</v>
          </cell>
          <cell r="H264">
            <v>3.6745357678479582</v>
          </cell>
          <cell r="I264">
            <v>8.432806334654293</v>
          </cell>
          <cell r="J264">
            <v>85.61643835616438</v>
          </cell>
          <cell r="K264">
            <v>10.483870967741936</v>
          </cell>
          <cell r="L264">
            <v>0.5486981598526538</v>
          </cell>
          <cell r="M264">
            <v>7.9228247070142741</v>
          </cell>
          <cell r="N264">
            <v>8.5097142857142849</v>
          </cell>
          <cell r="O264">
            <v>37.768085645702413</v>
          </cell>
          <cell r="P264">
            <v>22.75997197383856</v>
          </cell>
          <cell r="Q264">
            <v>25.987278946748283</v>
          </cell>
          <cell r="R264">
            <v>21.765118371983238</v>
          </cell>
          <cell r="S264">
            <v>185.195285390832</v>
          </cell>
          <cell r="T264">
            <v>21.405528385904482</v>
          </cell>
          <cell r="U264">
            <v>39.887082339693045</v>
          </cell>
          <cell r="W264">
            <v>0</v>
          </cell>
          <cell r="X264">
            <v>12.107342102502251</v>
          </cell>
          <cell r="Y264">
            <v>10.483870967741936</v>
          </cell>
          <cell r="Z264">
            <v>0</v>
          </cell>
          <cell r="AA264">
            <v>0</v>
          </cell>
          <cell r="AB264">
            <v>2.5414375156599656</v>
          </cell>
          <cell r="AC264">
            <v>5</v>
          </cell>
          <cell r="AD264">
            <v>0</v>
          </cell>
          <cell r="AE264">
            <v>1.3517454706142278</v>
          </cell>
          <cell r="AF264">
            <v>8.0880541663070211</v>
          </cell>
          <cell r="AG264">
            <v>0</v>
          </cell>
          <cell r="AH264">
            <v>3.0170507791524468</v>
          </cell>
          <cell r="AI264">
            <v>0</v>
          </cell>
          <cell r="AJ264">
            <v>0</v>
          </cell>
          <cell r="AK264">
            <v>0</v>
          </cell>
          <cell r="AL264">
            <v>0</v>
          </cell>
          <cell r="AM264">
            <v>0</v>
          </cell>
          <cell r="AN264">
            <v>0</v>
          </cell>
          <cell r="AO264">
            <v>24.417415139449062</v>
          </cell>
          <cell r="AP264">
            <v>0</v>
          </cell>
          <cell r="AQ264">
            <v>15.911945833692979</v>
          </cell>
          <cell r="AR264">
            <v>22.494854408359526</v>
          </cell>
          <cell r="AS264">
            <v>32.786959102183914</v>
          </cell>
          <cell r="AT264">
            <v>0</v>
          </cell>
          <cell r="AU264">
            <v>0</v>
          </cell>
          <cell r="AV264">
            <v>0</v>
          </cell>
          <cell r="AW264">
            <v>67</v>
          </cell>
          <cell r="AX264">
            <v>0</v>
          </cell>
          <cell r="AY264">
            <v>0</v>
          </cell>
          <cell r="AZ264">
            <v>36.190077098489795</v>
          </cell>
          <cell r="BA264">
            <v>0</v>
          </cell>
          <cell r="BB264">
            <v>143.29781901793973</v>
          </cell>
          <cell r="BC264">
            <v>0</v>
          </cell>
          <cell r="BD264">
            <v>0</v>
          </cell>
          <cell r="BE264">
            <v>27.3224043715847</v>
          </cell>
          <cell r="BF264">
            <v>41.028280559922152</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CA264">
            <v>0</v>
          </cell>
          <cell r="CB264">
            <v>17.265753424657532</v>
          </cell>
          <cell r="CC264">
            <v>0</v>
          </cell>
          <cell r="CD264">
            <v>0</v>
          </cell>
          <cell r="CE264">
            <v>9.6522296754345547</v>
          </cell>
          <cell r="CF264">
            <v>0</v>
          </cell>
          <cell r="CH264">
            <v>26.917983100092087</v>
          </cell>
          <cell r="CJ264">
            <v>40013</v>
          </cell>
          <cell r="CK264">
            <v>12.107342102502251</v>
          </cell>
          <cell r="CL264">
            <v>9.4397996369212489</v>
          </cell>
          <cell r="CM264">
            <v>68.350684931506848</v>
          </cell>
          <cell r="CN264">
            <v>0</v>
          </cell>
          <cell r="CO264">
            <v>0</v>
          </cell>
          <cell r="CP264">
            <v>60</v>
          </cell>
          <cell r="CQ264">
            <v>0.22142502078542492</v>
          </cell>
          <cell r="CR264">
            <v>38.406800242052505</v>
          </cell>
          <cell r="CS264">
            <v>0</v>
          </cell>
          <cell r="CU264">
            <v>40013</v>
          </cell>
          <cell r="CV264">
            <v>2.5414375156599656</v>
          </cell>
          <cell r="CW264">
            <v>5</v>
          </cell>
          <cell r="CX264">
            <v>0</v>
          </cell>
          <cell r="CY264">
            <v>0</v>
          </cell>
          <cell r="CZ264">
            <v>0</v>
          </cell>
          <cell r="DA264">
            <v>0</v>
          </cell>
          <cell r="DB264">
            <v>0</v>
          </cell>
          <cell r="DC264">
            <v>72.328767123287676</v>
          </cell>
          <cell r="DD264">
            <v>67</v>
          </cell>
          <cell r="DE264">
            <v>11.835616438356164</v>
          </cell>
          <cell r="DF264">
            <v>24</v>
          </cell>
          <cell r="DG264">
            <v>58.684931506849324</v>
          </cell>
          <cell r="DH264">
            <v>143.29781901793973</v>
          </cell>
          <cell r="DI264">
            <v>0</v>
          </cell>
          <cell r="DJ264">
            <v>0</v>
          </cell>
          <cell r="DK264">
            <v>27.3224043715847</v>
          </cell>
          <cell r="DL264">
            <v>41.028280559922152</v>
          </cell>
          <cell r="DM264">
            <v>0</v>
          </cell>
          <cell r="DN264">
            <v>0</v>
          </cell>
          <cell r="DO264">
            <v>0</v>
          </cell>
          <cell r="DP264">
            <v>0</v>
          </cell>
          <cell r="DR264">
            <v>68.350684931506848</v>
          </cell>
          <cell r="DS264">
            <v>26.917983100092087</v>
          </cell>
          <cell r="DT264">
            <v>0</v>
          </cell>
          <cell r="DV264">
            <v>40013</v>
          </cell>
          <cell r="DW264">
            <v>6.293199757947499</v>
          </cell>
          <cell r="DY264">
            <v>49.7</v>
          </cell>
          <cell r="DZ264">
            <v>44.7</v>
          </cell>
          <cell r="EA264">
            <v>40</v>
          </cell>
          <cell r="EB264">
            <v>38.406800242052505</v>
          </cell>
          <cell r="ED264">
            <v>60</v>
          </cell>
          <cell r="EE264">
            <v>20</v>
          </cell>
          <cell r="EF264">
            <v>69.873654696219972</v>
          </cell>
          <cell r="EG264">
            <v>9.8736546962199725</v>
          </cell>
          <cell r="EH264">
            <v>60</v>
          </cell>
          <cell r="EJ264">
            <v>38.406800242052505</v>
          </cell>
          <cell r="EK264">
            <v>98.406800242052498</v>
          </cell>
          <cell r="EL264">
            <v>118.4068002420525</v>
          </cell>
          <cell r="EN264">
            <v>0</v>
          </cell>
          <cell r="EO264">
            <v>60</v>
          </cell>
          <cell r="EP264">
            <v>80</v>
          </cell>
          <cell r="ER264">
            <v>200</v>
          </cell>
          <cell r="ET264">
            <v>15</v>
          </cell>
          <cell r="EU264">
            <v>0</v>
          </cell>
          <cell r="EV264">
            <v>0</v>
          </cell>
          <cell r="EW264">
            <v>63.488736323106941</v>
          </cell>
          <cell r="EX264">
            <v>4.8619486083999064</v>
          </cell>
          <cell r="EZ264">
            <v>63.488736323106941</v>
          </cell>
          <cell r="FA264">
            <v>78.488736323106934</v>
          </cell>
          <cell r="FB264">
            <v>59</v>
          </cell>
          <cell r="FC264">
            <v>68.350684931506848</v>
          </cell>
          <cell r="FE264">
            <v>38271.593275810184</v>
          </cell>
        </row>
        <row r="265">
          <cell r="A265">
            <v>40014</v>
          </cell>
          <cell r="B265">
            <v>20</v>
          </cell>
          <cell r="C265">
            <v>1</v>
          </cell>
          <cell r="D265">
            <v>7</v>
          </cell>
          <cell r="E265">
            <v>2009</v>
          </cell>
          <cell r="G265">
            <v>0</v>
          </cell>
          <cell r="H265">
            <v>4.3217396349472494</v>
          </cell>
          <cell r="I265">
            <v>8.6010937024876295</v>
          </cell>
          <cell r="J265">
            <v>85.61643835616438</v>
          </cell>
          <cell r="K265">
            <v>10.483870967741936</v>
          </cell>
          <cell r="L265">
            <v>0.64534154376911612</v>
          </cell>
          <cell r="M265">
            <v>8.0809347433220164</v>
          </cell>
          <cell r="N265">
            <v>8.5097142857142849</v>
          </cell>
          <cell r="O265">
            <v>44.420259587433172</v>
          </cell>
          <cell r="P265">
            <v>23.214176140688412</v>
          </cell>
          <cell r="Q265">
            <v>25.963811250274784</v>
          </cell>
          <cell r="R265">
            <v>21.765118371983238</v>
          </cell>
          <cell r="S265">
            <v>196.65450766933071</v>
          </cell>
          <cell r="T265">
            <v>21.451524298657649</v>
          </cell>
          <cell r="U265">
            <v>40.276469925756302</v>
          </cell>
          <cell r="W265">
            <v>0</v>
          </cell>
          <cell r="X265">
            <v>12.922833337434879</v>
          </cell>
          <cell r="Y265">
            <v>10.483870967741936</v>
          </cell>
          <cell r="Z265">
            <v>0</v>
          </cell>
          <cell r="AA265">
            <v>0</v>
          </cell>
          <cell r="AB265">
            <v>2.5401483806882532</v>
          </cell>
          <cell r="AC265">
            <v>5</v>
          </cell>
          <cell r="AD265">
            <v>0</v>
          </cell>
          <cell r="AE265">
            <v>1.3517454706142278</v>
          </cell>
          <cell r="AF265">
            <v>8.344096721502936</v>
          </cell>
          <cell r="AG265">
            <v>0</v>
          </cell>
          <cell r="AH265">
            <v>2.7195804846604208</v>
          </cell>
          <cell r="AI265">
            <v>0</v>
          </cell>
          <cell r="AJ265">
            <v>0</v>
          </cell>
          <cell r="AK265">
            <v>0</v>
          </cell>
          <cell r="AL265">
            <v>0</v>
          </cell>
          <cell r="AM265">
            <v>0</v>
          </cell>
          <cell r="AN265">
            <v>0</v>
          </cell>
          <cell r="AO265">
            <v>23.78584497216071</v>
          </cell>
          <cell r="AP265">
            <v>0</v>
          </cell>
          <cell r="AQ265">
            <v>15.655903278497064</v>
          </cell>
          <cell r="AR265">
            <v>22.580201926758164</v>
          </cell>
          <cell r="AS265">
            <v>32.900508329031666</v>
          </cell>
          <cell r="AT265">
            <v>0</v>
          </cell>
          <cell r="AU265">
            <v>0</v>
          </cell>
          <cell r="AV265">
            <v>0</v>
          </cell>
          <cell r="AW265">
            <v>67</v>
          </cell>
          <cell r="AX265">
            <v>0</v>
          </cell>
          <cell r="AY265">
            <v>0</v>
          </cell>
          <cell r="AZ265">
            <v>36.10472958009116</v>
          </cell>
          <cell r="BA265">
            <v>0</v>
          </cell>
          <cell r="BB265">
            <v>155.27777231365354</v>
          </cell>
          <cell r="BC265">
            <v>0</v>
          </cell>
          <cell r="BD265">
            <v>0</v>
          </cell>
          <cell r="BE265">
            <v>27.3224043715847</v>
          </cell>
          <cell r="BF265">
            <v>41.028280559922152</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CA265">
            <v>0</v>
          </cell>
          <cell r="CB265">
            <v>17.265753424657532</v>
          </cell>
          <cell r="CC265">
            <v>0</v>
          </cell>
          <cell r="CD265">
            <v>0</v>
          </cell>
          <cell r="CE265">
            <v>17.721326359271586</v>
          </cell>
          <cell r="CF265">
            <v>0</v>
          </cell>
          <cell r="CH265">
            <v>34.987079783929119</v>
          </cell>
          <cell r="CJ265">
            <v>40014</v>
          </cell>
          <cell r="CK265">
            <v>12.922833337434879</v>
          </cell>
          <cell r="CL265">
            <v>9.6958421921171638</v>
          </cell>
          <cell r="CM265">
            <v>68.350684931506848</v>
          </cell>
          <cell r="CN265">
            <v>0</v>
          </cell>
          <cell r="CO265">
            <v>0</v>
          </cell>
          <cell r="CP265">
            <v>59.405933785852795</v>
          </cell>
          <cell r="CQ265">
            <v>0</v>
          </cell>
          <cell r="CR265">
            <v>38.236105205255228</v>
          </cell>
          <cell r="CS265">
            <v>0</v>
          </cell>
          <cell r="CU265">
            <v>40014</v>
          </cell>
          <cell r="CV265">
            <v>2.5401483806882532</v>
          </cell>
          <cell r="CW265">
            <v>5</v>
          </cell>
          <cell r="CX265">
            <v>0</v>
          </cell>
          <cell r="CY265">
            <v>0</v>
          </cell>
          <cell r="CZ265">
            <v>0</v>
          </cell>
          <cell r="DA265">
            <v>0</v>
          </cell>
          <cell r="DB265">
            <v>0</v>
          </cell>
          <cell r="DC265">
            <v>72.328767123287676</v>
          </cell>
          <cell r="DD265">
            <v>67</v>
          </cell>
          <cell r="DE265">
            <v>11.835616438356164</v>
          </cell>
          <cell r="DF265">
            <v>24</v>
          </cell>
          <cell r="DG265">
            <v>58.684931506849324</v>
          </cell>
          <cell r="DH265">
            <v>155.27777231365354</v>
          </cell>
          <cell r="DI265">
            <v>0</v>
          </cell>
          <cell r="DJ265">
            <v>0</v>
          </cell>
          <cell r="DK265">
            <v>27.3224043715847</v>
          </cell>
          <cell r="DL265">
            <v>41.028280559922152</v>
          </cell>
          <cell r="DM265">
            <v>0</v>
          </cell>
          <cell r="DN265">
            <v>0</v>
          </cell>
          <cell r="DO265">
            <v>0</v>
          </cell>
          <cell r="DP265">
            <v>0</v>
          </cell>
          <cell r="DR265">
            <v>68.350684931506848</v>
          </cell>
          <cell r="DS265">
            <v>34.987079783929119</v>
          </cell>
          <cell r="DT265">
            <v>0</v>
          </cell>
          <cell r="DV265">
            <v>40014</v>
          </cell>
          <cell r="DW265">
            <v>6.4638947947447756</v>
          </cell>
          <cell r="DY265">
            <v>49.7</v>
          </cell>
          <cell r="DZ265">
            <v>44.7</v>
          </cell>
          <cell r="EA265">
            <v>40</v>
          </cell>
          <cell r="EB265">
            <v>38.236105205255228</v>
          </cell>
          <cell r="ED265">
            <v>60</v>
          </cell>
          <cell r="EE265">
            <v>20</v>
          </cell>
          <cell r="EF265">
            <v>77.127260145124382</v>
          </cell>
          <cell r="EG265">
            <v>17.127260145124382</v>
          </cell>
          <cell r="EH265">
            <v>60</v>
          </cell>
          <cell r="EJ265">
            <v>38.236105205255228</v>
          </cell>
          <cell r="EK265">
            <v>98.236105205255228</v>
          </cell>
          <cell r="EL265">
            <v>118.23610520525523</v>
          </cell>
          <cell r="EN265">
            <v>0</v>
          </cell>
          <cell r="EO265">
            <v>60</v>
          </cell>
          <cell r="EP265">
            <v>80</v>
          </cell>
          <cell r="ER265">
            <v>200</v>
          </cell>
          <cell r="ET265">
            <v>15</v>
          </cell>
          <cell r="EU265">
            <v>0</v>
          </cell>
          <cell r="EV265">
            <v>0</v>
          </cell>
          <cell r="EW265">
            <v>64.755734745562506</v>
          </cell>
          <cell r="EX265">
            <v>3.5949501859443416</v>
          </cell>
          <cell r="EZ265">
            <v>64.755734745562506</v>
          </cell>
          <cell r="FA265">
            <v>79.755734745562506</v>
          </cell>
          <cell r="FB265">
            <v>59</v>
          </cell>
          <cell r="FC265">
            <v>68.350684931506848</v>
          </cell>
          <cell r="FE265">
            <v>38271.593276041669</v>
          </cell>
        </row>
        <row r="266">
          <cell r="A266">
            <v>40015</v>
          </cell>
          <cell r="B266">
            <v>21</v>
          </cell>
          <cell r="C266">
            <v>2</v>
          </cell>
          <cell r="D266">
            <v>7</v>
          </cell>
          <cell r="E266">
            <v>2009</v>
          </cell>
          <cell r="G266">
            <v>0</v>
          </cell>
          <cell r="H266">
            <v>3.6119732784635241</v>
          </cell>
          <cell r="I266">
            <v>8.4167086819909755</v>
          </cell>
          <cell r="J266">
            <v>85.61643835616438</v>
          </cell>
          <cell r="K266">
            <v>10.483870967741936</v>
          </cell>
          <cell r="L266">
            <v>0.5393560483670593</v>
          </cell>
          <cell r="M266">
            <v>7.9077005745268787</v>
          </cell>
          <cell r="N266">
            <v>8.5097142857142849</v>
          </cell>
          <cell r="O266">
            <v>37.12504782907407</v>
          </cell>
          <cell r="P266">
            <v>22.716524738253888</v>
          </cell>
          <cell r="Q266">
            <v>25.989475422529789</v>
          </cell>
          <cell r="R266">
            <v>21.765118371983238</v>
          </cell>
          <cell r="S266">
            <v>164.47989899747765</v>
          </cell>
          <cell r="T266">
            <v>21.322379365662101</v>
          </cell>
          <cell r="U266">
            <v>39.183167701680382</v>
          </cell>
          <cell r="W266">
            <v>0</v>
          </cell>
          <cell r="X266">
            <v>12.028681960454499</v>
          </cell>
          <cell r="Y266">
            <v>10.483870967741936</v>
          </cell>
          <cell r="Z266">
            <v>0</v>
          </cell>
          <cell r="AA266">
            <v>0</v>
          </cell>
          <cell r="AB266">
            <v>2.5388598996255856</v>
          </cell>
          <cell r="AC266">
            <v>5</v>
          </cell>
          <cell r="AD266">
            <v>0</v>
          </cell>
          <cell r="AE266">
            <v>1.3517454706142278</v>
          </cell>
          <cell r="AF266">
            <v>8.0661655383684074</v>
          </cell>
          <cell r="AG266">
            <v>0</v>
          </cell>
          <cell r="AH266">
            <v>3.0623231844018086</v>
          </cell>
          <cell r="AI266">
            <v>0</v>
          </cell>
          <cell r="AJ266">
            <v>0</v>
          </cell>
          <cell r="AK266">
            <v>0</v>
          </cell>
          <cell r="AL266">
            <v>0</v>
          </cell>
          <cell r="AM266">
            <v>0</v>
          </cell>
          <cell r="AN266">
            <v>0</v>
          </cell>
          <cell r="AO266">
            <v>24.227536405725413</v>
          </cell>
          <cell r="AP266">
            <v>0</v>
          </cell>
          <cell r="AQ266">
            <v>15.933834461631593</v>
          </cell>
          <cell r="AR266">
            <v>22.487558199046653</v>
          </cell>
          <cell r="AS266">
            <v>33.010225572705956</v>
          </cell>
          <cell r="AT266">
            <v>0</v>
          </cell>
          <cell r="AU266">
            <v>0</v>
          </cell>
          <cell r="AV266">
            <v>0</v>
          </cell>
          <cell r="AW266">
            <v>67</v>
          </cell>
          <cell r="AX266">
            <v>0</v>
          </cell>
          <cell r="AY266">
            <v>0</v>
          </cell>
          <cell r="AZ266">
            <v>36.197373307802671</v>
          </cell>
          <cell r="BA266">
            <v>0</v>
          </cell>
          <cell r="BB266">
            <v>121.78807275701746</v>
          </cell>
          <cell r="BC266">
            <v>0</v>
          </cell>
          <cell r="BD266">
            <v>0</v>
          </cell>
          <cell r="BE266">
            <v>27.3224043715847</v>
          </cell>
          <cell r="BF266">
            <v>41.028280559922152</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CA266">
            <v>0</v>
          </cell>
          <cell r="CB266">
            <v>17.265753424657532</v>
          </cell>
          <cell r="CC266">
            <v>0</v>
          </cell>
          <cell r="CD266">
            <v>0</v>
          </cell>
          <cell r="CE266">
            <v>8.8746885383295506</v>
          </cell>
          <cell r="CF266">
            <v>0</v>
          </cell>
          <cell r="CH266">
            <v>26.140441962987083</v>
          </cell>
          <cell r="CJ266">
            <v>40015</v>
          </cell>
          <cell r="CK266">
            <v>12.028681960454499</v>
          </cell>
          <cell r="CL266">
            <v>9.4179110089826352</v>
          </cell>
          <cell r="CM266">
            <v>68.350684931506848</v>
          </cell>
          <cell r="CN266">
            <v>0</v>
          </cell>
          <cell r="CO266">
            <v>0</v>
          </cell>
          <cell r="CP266">
            <v>60</v>
          </cell>
          <cell r="CQ266">
            <v>0.30008516283317732</v>
          </cell>
          <cell r="CR266">
            <v>38.421392660678244</v>
          </cell>
          <cell r="CS266">
            <v>0</v>
          </cell>
          <cell r="CU266">
            <v>40015</v>
          </cell>
          <cell r="CV266">
            <v>2.5388598996255856</v>
          </cell>
          <cell r="CW266">
            <v>5</v>
          </cell>
          <cell r="CX266">
            <v>0</v>
          </cell>
          <cell r="CY266">
            <v>0</v>
          </cell>
          <cell r="CZ266">
            <v>0</v>
          </cell>
          <cell r="DA266">
            <v>0</v>
          </cell>
          <cell r="DB266">
            <v>0</v>
          </cell>
          <cell r="DC266">
            <v>72.328767123287676</v>
          </cell>
          <cell r="DD266">
            <v>67</v>
          </cell>
          <cell r="DE266">
            <v>11.835616438356164</v>
          </cell>
          <cell r="DF266">
            <v>24</v>
          </cell>
          <cell r="DG266">
            <v>58.684931506849324</v>
          </cell>
          <cell r="DH266">
            <v>121.78807275701746</v>
          </cell>
          <cell r="DI266">
            <v>0</v>
          </cell>
          <cell r="DJ266">
            <v>0</v>
          </cell>
          <cell r="DK266">
            <v>27.3224043715847</v>
          </cell>
          <cell r="DL266">
            <v>41.028280559922152</v>
          </cell>
          <cell r="DM266">
            <v>0</v>
          </cell>
          <cell r="DN266">
            <v>0</v>
          </cell>
          <cell r="DO266">
            <v>0</v>
          </cell>
          <cell r="DP266">
            <v>0</v>
          </cell>
          <cell r="DR266">
            <v>68.350684931506848</v>
          </cell>
          <cell r="DS266">
            <v>26.140441962987083</v>
          </cell>
          <cell r="DT266">
            <v>0</v>
          </cell>
          <cell r="DV266">
            <v>40015</v>
          </cell>
          <cell r="DW266">
            <v>6.2786073393217565</v>
          </cell>
          <cell r="DY266">
            <v>49.7</v>
          </cell>
          <cell r="DZ266">
            <v>44.7</v>
          </cell>
          <cell r="EA266">
            <v>40</v>
          </cell>
          <cell r="EB266">
            <v>38.421392660678244</v>
          </cell>
          <cell r="ED266">
            <v>60</v>
          </cell>
          <cell r="EE266">
            <v>20</v>
          </cell>
          <cell r="EF266">
            <v>69.174773701162735</v>
          </cell>
          <cell r="EG266">
            <v>9.1747737011627351</v>
          </cell>
          <cell r="EH266">
            <v>60</v>
          </cell>
          <cell r="EJ266">
            <v>38.421392660678244</v>
          </cell>
          <cell r="EK266">
            <v>98.421392660678237</v>
          </cell>
          <cell r="EL266">
            <v>118.42139266067824</v>
          </cell>
          <cell r="EN266">
            <v>0</v>
          </cell>
          <cell r="EO266">
            <v>60</v>
          </cell>
          <cell r="EP266">
            <v>80</v>
          </cell>
          <cell r="ER266">
            <v>200</v>
          </cell>
          <cell r="ET266">
            <v>15</v>
          </cell>
          <cell r="EU266">
            <v>0</v>
          </cell>
          <cell r="EV266">
            <v>0</v>
          </cell>
          <cell r="EW266">
            <v>63.367540651725001</v>
          </cell>
          <cell r="EX266">
            <v>4.9831442797818468</v>
          </cell>
          <cell r="EZ266">
            <v>63.367540651725001</v>
          </cell>
          <cell r="FA266">
            <v>78.367540651724994</v>
          </cell>
          <cell r="FB266">
            <v>59</v>
          </cell>
          <cell r="FC266">
            <v>68.350684931506848</v>
          </cell>
          <cell r="FE266">
            <v>38271.593276157408</v>
          </cell>
        </row>
        <row r="267">
          <cell r="A267">
            <v>40016</v>
          </cell>
          <cell r="B267">
            <v>22</v>
          </cell>
          <cell r="C267">
            <v>3</v>
          </cell>
          <cell r="D267">
            <v>7</v>
          </cell>
          <cell r="E267">
            <v>2009</v>
          </cell>
          <cell r="G267">
            <v>0</v>
          </cell>
          <cell r="H267">
            <v>3.9833584610061878</v>
          </cell>
          <cell r="I267">
            <v>8.1991390043523804</v>
          </cell>
          <cell r="J267">
            <v>85.61643835616438</v>
          </cell>
          <cell r="K267">
            <v>10.483870967741936</v>
          </cell>
          <cell r="L267">
            <v>0.59481294935595541</v>
          </cell>
          <cell r="M267">
            <v>7.7032886208918896</v>
          </cell>
          <cell r="N267">
            <v>8.5097142857142849</v>
          </cell>
          <cell r="O267">
            <v>40.942266729090662</v>
          </cell>
          <cell r="P267">
            <v>22.129308624317776</v>
          </cell>
          <cell r="Q267">
            <v>25.621149006565339</v>
          </cell>
          <cell r="R267">
            <v>21.765118371983238</v>
          </cell>
          <cell r="S267">
            <v>244.45298542234937</v>
          </cell>
          <cell r="T267">
            <v>21.717133470398664</v>
          </cell>
          <cell r="U267">
            <v>38.169849631740988</v>
          </cell>
          <cell r="W267">
            <v>0</v>
          </cell>
          <cell r="X267">
            <v>12.182497465358569</v>
          </cell>
          <cell r="Y267">
            <v>10.483870967741936</v>
          </cell>
          <cell r="Z267">
            <v>0</v>
          </cell>
          <cell r="AA267">
            <v>0</v>
          </cell>
          <cell r="AB267">
            <v>2.5375720721402688</v>
          </cell>
          <cell r="AC267">
            <v>5</v>
          </cell>
          <cell r="AD267">
            <v>0</v>
          </cell>
          <cell r="AE267">
            <v>1.3517454706142278</v>
          </cell>
          <cell r="AF267">
            <v>7.9184983132076319</v>
          </cell>
          <cell r="AG267">
            <v>0</v>
          </cell>
          <cell r="AH267">
            <v>2.8868519381240123</v>
          </cell>
          <cell r="AI267">
            <v>0</v>
          </cell>
          <cell r="AJ267">
            <v>0</v>
          </cell>
          <cell r="AK267">
            <v>0</v>
          </cell>
          <cell r="AL267">
            <v>0</v>
          </cell>
          <cell r="AM267">
            <v>0</v>
          </cell>
          <cell r="AN267">
            <v>0</v>
          </cell>
          <cell r="AO267">
            <v>24.135528665166937</v>
          </cell>
          <cell r="AP267">
            <v>0</v>
          </cell>
          <cell r="AQ267">
            <v>16.081501686792368</v>
          </cell>
          <cell r="AR267">
            <v>22.438335790659725</v>
          </cell>
          <cell r="AS267">
            <v>33.123889054638155</v>
          </cell>
          <cell r="AT267">
            <v>0</v>
          </cell>
          <cell r="AU267">
            <v>0</v>
          </cell>
          <cell r="AV267">
            <v>0</v>
          </cell>
          <cell r="AW267">
            <v>67</v>
          </cell>
          <cell r="AX267">
            <v>0</v>
          </cell>
          <cell r="AY267">
            <v>0</v>
          </cell>
          <cell r="AZ267">
            <v>36.246595716189603</v>
          </cell>
          <cell r="BA267">
            <v>0</v>
          </cell>
          <cell r="BB267">
            <v>201.09337280829945</v>
          </cell>
          <cell r="BC267">
            <v>0</v>
          </cell>
          <cell r="BD267">
            <v>0</v>
          </cell>
          <cell r="BE267">
            <v>27.3224043715847</v>
          </cell>
          <cell r="BF267">
            <v>41.028280559922152</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cell r="CA267">
            <v>0</v>
          </cell>
          <cell r="CB267">
            <v>17.265753424657532</v>
          </cell>
          <cell r="CC267">
            <v>0</v>
          </cell>
          <cell r="CD267">
            <v>0</v>
          </cell>
          <cell r="CE267">
            <v>11.791735596575805</v>
          </cell>
          <cell r="CF267">
            <v>0</v>
          </cell>
          <cell r="CH267">
            <v>29.057489021233337</v>
          </cell>
          <cell r="CJ267">
            <v>40016</v>
          </cell>
          <cell r="CK267">
            <v>12.182497465358569</v>
          </cell>
          <cell r="CL267">
            <v>9.2702437838218597</v>
          </cell>
          <cell r="CM267">
            <v>68.350684931506848</v>
          </cell>
          <cell r="CN267">
            <v>0</v>
          </cell>
          <cell r="CO267">
            <v>0</v>
          </cell>
          <cell r="CP267">
            <v>60</v>
          </cell>
          <cell r="CQ267">
            <v>0.1462696579291034</v>
          </cell>
          <cell r="CR267">
            <v>38.519837477452093</v>
          </cell>
          <cell r="CS267">
            <v>0</v>
          </cell>
          <cell r="CU267">
            <v>40016</v>
          </cell>
          <cell r="CV267">
            <v>2.5375720721402688</v>
          </cell>
          <cell r="CW267">
            <v>5</v>
          </cell>
          <cell r="CX267">
            <v>0</v>
          </cell>
          <cell r="CY267">
            <v>0</v>
          </cell>
          <cell r="CZ267">
            <v>0</v>
          </cell>
          <cell r="DA267">
            <v>0</v>
          </cell>
          <cell r="DB267">
            <v>0</v>
          </cell>
          <cell r="DC267">
            <v>72.328767123287676</v>
          </cell>
          <cell r="DD267">
            <v>67</v>
          </cell>
          <cell r="DE267">
            <v>11.835616438356164</v>
          </cell>
          <cell r="DF267">
            <v>24</v>
          </cell>
          <cell r="DG267">
            <v>58.684931506849324</v>
          </cell>
          <cell r="DH267">
            <v>201.09337280829945</v>
          </cell>
          <cell r="DI267">
            <v>0</v>
          </cell>
          <cell r="DJ267">
            <v>0</v>
          </cell>
          <cell r="DK267">
            <v>27.3224043715847</v>
          </cell>
          <cell r="DL267">
            <v>41.028280559922152</v>
          </cell>
          <cell r="DM267">
            <v>0</v>
          </cell>
          <cell r="DN267">
            <v>0</v>
          </cell>
          <cell r="DO267">
            <v>0</v>
          </cell>
          <cell r="DP267">
            <v>0</v>
          </cell>
          <cell r="DR267">
            <v>68.350684931506848</v>
          </cell>
          <cell r="DS267">
            <v>29.057489021233337</v>
          </cell>
          <cell r="DT267">
            <v>0</v>
          </cell>
          <cell r="DV267">
            <v>40016</v>
          </cell>
          <cell r="DW267">
            <v>6.1801625225479064</v>
          </cell>
          <cell r="DY267">
            <v>49.7</v>
          </cell>
          <cell r="DZ267">
            <v>44.7</v>
          </cell>
          <cell r="EA267">
            <v>40</v>
          </cell>
          <cell r="EB267">
            <v>38.519837477452093</v>
          </cell>
          <cell r="ED267">
            <v>60</v>
          </cell>
          <cell r="EE267">
            <v>20</v>
          </cell>
          <cell r="EF267">
            <v>71.938005254504901</v>
          </cell>
          <cell r="EG267">
            <v>11.938005254504901</v>
          </cell>
          <cell r="EH267">
            <v>60</v>
          </cell>
          <cell r="EJ267">
            <v>38.519837477452093</v>
          </cell>
          <cell r="EK267">
            <v>98.519837477452086</v>
          </cell>
          <cell r="EL267">
            <v>118.51983747745209</v>
          </cell>
          <cell r="EN267">
            <v>0</v>
          </cell>
          <cell r="EO267">
            <v>60</v>
          </cell>
          <cell r="EP267">
            <v>80</v>
          </cell>
          <cell r="ER267">
            <v>200</v>
          </cell>
          <cell r="ET267">
            <v>15</v>
          </cell>
          <cell r="EU267">
            <v>0</v>
          </cell>
          <cell r="EV267">
            <v>0</v>
          </cell>
          <cell r="EW267">
            <v>61.729506603826231</v>
          </cell>
          <cell r="EX267">
            <v>6.6211783276806173</v>
          </cell>
          <cell r="EZ267">
            <v>61.729506603826231</v>
          </cell>
          <cell r="FA267">
            <v>76.729506603826223</v>
          </cell>
          <cell r="FB267">
            <v>59</v>
          </cell>
          <cell r="FC267">
            <v>68.350684931506848</v>
          </cell>
          <cell r="FE267">
            <v>38271.593276388892</v>
          </cell>
        </row>
        <row r="268">
          <cell r="A268">
            <v>40017</v>
          </cell>
          <cell r="B268">
            <v>23</v>
          </cell>
          <cell r="C268">
            <v>4</v>
          </cell>
          <cell r="D268">
            <v>7</v>
          </cell>
          <cell r="E268">
            <v>2009</v>
          </cell>
          <cell r="G268">
            <v>0</v>
          </cell>
          <cell r="H268">
            <v>3.4635484352523416</v>
          </cell>
          <cell r="I268">
            <v>6.7699998986286412</v>
          </cell>
          <cell r="J268">
            <v>85.61643835616438</v>
          </cell>
          <cell r="K268">
            <v>10.483870967741936</v>
          </cell>
          <cell r="L268">
            <v>0.51719258514566546</v>
          </cell>
          <cell r="M268">
            <v>6.3605780015269398</v>
          </cell>
          <cell r="N268">
            <v>0</v>
          </cell>
          <cell r="O268">
            <v>35.59948853546215</v>
          </cell>
          <cell r="P268">
            <v>18.27209138225686</v>
          </cell>
          <cell r="Q268">
            <v>26.286544890365843</v>
          </cell>
          <cell r="R268">
            <v>21.765118371983238</v>
          </cell>
          <cell r="S268">
            <v>207.87767400026399</v>
          </cell>
          <cell r="T268">
            <v>20.819481424364483</v>
          </cell>
          <cell r="U268">
            <v>27.556151000525542</v>
          </cell>
          <cell r="W268">
            <v>0</v>
          </cell>
          <cell r="X268">
            <v>10.233548333880982</v>
          </cell>
          <cell r="Y268">
            <v>10.483870967741936</v>
          </cell>
          <cell r="Z268">
            <v>0</v>
          </cell>
          <cell r="AA268">
            <v>0</v>
          </cell>
          <cell r="AB268">
            <v>0</v>
          </cell>
          <cell r="AC268">
            <v>5</v>
          </cell>
          <cell r="AD268">
            <v>0</v>
          </cell>
          <cell r="AE268">
            <v>1.3517454706142278</v>
          </cell>
          <cell r="AF268">
            <v>0.52602511605837776</v>
          </cell>
          <cell r="AG268">
            <v>0</v>
          </cell>
          <cell r="AH268">
            <v>3.011836150589108</v>
          </cell>
          <cell r="AI268">
            <v>0</v>
          </cell>
          <cell r="AJ268">
            <v>0</v>
          </cell>
          <cell r="AK268">
            <v>0</v>
          </cell>
          <cell r="AL268">
            <v>0</v>
          </cell>
          <cell r="AM268">
            <v>0</v>
          </cell>
          <cell r="AN268">
            <v>0</v>
          </cell>
          <cell r="AO268">
            <v>25.853327141619108</v>
          </cell>
          <cell r="AP268">
            <v>0</v>
          </cell>
          <cell r="AQ268">
            <v>23.473974883941622</v>
          </cell>
          <cell r="AR268">
            <v>16.526025116058378</v>
          </cell>
          <cell r="AS268">
            <v>33.058079887859861</v>
          </cell>
          <cell r="AT268">
            <v>0</v>
          </cell>
          <cell r="AU268">
            <v>0</v>
          </cell>
          <cell r="AV268">
            <v>0</v>
          </cell>
          <cell r="AW268">
            <v>67</v>
          </cell>
          <cell r="AX268">
            <v>0</v>
          </cell>
          <cell r="AY268">
            <v>0</v>
          </cell>
          <cell r="AZ268">
            <v>42.158906390790946</v>
          </cell>
          <cell r="BA268">
            <v>0</v>
          </cell>
          <cell r="BB268">
            <v>147.09440003436305</v>
          </cell>
          <cell r="BC268">
            <v>0</v>
          </cell>
          <cell r="BD268">
            <v>0</v>
          </cell>
          <cell r="BE268">
            <v>27.3224043715847</v>
          </cell>
          <cell r="BF268">
            <v>38.647429562009975</v>
          </cell>
          <cell r="BG268">
            <v>0</v>
          </cell>
          <cell r="BH268">
            <v>0.17197560933861666</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2.3808509979121766</v>
          </cell>
          <cell r="BX268">
            <v>0</v>
          </cell>
          <cell r="BY268">
            <v>0</v>
          </cell>
          <cell r="CA268">
            <v>0</v>
          </cell>
          <cell r="CB268">
            <v>17.093777815318916</v>
          </cell>
          <cell r="CC268">
            <v>0</v>
          </cell>
          <cell r="CD268">
            <v>0</v>
          </cell>
          <cell r="CE268">
            <v>0</v>
          </cell>
          <cell r="CF268">
            <v>0</v>
          </cell>
          <cell r="CH268">
            <v>17.093777815318916</v>
          </cell>
          <cell r="CJ268">
            <v>40017</v>
          </cell>
          <cell r="CK268">
            <v>10.233548333880982</v>
          </cell>
          <cell r="CL268">
            <v>1.8777705866726055</v>
          </cell>
          <cell r="CM268">
            <v>65.969833933594671</v>
          </cell>
          <cell r="CN268">
            <v>2.3808509979121766</v>
          </cell>
          <cell r="CO268">
            <v>0</v>
          </cell>
          <cell r="CP268">
            <v>60</v>
          </cell>
          <cell r="CQ268">
            <v>1.9232431800680772</v>
          </cell>
          <cell r="CR268">
            <v>40</v>
          </cell>
          <cell r="CS268">
            <v>0</v>
          </cell>
          <cell r="CU268">
            <v>40017</v>
          </cell>
          <cell r="CV268">
            <v>0</v>
          </cell>
          <cell r="CW268">
            <v>5</v>
          </cell>
          <cell r="CX268">
            <v>0</v>
          </cell>
          <cell r="CY268">
            <v>0</v>
          </cell>
          <cell r="CZ268">
            <v>0</v>
          </cell>
          <cell r="DA268">
            <v>0</v>
          </cell>
          <cell r="DB268">
            <v>0</v>
          </cell>
          <cell r="DC268">
            <v>72.328767123287676</v>
          </cell>
          <cell r="DD268">
            <v>67</v>
          </cell>
          <cell r="DE268">
            <v>11.835616438356164</v>
          </cell>
          <cell r="DF268">
            <v>24</v>
          </cell>
          <cell r="DG268">
            <v>58.684931506849324</v>
          </cell>
          <cell r="DH268">
            <v>147.09440003436305</v>
          </cell>
          <cell r="DI268">
            <v>0</v>
          </cell>
          <cell r="DJ268">
            <v>0</v>
          </cell>
          <cell r="DK268">
            <v>27.3224043715847</v>
          </cell>
          <cell r="DL268">
            <v>38.647429562009975</v>
          </cell>
          <cell r="DM268">
            <v>0</v>
          </cell>
          <cell r="DN268">
            <v>0</v>
          </cell>
          <cell r="DO268">
            <v>0</v>
          </cell>
          <cell r="DP268">
            <v>2.3808509979121766</v>
          </cell>
          <cell r="DR268">
            <v>68.350684931506848</v>
          </cell>
          <cell r="DS268">
            <v>17.093777815318916</v>
          </cell>
          <cell r="DT268">
            <v>0</v>
          </cell>
          <cell r="DV268">
            <v>40017</v>
          </cell>
          <cell r="DW268">
            <v>1.2518470577817371</v>
          </cell>
          <cell r="DY268">
            <v>49.7</v>
          </cell>
          <cell r="DZ268">
            <v>44.7</v>
          </cell>
          <cell r="EA268">
            <v>40</v>
          </cell>
          <cell r="EB268">
            <v>40</v>
          </cell>
          <cell r="ED268">
            <v>60</v>
          </cell>
          <cell r="EE268">
            <v>20</v>
          </cell>
          <cell r="EF268">
            <v>61.923243180068077</v>
          </cell>
          <cell r="EG268">
            <v>1.9232431800680772</v>
          </cell>
          <cell r="EH268">
            <v>60</v>
          </cell>
          <cell r="EJ268">
            <v>40</v>
          </cell>
          <cell r="EK268">
            <v>100</v>
          </cell>
          <cell r="EL268">
            <v>120</v>
          </cell>
          <cell r="EN268">
            <v>0</v>
          </cell>
          <cell r="EO268">
            <v>60</v>
          </cell>
          <cell r="EP268">
            <v>80</v>
          </cell>
          <cell r="ER268">
            <v>200</v>
          </cell>
          <cell r="ET268">
            <v>15</v>
          </cell>
          <cell r="EU268">
            <v>0</v>
          </cell>
          <cell r="EV268">
            <v>2.3808509979121766</v>
          </cell>
          <cell r="EW268">
            <v>53.350684931506848</v>
          </cell>
          <cell r="EX268">
            <v>15</v>
          </cell>
          <cell r="EZ268">
            <v>50.969833933594671</v>
          </cell>
          <cell r="FA268">
            <v>65.969833933594671</v>
          </cell>
          <cell r="FB268">
            <v>59</v>
          </cell>
          <cell r="FC268">
            <v>68.350684931506848</v>
          </cell>
          <cell r="FE268">
            <v>38271.593276736108</v>
          </cell>
        </row>
        <row r="269">
          <cell r="A269">
            <v>40018</v>
          </cell>
          <cell r="B269">
            <v>24</v>
          </cell>
          <cell r="C269">
            <v>5</v>
          </cell>
          <cell r="D269">
            <v>7</v>
          </cell>
          <cell r="E269">
            <v>2009</v>
          </cell>
          <cell r="G269">
            <v>0</v>
          </cell>
          <cell r="H269">
            <v>3.4359322369065999</v>
          </cell>
          <cell r="I269">
            <v>6.8160636974112583</v>
          </cell>
          <cell r="J269">
            <v>85.61643835616438</v>
          </cell>
          <cell r="K269">
            <v>10.483870967741936</v>
          </cell>
          <cell r="L269">
            <v>0.51306881055976472</v>
          </cell>
          <cell r="M269">
            <v>6.4038560502109343</v>
          </cell>
          <cell r="N269">
            <v>0</v>
          </cell>
          <cell r="O269">
            <v>35.315640177403701</v>
          </cell>
          <cell r="P269">
            <v>18.396416633862906</v>
          </cell>
          <cell r="Q269">
            <v>26.006550512153723</v>
          </cell>
          <cell r="R269">
            <v>21.765118371983238</v>
          </cell>
          <cell r="S269">
            <v>172.47511057482939</v>
          </cell>
          <cell r="T269">
            <v>20.860610554514679</v>
          </cell>
          <cell r="U269">
            <v>28.934912250558391</v>
          </cell>
          <cell r="W269">
            <v>0</v>
          </cell>
          <cell r="X269">
            <v>10.251995934317858</v>
          </cell>
          <cell r="Y269">
            <v>10.483870967741936</v>
          </cell>
          <cell r="Z269">
            <v>0</v>
          </cell>
          <cell r="AA269">
            <v>0</v>
          </cell>
          <cell r="AB269">
            <v>0</v>
          </cell>
          <cell r="AC269">
            <v>5</v>
          </cell>
          <cell r="AD269">
            <v>0</v>
          </cell>
          <cell r="AE269">
            <v>1.3517454706142278</v>
          </cell>
          <cell r="AF269">
            <v>0.56517939015647123</v>
          </cell>
          <cell r="AG269">
            <v>0</v>
          </cell>
          <cell r="AH269">
            <v>3.0567949315065626</v>
          </cell>
          <cell r="AI269">
            <v>0</v>
          </cell>
          <cell r="AJ269">
            <v>0</v>
          </cell>
          <cell r="AK269">
            <v>0</v>
          </cell>
          <cell r="AL269">
            <v>0</v>
          </cell>
          <cell r="AM269">
            <v>0</v>
          </cell>
          <cell r="AN269">
            <v>0</v>
          </cell>
          <cell r="AO269">
            <v>25.673057237422398</v>
          </cell>
          <cell r="AP269">
            <v>0</v>
          </cell>
          <cell r="AQ269">
            <v>23.434820609843527</v>
          </cell>
          <cell r="AR269">
            <v>16.565179390156473</v>
          </cell>
          <cell r="AS269">
            <v>32.753873526474607</v>
          </cell>
          <cell r="AT269">
            <v>0</v>
          </cell>
          <cell r="AU269">
            <v>0</v>
          </cell>
          <cell r="AV269">
            <v>0</v>
          </cell>
          <cell r="AW269">
            <v>67</v>
          </cell>
          <cell r="AX269">
            <v>0</v>
          </cell>
          <cell r="AY269">
            <v>0</v>
          </cell>
          <cell r="AZ269">
            <v>42.119752116692851</v>
          </cell>
          <cell r="BA269">
            <v>0</v>
          </cell>
          <cell r="BB269">
            <v>113.1508812632096</v>
          </cell>
          <cell r="BC269">
            <v>0</v>
          </cell>
          <cell r="BD269">
            <v>0</v>
          </cell>
          <cell r="BE269">
            <v>27.3224043715847</v>
          </cell>
          <cell r="BF269">
            <v>38.994233728842545</v>
          </cell>
          <cell r="BG269">
            <v>0</v>
          </cell>
          <cell r="BH269">
            <v>0.59304549356625103</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2.0340468310796069</v>
          </cell>
          <cell r="BX269">
            <v>0</v>
          </cell>
          <cell r="BY269">
            <v>0</v>
          </cell>
          <cell r="CA269">
            <v>0</v>
          </cell>
          <cell r="CB269">
            <v>16.672707931091281</v>
          </cell>
          <cell r="CC269">
            <v>0</v>
          </cell>
          <cell r="CD269">
            <v>0</v>
          </cell>
          <cell r="CE269">
            <v>0</v>
          </cell>
          <cell r="CF269">
            <v>0</v>
          </cell>
          <cell r="CH269">
            <v>16.672707931091281</v>
          </cell>
          <cell r="CJ269">
            <v>40018</v>
          </cell>
          <cell r="CK269">
            <v>10.251995934317858</v>
          </cell>
          <cell r="CL269">
            <v>1.916924860770699</v>
          </cell>
          <cell r="CM269">
            <v>66.316638100427241</v>
          </cell>
          <cell r="CN269">
            <v>2.0340468310796069</v>
          </cell>
          <cell r="CO269">
            <v>0</v>
          </cell>
          <cell r="CP269">
            <v>60</v>
          </cell>
          <cell r="CQ269">
            <v>1.4837256954035638</v>
          </cell>
          <cell r="CR269">
            <v>40</v>
          </cell>
          <cell r="CS269">
            <v>0</v>
          </cell>
          <cell r="CU269">
            <v>40018</v>
          </cell>
          <cell r="CV269">
            <v>0</v>
          </cell>
          <cell r="CW269">
            <v>5</v>
          </cell>
          <cell r="CX269">
            <v>0</v>
          </cell>
          <cell r="CY269">
            <v>0</v>
          </cell>
          <cell r="CZ269">
            <v>0</v>
          </cell>
          <cell r="DA269">
            <v>0</v>
          </cell>
          <cell r="DB269">
            <v>0</v>
          </cell>
          <cell r="DC269">
            <v>72.328767123287676</v>
          </cell>
          <cell r="DD269">
            <v>67</v>
          </cell>
          <cell r="DE269">
            <v>11.835616438356164</v>
          </cell>
          <cell r="DF269">
            <v>24</v>
          </cell>
          <cell r="DG269">
            <v>58.684931506849324</v>
          </cell>
          <cell r="DH269">
            <v>113.1508812632096</v>
          </cell>
          <cell r="DI269">
            <v>0</v>
          </cell>
          <cell r="DJ269">
            <v>0</v>
          </cell>
          <cell r="DK269">
            <v>27.3224043715847</v>
          </cell>
          <cell r="DL269">
            <v>38.994233728842545</v>
          </cell>
          <cell r="DM269">
            <v>0</v>
          </cell>
          <cell r="DN269">
            <v>0</v>
          </cell>
          <cell r="DO269">
            <v>0</v>
          </cell>
          <cell r="DP269">
            <v>2.0340468310796069</v>
          </cell>
          <cell r="DR269">
            <v>68.350684931506848</v>
          </cell>
          <cell r="DS269">
            <v>16.672707931091281</v>
          </cell>
          <cell r="DT269">
            <v>0</v>
          </cell>
          <cell r="DV269">
            <v>40018</v>
          </cell>
          <cell r="DW269">
            <v>1.2779499071804661</v>
          </cell>
          <cell r="DY269">
            <v>49.7</v>
          </cell>
          <cell r="DZ269">
            <v>44.7</v>
          </cell>
          <cell r="EA269">
            <v>40</v>
          </cell>
          <cell r="EB269">
            <v>40</v>
          </cell>
          <cell r="ED269">
            <v>60</v>
          </cell>
          <cell r="EE269">
            <v>20</v>
          </cell>
          <cell r="EF269">
            <v>61.483725695403564</v>
          </cell>
          <cell r="EG269">
            <v>1.4837256954035638</v>
          </cell>
          <cell r="EH269">
            <v>60</v>
          </cell>
          <cell r="EJ269">
            <v>40</v>
          </cell>
          <cell r="EK269">
            <v>100</v>
          </cell>
          <cell r="EL269">
            <v>120</v>
          </cell>
          <cell r="EN269">
            <v>0</v>
          </cell>
          <cell r="EO269">
            <v>60</v>
          </cell>
          <cell r="EP269">
            <v>80</v>
          </cell>
          <cell r="ER269">
            <v>200</v>
          </cell>
          <cell r="ET269">
            <v>15</v>
          </cell>
          <cell r="EU269">
            <v>0</v>
          </cell>
          <cell r="EV269">
            <v>2.0340468310796069</v>
          </cell>
          <cell r="EW269">
            <v>53.350684931506855</v>
          </cell>
          <cell r="EX269">
            <v>15</v>
          </cell>
          <cell r="EZ269">
            <v>51.316638100427248</v>
          </cell>
          <cell r="FA269">
            <v>66.316638100427241</v>
          </cell>
          <cell r="FB269">
            <v>59</v>
          </cell>
          <cell r="FC269">
            <v>68.350684931506848</v>
          </cell>
          <cell r="FE269">
            <v>38271.593276851854</v>
          </cell>
        </row>
        <row r="270">
          <cell r="A270">
            <v>40019</v>
          </cell>
          <cell r="B270">
            <v>25</v>
          </cell>
          <cell r="C270">
            <v>6</v>
          </cell>
          <cell r="D270">
            <v>7</v>
          </cell>
          <cell r="E270">
            <v>2009</v>
          </cell>
          <cell r="G270">
            <v>0</v>
          </cell>
          <cell r="H270">
            <v>3.8154669359280238</v>
          </cell>
          <cell r="I270">
            <v>8.4692122021053589</v>
          </cell>
          <cell r="J270">
            <v>85.61643835616438</v>
          </cell>
          <cell r="K270">
            <v>10.483870967741936</v>
          </cell>
          <cell r="L270">
            <v>0.56974263389697799</v>
          </cell>
          <cell r="M270">
            <v>7.957028896542055</v>
          </cell>
          <cell r="N270">
            <v>8.5097142857142849</v>
          </cell>
          <cell r="O270">
            <v>39.216622484769324</v>
          </cell>
          <cell r="P270">
            <v>22.85823066613942</v>
          </cell>
          <cell r="Q270">
            <v>25.982270219915272</v>
          </cell>
          <cell r="R270">
            <v>21.765118371983238</v>
          </cell>
          <cell r="S270">
            <v>216.15295466909015</v>
          </cell>
          <cell r="T270">
            <v>21.529788673431661</v>
          </cell>
          <cell r="U270">
            <v>40.939032621958198</v>
          </cell>
          <cell r="W270">
            <v>0</v>
          </cell>
          <cell r="X270">
            <v>12.284679138033383</v>
          </cell>
          <cell r="Y270">
            <v>10.483870967741936</v>
          </cell>
          <cell r="Z270">
            <v>0</v>
          </cell>
          <cell r="AA270">
            <v>0</v>
          </cell>
          <cell r="AB270">
            <v>2.536284897900777</v>
          </cell>
          <cell r="AC270">
            <v>5</v>
          </cell>
          <cell r="AD270">
            <v>0</v>
          </cell>
          <cell r="AE270">
            <v>1.3517454706142278</v>
          </cell>
          <cell r="AF270">
            <v>8.1484554476383124</v>
          </cell>
          <cell r="AG270">
            <v>0</v>
          </cell>
          <cell r="AH270">
            <v>2.929016551801956</v>
          </cell>
          <cell r="AI270">
            <v>0</v>
          </cell>
          <cell r="AJ270">
            <v>0</v>
          </cell>
          <cell r="AK270">
            <v>0</v>
          </cell>
          <cell r="AL270">
            <v>0</v>
          </cell>
          <cell r="AM270">
            <v>0</v>
          </cell>
          <cell r="AN270">
            <v>0</v>
          </cell>
          <cell r="AO270">
            <v>23.640620604320269</v>
          </cell>
          <cell r="AP270">
            <v>0</v>
          </cell>
          <cell r="AQ270">
            <v>15.851544552361688</v>
          </cell>
          <cell r="AR270">
            <v>22.514988168803285</v>
          </cell>
          <cell r="AS270">
            <v>33.474450829132067</v>
          </cell>
          <cell r="AT270">
            <v>0</v>
          </cell>
          <cell r="AU270">
            <v>0</v>
          </cell>
          <cell r="AV270">
            <v>0</v>
          </cell>
          <cell r="AW270">
            <v>67</v>
          </cell>
          <cell r="AX270">
            <v>0</v>
          </cell>
          <cell r="AY270">
            <v>0</v>
          </cell>
          <cell r="AZ270">
            <v>36.169943338046039</v>
          </cell>
          <cell r="BA270">
            <v>0</v>
          </cell>
          <cell r="BB270">
            <v>175.45183262643394</v>
          </cell>
          <cell r="BC270">
            <v>0</v>
          </cell>
          <cell r="BD270">
            <v>0</v>
          </cell>
          <cell r="BE270">
            <v>27.3224043715847</v>
          </cell>
          <cell r="BF270">
            <v>41.028280559922152</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CA270">
            <v>0</v>
          </cell>
          <cell r="CB270">
            <v>17.265753424657532</v>
          </cell>
          <cell r="CC270">
            <v>0</v>
          </cell>
          <cell r="CD270">
            <v>0</v>
          </cell>
          <cell r="CE270">
            <v>11.411621036387984</v>
          </cell>
          <cell r="CF270">
            <v>0</v>
          </cell>
          <cell r="CH270">
            <v>28.677374461045517</v>
          </cell>
          <cell r="CJ270">
            <v>40019</v>
          </cell>
          <cell r="CK270">
            <v>12.284679138033383</v>
          </cell>
          <cell r="CL270">
            <v>9.5002009182525402</v>
          </cell>
          <cell r="CM270">
            <v>68.350684931506848</v>
          </cell>
          <cell r="CN270">
            <v>0</v>
          </cell>
          <cell r="CO270">
            <v>0</v>
          </cell>
          <cell r="CP270">
            <v>60</v>
          </cell>
          <cell r="CQ270">
            <v>4.4087985254293471E-2</v>
          </cell>
          <cell r="CR270">
            <v>38.366532721164972</v>
          </cell>
          <cell r="CS270">
            <v>0</v>
          </cell>
          <cell r="CU270">
            <v>40019</v>
          </cell>
          <cell r="CV270">
            <v>2.536284897900777</v>
          </cell>
          <cell r="CW270">
            <v>5</v>
          </cell>
          <cell r="CX270">
            <v>0</v>
          </cell>
          <cell r="CY270">
            <v>0</v>
          </cell>
          <cell r="CZ270">
            <v>0</v>
          </cell>
          <cell r="DA270">
            <v>0</v>
          </cell>
          <cell r="DB270">
            <v>0</v>
          </cell>
          <cell r="DC270">
            <v>72.328767123287676</v>
          </cell>
          <cell r="DD270">
            <v>67</v>
          </cell>
          <cell r="DE270">
            <v>11.835616438356164</v>
          </cell>
          <cell r="DF270">
            <v>24</v>
          </cell>
          <cell r="DG270">
            <v>58.684931506849324</v>
          </cell>
          <cell r="DH270">
            <v>175.45183262643394</v>
          </cell>
          <cell r="DI270">
            <v>0</v>
          </cell>
          <cell r="DJ270">
            <v>0</v>
          </cell>
          <cell r="DK270">
            <v>27.3224043715847</v>
          </cell>
          <cell r="DL270">
            <v>41.028280559922152</v>
          </cell>
          <cell r="DM270">
            <v>0</v>
          </cell>
          <cell r="DN270">
            <v>0</v>
          </cell>
          <cell r="DO270">
            <v>0</v>
          </cell>
          <cell r="DP270">
            <v>0</v>
          </cell>
          <cell r="DR270">
            <v>68.350684931506848</v>
          </cell>
          <cell r="DS270">
            <v>28.677374461045517</v>
          </cell>
          <cell r="DT270">
            <v>0</v>
          </cell>
          <cell r="DV270">
            <v>40019</v>
          </cell>
          <cell r="DW270">
            <v>6.3334672788350268</v>
          </cell>
          <cell r="DY270">
            <v>49.7</v>
          </cell>
          <cell r="DZ270">
            <v>44.7</v>
          </cell>
          <cell r="EA270">
            <v>40</v>
          </cell>
          <cell r="EB270">
            <v>38.366532721164972</v>
          </cell>
          <cell r="ED270">
            <v>60</v>
          </cell>
          <cell r="EE270">
            <v>20</v>
          </cell>
          <cell r="EF270">
            <v>71.455709021642278</v>
          </cell>
          <cell r="EG270">
            <v>11.455709021642278</v>
          </cell>
          <cell r="EH270">
            <v>60</v>
          </cell>
          <cell r="EJ270">
            <v>38.366532721164972</v>
          </cell>
          <cell r="EK270">
            <v>98.366532721164972</v>
          </cell>
          <cell r="EL270">
            <v>118.36653272116497</v>
          </cell>
          <cell r="EN270">
            <v>0</v>
          </cell>
          <cell r="EO270">
            <v>60</v>
          </cell>
          <cell r="EP270">
            <v>80</v>
          </cell>
          <cell r="ER270">
            <v>200</v>
          </cell>
          <cell r="ET270">
            <v>15</v>
          </cell>
          <cell r="EU270">
            <v>0</v>
          </cell>
          <cell r="EV270">
            <v>0</v>
          </cell>
          <cell r="EW270">
            <v>63.762828058110529</v>
          </cell>
          <cell r="EX270">
            <v>4.5878568733963192</v>
          </cell>
          <cell r="EZ270">
            <v>63.762828058110529</v>
          </cell>
          <cell r="FA270">
            <v>78.762828058110529</v>
          </cell>
          <cell r="FB270">
            <v>59</v>
          </cell>
          <cell r="FC270">
            <v>68.350684931506848</v>
          </cell>
          <cell r="FE270">
            <v>38271.593277083331</v>
          </cell>
        </row>
        <row r="271">
          <cell r="A271">
            <v>40020</v>
          </cell>
          <cell r="B271">
            <v>26</v>
          </cell>
          <cell r="C271">
            <v>7</v>
          </cell>
          <cell r="D271">
            <v>7</v>
          </cell>
          <cell r="E271">
            <v>2009</v>
          </cell>
          <cell r="G271">
            <v>0</v>
          </cell>
          <cell r="H271">
            <v>3.9952738863153847</v>
          </cell>
          <cell r="I271">
            <v>8.5164325174436648</v>
          </cell>
          <cell r="J271">
            <v>85.61643835616438</v>
          </cell>
          <cell r="K271">
            <v>10.483870967741936</v>
          </cell>
          <cell r="L271">
            <v>0.59659221409960683</v>
          </cell>
          <cell r="M271">
            <v>8.0013935203918773</v>
          </cell>
          <cell r="N271">
            <v>8.5097142857142849</v>
          </cell>
          <cell r="O271">
            <v>41.064737384437215</v>
          </cell>
          <cell r="P271">
            <v>22.985677332295992</v>
          </cell>
          <cell r="Q271">
            <v>25.975552660161792</v>
          </cell>
          <cell r="R271">
            <v>21.765118371983238</v>
          </cell>
          <cell r="S271">
            <v>215.14114114236364</v>
          </cell>
          <cell r="T271">
            <v>21.52572737803423</v>
          </cell>
          <cell r="U271">
            <v>40.904650914618642</v>
          </cell>
          <cell r="W271">
            <v>0</v>
          </cell>
          <cell r="X271">
            <v>12.51170640375905</v>
          </cell>
          <cell r="Y271">
            <v>10.483870967741936</v>
          </cell>
          <cell r="Z271">
            <v>0</v>
          </cell>
          <cell r="AA271">
            <v>0</v>
          </cell>
          <cell r="AB271">
            <v>2.5349983765757544</v>
          </cell>
          <cell r="AC271">
            <v>5</v>
          </cell>
          <cell r="AD271">
            <v>0</v>
          </cell>
          <cell r="AE271">
            <v>1.3517454706142278</v>
          </cell>
          <cell r="AF271">
            <v>8.2209561730157859</v>
          </cell>
          <cell r="AG271">
            <v>0</v>
          </cell>
          <cell r="AH271">
            <v>2.8917044379193548</v>
          </cell>
          <cell r="AI271">
            <v>0</v>
          </cell>
          <cell r="AJ271">
            <v>0</v>
          </cell>
          <cell r="AK271">
            <v>0</v>
          </cell>
          <cell r="AL271">
            <v>0</v>
          </cell>
          <cell r="AM271">
            <v>0</v>
          </cell>
          <cell r="AN271">
            <v>0</v>
          </cell>
          <cell r="AO271">
            <v>23.330399354829733</v>
          </cell>
          <cell r="AP271">
            <v>0</v>
          </cell>
          <cell r="AQ271">
            <v>15.779043826984214</v>
          </cell>
          <cell r="AR271">
            <v>22.539155077262443</v>
          </cell>
          <cell r="AS271">
            <v>33.594956926779538</v>
          </cell>
          <cell r="AT271">
            <v>0</v>
          </cell>
          <cell r="AU271">
            <v>0</v>
          </cell>
          <cell r="AV271">
            <v>0</v>
          </cell>
          <cell r="AW271">
            <v>67</v>
          </cell>
          <cell r="AX271">
            <v>0</v>
          </cell>
          <cell r="AY271">
            <v>0</v>
          </cell>
          <cell r="AZ271">
            <v>36.145776429586881</v>
          </cell>
          <cell r="BA271">
            <v>0</v>
          </cell>
          <cell r="BB271">
            <v>174.42574300542964</v>
          </cell>
          <cell r="BC271">
            <v>0</v>
          </cell>
          <cell r="BD271">
            <v>0</v>
          </cell>
          <cell r="BE271">
            <v>27.3224043715847</v>
          </cell>
          <cell r="BF271">
            <v>41.028280559922152</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cell r="CA271">
            <v>0</v>
          </cell>
          <cell r="CB271">
            <v>17.265753424657532</v>
          </cell>
          <cell r="CC271">
            <v>0</v>
          </cell>
          <cell r="CD271">
            <v>0</v>
          </cell>
          <cell r="CE271">
            <v>13.655826125102948</v>
          </cell>
          <cell r="CF271">
            <v>0</v>
          </cell>
          <cell r="CH271">
            <v>30.92157954976048</v>
          </cell>
          <cell r="CJ271">
            <v>40020</v>
          </cell>
          <cell r="CK271">
            <v>12.51170640375905</v>
          </cell>
          <cell r="CL271">
            <v>9.5727016436300136</v>
          </cell>
          <cell r="CM271">
            <v>68.350684931506848</v>
          </cell>
          <cell r="CN271">
            <v>0</v>
          </cell>
          <cell r="CO271">
            <v>0</v>
          </cell>
          <cell r="CP271">
            <v>59.817060719528627</v>
          </cell>
          <cell r="CQ271">
            <v>0</v>
          </cell>
          <cell r="CR271">
            <v>38.318198904246657</v>
          </cell>
          <cell r="CS271">
            <v>0</v>
          </cell>
          <cell r="CU271">
            <v>40020</v>
          </cell>
          <cell r="CV271">
            <v>2.5349983765757544</v>
          </cell>
          <cell r="CW271">
            <v>5</v>
          </cell>
          <cell r="CX271">
            <v>0</v>
          </cell>
          <cell r="CY271">
            <v>0</v>
          </cell>
          <cell r="CZ271">
            <v>0</v>
          </cell>
          <cell r="DA271">
            <v>0</v>
          </cell>
          <cell r="DB271">
            <v>0</v>
          </cell>
          <cell r="DC271">
            <v>72.328767123287676</v>
          </cell>
          <cell r="DD271">
            <v>67</v>
          </cell>
          <cell r="DE271">
            <v>11.835616438356164</v>
          </cell>
          <cell r="DF271">
            <v>24</v>
          </cell>
          <cell r="DG271">
            <v>58.684931506849324</v>
          </cell>
          <cell r="DH271">
            <v>174.42574300542964</v>
          </cell>
          <cell r="DI271">
            <v>0</v>
          </cell>
          <cell r="DJ271">
            <v>0</v>
          </cell>
          <cell r="DK271">
            <v>27.3224043715847</v>
          </cell>
          <cell r="DL271">
            <v>41.028280559922152</v>
          </cell>
          <cell r="DM271">
            <v>0</v>
          </cell>
          <cell r="DN271">
            <v>0</v>
          </cell>
          <cell r="DO271">
            <v>0</v>
          </cell>
          <cell r="DP271">
            <v>0</v>
          </cell>
          <cell r="DR271">
            <v>68.350684931506848</v>
          </cell>
          <cell r="DS271">
            <v>30.92157954976048</v>
          </cell>
          <cell r="DT271">
            <v>0</v>
          </cell>
          <cell r="DV271">
            <v>40020</v>
          </cell>
          <cell r="DW271">
            <v>6.3818010957533424</v>
          </cell>
          <cell r="DY271">
            <v>49.7</v>
          </cell>
          <cell r="DZ271">
            <v>44.7</v>
          </cell>
          <cell r="EA271">
            <v>40</v>
          </cell>
          <cell r="EB271">
            <v>38.318198904246657</v>
          </cell>
          <cell r="ED271">
            <v>60</v>
          </cell>
          <cell r="EE271">
            <v>20</v>
          </cell>
          <cell r="EF271">
            <v>73.472886844631574</v>
          </cell>
          <cell r="EG271">
            <v>13.472886844631574</v>
          </cell>
          <cell r="EH271">
            <v>60</v>
          </cell>
          <cell r="EJ271">
            <v>38.318198904246657</v>
          </cell>
          <cell r="EK271">
            <v>98.318198904246657</v>
          </cell>
          <cell r="EL271">
            <v>118.31819890424666</v>
          </cell>
          <cell r="EN271">
            <v>0</v>
          </cell>
          <cell r="EO271">
            <v>60</v>
          </cell>
          <cell r="EP271">
            <v>80</v>
          </cell>
          <cell r="ER271">
            <v>200</v>
          </cell>
          <cell r="ET271">
            <v>15</v>
          </cell>
          <cell r="EU271">
            <v>0</v>
          </cell>
          <cell r="EV271">
            <v>0</v>
          </cell>
          <cell r="EW271">
            <v>64.118339382648813</v>
          </cell>
          <cell r="EX271">
            <v>4.232345548858035</v>
          </cell>
          <cell r="EZ271">
            <v>64.118339382648813</v>
          </cell>
          <cell r="FA271">
            <v>79.118339382648813</v>
          </cell>
          <cell r="FB271">
            <v>59</v>
          </cell>
          <cell r="FC271">
            <v>68.350684931506848</v>
          </cell>
          <cell r="FE271">
            <v>38271.593277430555</v>
          </cell>
        </row>
        <row r="272">
          <cell r="A272">
            <v>40021</v>
          </cell>
          <cell r="B272">
            <v>27</v>
          </cell>
          <cell r="C272">
            <v>1</v>
          </cell>
          <cell r="D272">
            <v>7</v>
          </cell>
          <cell r="E272">
            <v>2009</v>
          </cell>
          <cell r="G272">
            <v>0</v>
          </cell>
          <cell r="H272">
            <v>3.8482384556578095</v>
          </cell>
          <cell r="I272">
            <v>8.4781422703761802</v>
          </cell>
          <cell r="J272">
            <v>85.61643835616438</v>
          </cell>
          <cell r="K272">
            <v>10.483870967741936</v>
          </cell>
          <cell r="L272">
            <v>0.57463622419174321</v>
          </cell>
          <cell r="M272">
            <v>7.9654189108176867</v>
          </cell>
          <cell r="N272">
            <v>8.5097142857142849</v>
          </cell>
          <cell r="O272">
            <v>39.55345892945013</v>
          </cell>
          <cell r="P272">
            <v>22.882332737917487</v>
          </cell>
          <cell r="Q272">
            <v>25.980908671079398</v>
          </cell>
          <cell r="R272">
            <v>21.765118371983238</v>
          </cell>
          <cell r="S272">
            <v>202.96239306104911</v>
          </cell>
          <cell r="T272">
            <v>21.47684337695835</v>
          </cell>
          <cell r="U272">
            <v>40.490813640028577</v>
          </cell>
          <cell r="W272">
            <v>0</v>
          </cell>
          <cell r="X272">
            <v>12.326380726033989</v>
          </cell>
          <cell r="Y272">
            <v>10.483870967741936</v>
          </cell>
          <cell r="Z272">
            <v>0</v>
          </cell>
          <cell r="AA272">
            <v>0</v>
          </cell>
          <cell r="AB272">
            <v>2.5337125078340135</v>
          </cell>
          <cell r="AC272">
            <v>5</v>
          </cell>
          <cell r="AD272">
            <v>0</v>
          </cell>
          <cell r="AE272">
            <v>1.3517454706142278</v>
          </cell>
          <cell r="AF272">
            <v>8.1643114422754728</v>
          </cell>
          <cell r="AG272">
            <v>0</v>
          </cell>
          <cell r="AH272">
            <v>2.9536717133800678</v>
          </cell>
          <cell r="AI272">
            <v>0</v>
          </cell>
          <cell r="AJ272">
            <v>0</v>
          </cell>
          <cell r="AK272">
            <v>0</v>
          </cell>
          <cell r="AL272">
            <v>0</v>
          </cell>
          <cell r="AM272">
            <v>0</v>
          </cell>
          <cell r="AN272">
            <v>0</v>
          </cell>
          <cell r="AO272">
            <v>23.333311448357932</v>
          </cell>
          <cell r="AP272">
            <v>0</v>
          </cell>
          <cell r="AQ272">
            <v>15.835688557724527</v>
          </cell>
          <cell r="AR272">
            <v>22.52027350034901</v>
          </cell>
          <cell r="AS272">
            <v>33.715403235515687</v>
          </cell>
          <cell r="AT272">
            <v>0</v>
          </cell>
          <cell r="AU272">
            <v>0</v>
          </cell>
          <cell r="AV272">
            <v>0</v>
          </cell>
          <cell r="AW272">
            <v>67</v>
          </cell>
          <cell r="AX272">
            <v>0</v>
          </cell>
          <cell r="AY272">
            <v>0</v>
          </cell>
          <cell r="AZ272">
            <v>36.164658006500318</v>
          </cell>
          <cell r="BA272">
            <v>0</v>
          </cell>
          <cell r="BB272">
            <v>161.76539207153576</v>
          </cell>
          <cell r="BC272">
            <v>0</v>
          </cell>
          <cell r="BD272">
            <v>0</v>
          </cell>
          <cell r="BE272">
            <v>27.3224043715847</v>
          </cell>
          <cell r="BF272">
            <v>41.028280559922152</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cell r="CA272">
            <v>0</v>
          </cell>
          <cell r="CB272">
            <v>17.265753424657532</v>
          </cell>
          <cell r="CC272">
            <v>0</v>
          </cell>
          <cell r="CD272">
            <v>0</v>
          </cell>
          <cell r="CE272">
            <v>11.823470255103032</v>
          </cell>
          <cell r="CF272">
            <v>0</v>
          </cell>
          <cell r="CH272">
            <v>29.089223679760565</v>
          </cell>
          <cell r="CJ272">
            <v>40021</v>
          </cell>
          <cell r="CK272">
            <v>12.326380726033989</v>
          </cell>
          <cell r="CL272">
            <v>9.5160569128897006</v>
          </cell>
          <cell r="CM272">
            <v>68.350684931506848</v>
          </cell>
          <cell r="CN272">
            <v>0</v>
          </cell>
          <cell r="CO272">
            <v>0</v>
          </cell>
          <cell r="CP272">
            <v>60</v>
          </cell>
          <cell r="CQ272">
            <v>2.386397253687278E-3</v>
          </cell>
          <cell r="CR272">
            <v>38.355962058073537</v>
          </cell>
          <cell r="CS272">
            <v>0</v>
          </cell>
          <cell r="CU272">
            <v>40021</v>
          </cell>
          <cell r="CV272">
            <v>2.5337125078340135</v>
          </cell>
          <cell r="CW272">
            <v>5</v>
          </cell>
          <cell r="CX272">
            <v>0</v>
          </cell>
          <cell r="CY272">
            <v>0</v>
          </cell>
          <cell r="CZ272">
            <v>0</v>
          </cell>
          <cell r="DA272">
            <v>0</v>
          </cell>
          <cell r="DB272">
            <v>0</v>
          </cell>
          <cell r="DC272">
            <v>72.328767123287676</v>
          </cell>
          <cell r="DD272">
            <v>67</v>
          </cell>
          <cell r="DE272">
            <v>11.835616438356164</v>
          </cell>
          <cell r="DF272">
            <v>24</v>
          </cell>
          <cell r="DG272">
            <v>58.684931506849324</v>
          </cell>
          <cell r="DH272">
            <v>161.76539207153576</v>
          </cell>
          <cell r="DI272">
            <v>0</v>
          </cell>
          <cell r="DJ272">
            <v>0</v>
          </cell>
          <cell r="DK272">
            <v>27.3224043715847</v>
          </cell>
          <cell r="DL272">
            <v>41.028280559922152</v>
          </cell>
          <cell r="DM272">
            <v>0</v>
          </cell>
          <cell r="DN272">
            <v>0</v>
          </cell>
          <cell r="DO272">
            <v>0</v>
          </cell>
          <cell r="DP272">
            <v>0</v>
          </cell>
          <cell r="DR272">
            <v>68.350684931506848</v>
          </cell>
          <cell r="DS272">
            <v>29.089223679760565</v>
          </cell>
          <cell r="DT272">
            <v>0</v>
          </cell>
          <cell r="DV272">
            <v>40021</v>
          </cell>
          <cell r="DW272">
            <v>6.3440379419264668</v>
          </cell>
          <cell r="DY272">
            <v>49.7</v>
          </cell>
          <cell r="DZ272">
            <v>44.7</v>
          </cell>
          <cell r="EA272">
            <v>40</v>
          </cell>
          <cell r="EB272">
            <v>38.355962058073537</v>
          </cell>
          <cell r="ED272">
            <v>60</v>
          </cell>
          <cell r="EE272">
            <v>20</v>
          </cell>
          <cell r="EF272">
            <v>71.82585665235672</v>
          </cell>
          <cell r="EG272">
            <v>11.82585665235672</v>
          </cell>
          <cell r="EH272">
            <v>60</v>
          </cell>
          <cell r="EJ272">
            <v>38.355962058073537</v>
          </cell>
          <cell r="EK272">
            <v>98.355962058073544</v>
          </cell>
          <cell r="EL272">
            <v>118.35596205807354</v>
          </cell>
          <cell r="EN272">
            <v>0</v>
          </cell>
          <cell r="EO272">
            <v>60</v>
          </cell>
          <cell r="EP272">
            <v>80</v>
          </cell>
          <cell r="ER272">
            <v>200</v>
          </cell>
          <cell r="ET272">
            <v>15</v>
          </cell>
          <cell r="EU272">
            <v>0</v>
          </cell>
          <cell r="EV272">
            <v>0</v>
          </cell>
          <cell r="EW272">
            <v>63.830060569719819</v>
          </cell>
          <cell r="EX272">
            <v>4.5206243617870285</v>
          </cell>
          <cell r="EZ272">
            <v>63.830060569719819</v>
          </cell>
          <cell r="FA272">
            <v>78.830060569719819</v>
          </cell>
          <cell r="FB272">
            <v>59</v>
          </cell>
          <cell r="FC272">
            <v>68.350684931506848</v>
          </cell>
          <cell r="FE272">
            <v>38271.593277662039</v>
          </cell>
        </row>
        <row r="273">
          <cell r="A273">
            <v>40022</v>
          </cell>
          <cell r="B273">
            <v>28</v>
          </cell>
          <cell r="C273">
            <v>2</v>
          </cell>
          <cell r="D273">
            <v>7</v>
          </cell>
          <cell r="E273">
            <v>2009</v>
          </cell>
          <cell r="G273">
            <v>0</v>
          </cell>
          <cell r="H273">
            <v>4.1655974587358884</v>
          </cell>
          <cell r="I273">
            <v>8.5606859829730464</v>
          </cell>
          <cell r="J273">
            <v>85.61643835616438</v>
          </cell>
          <cell r="K273">
            <v>10.483870967741936</v>
          </cell>
          <cell r="L273">
            <v>0.62202569377461758</v>
          </cell>
          <cell r="M273">
            <v>8.0429707173715297</v>
          </cell>
          <cell r="N273">
            <v>8.5097142857142849</v>
          </cell>
          <cell r="O273">
            <v>42.815379010230146</v>
          </cell>
          <cell r="P273">
            <v>23.105116531445486</v>
          </cell>
          <cell r="Q273">
            <v>25.969391304124965</v>
          </cell>
          <cell r="R273">
            <v>21.765118371983238</v>
          </cell>
          <cell r="S273">
            <v>207.08759924749788</v>
          </cell>
          <cell r="T273">
            <v>21.493401448634533</v>
          </cell>
          <cell r="U273">
            <v>40.630989302906542</v>
          </cell>
          <cell r="W273">
            <v>0</v>
          </cell>
          <cell r="X273">
            <v>12.726283441708935</v>
          </cell>
          <cell r="Y273">
            <v>10.483870967741936</v>
          </cell>
          <cell r="Z273">
            <v>0</v>
          </cell>
          <cell r="AA273">
            <v>0</v>
          </cell>
          <cell r="AB273">
            <v>2.5324272913445327</v>
          </cell>
          <cell r="AC273">
            <v>5</v>
          </cell>
          <cell r="AD273">
            <v>0</v>
          </cell>
          <cell r="AE273">
            <v>1.3517454706142278</v>
          </cell>
          <cell r="AF273">
            <v>8.2905379349016695</v>
          </cell>
          <cell r="AG273">
            <v>0</v>
          </cell>
          <cell r="AH273">
            <v>2.8100728521746738</v>
          </cell>
          <cell r="AI273">
            <v>0</v>
          </cell>
          <cell r="AJ273">
            <v>0</v>
          </cell>
          <cell r="AK273">
            <v>0</v>
          </cell>
          <cell r="AL273">
            <v>0</v>
          </cell>
          <cell r="AM273">
            <v>0</v>
          </cell>
          <cell r="AN273">
            <v>0</v>
          </cell>
          <cell r="AO273">
            <v>22.953092352522567</v>
          </cell>
          <cell r="AP273">
            <v>0</v>
          </cell>
          <cell r="AQ273">
            <v>15.709462065098331</v>
          </cell>
          <cell r="AR273">
            <v>22.562348997891071</v>
          </cell>
          <cell r="AS273">
            <v>33.839318476881502</v>
          </cell>
          <cell r="AT273">
            <v>0</v>
          </cell>
          <cell r="AU273">
            <v>0</v>
          </cell>
          <cell r="AV273">
            <v>0</v>
          </cell>
          <cell r="AW273">
            <v>67</v>
          </cell>
          <cell r="AX273">
            <v>0</v>
          </cell>
          <cell r="AY273">
            <v>0</v>
          </cell>
          <cell r="AZ273">
            <v>36.122582508958253</v>
          </cell>
          <cell r="BA273">
            <v>0</v>
          </cell>
          <cell r="BB273">
            <v>166.0894074900807</v>
          </cell>
          <cell r="BC273">
            <v>0</v>
          </cell>
          <cell r="BD273">
            <v>0</v>
          </cell>
          <cell r="BE273">
            <v>27.3224043715847</v>
          </cell>
          <cell r="BF273">
            <v>41.028280559922152</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CA273">
            <v>0</v>
          </cell>
          <cell r="CB273">
            <v>17.265753424657532</v>
          </cell>
          <cell r="CC273">
            <v>0</v>
          </cell>
          <cell r="CD273">
            <v>0</v>
          </cell>
          <cell r="CE273">
            <v>15.780710473215692</v>
          </cell>
          <cell r="CF273">
            <v>0</v>
          </cell>
          <cell r="CH273">
            <v>33.046463897873224</v>
          </cell>
          <cell r="CJ273">
            <v>40022</v>
          </cell>
          <cell r="CK273">
            <v>12.726283441708935</v>
          </cell>
          <cell r="CL273">
            <v>9.6422834055158972</v>
          </cell>
          <cell r="CM273">
            <v>68.350684931506848</v>
          </cell>
          <cell r="CN273">
            <v>0</v>
          </cell>
          <cell r="CO273">
            <v>0</v>
          </cell>
          <cell r="CP273">
            <v>59.602483681578747</v>
          </cell>
          <cell r="CQ273">
            <v>0</v>
          </cell>
          <cell r="CR273">
            <v>38.2718110629894</v>
          </cell>
          <cell r="CS273">
            <v>0</v>
          </cell>
          <cell r="CU273">
            <v>40022</v>
          </cell>
          <cell r="CV273">
            <v>2.5324272913445327</v>
          </cell>
          <cell r="CW273">
            <v>5</v>
          </cell>
          <cell r="CX273">
            <v>0</v>
          </cell>
          <cell r="CY273">
            <v>0</v>
          </cell>
          <cell r="CZ273">
            <v>0</v>
          </cell>
          <cell r="DA273">
            <v>0</v>
          </cell>
          <cell r="DB273">
            <v>0</v>
          </cell>
          <cell r="DC273">
            <v>72.328767123287676</v>
          </cell>
          <cell r="DD273">
            <v>67</v>
          </cell>
          <cell r="DE273">
            <v>11.835616438356164</v>
          </cell>
          <cell r="DF273">
            <v>24</v>
          </cell>
          <cell r="DG273">
            <v>58.684931506849324</v>
          </cell>
          <cell r="DH273">
            <v>166.0894074900807</v>
          </cell>
          <cell r="DI273">
            <v>0</v>
          </cell>
          <cell r="DJ273">
            <v>0</v>
          </cell>
          <cell r="DK273">
            <v>27.3224043715847</v>
          </cell>
          <cell r="DL273">
            <v>41.028280559922152</v>
          </cell>
          <cell r="DM273">
            <v>0</v>
          </cell>
          <cell r="DN273">
            <v>0</v>
          </cell>
          <cell r="DO273">
            <v>0</v>
          </cell>
          <cell r="DP273">
            <v>0</v>
          </cell>
          <cell r="DR273">
            <v>68.350684931506848</v>
          </cell>
          <cell r="DS273">
            <v>33.046463897873224</v>
          </cell>
          <cell r="DT273">
            <v>0</v>
          </cell>
          <cell r="DV273">
            <v>40022</v>
          </cell>
          <cell r="DW273">
            <v>6.4281889370105985</v>
          </cell>
          <cell r="DY273">
            <v>49.7</v>
          </cell>
          <cell r="DZ273">
            <v>44.7</v>
          </cell>
          <cell r="EA273">
            <v>40</v>
          </cell>
          <cell r="EB273">
            <v>38.2718110629894</v>
          </cell>
          <cell r="ED273">
            <v>60</v>
          </cell>
          <cell r="EE273">
            <v>20</v>
          </cell>
          <cell r="EF273">
            <v>75.383194154794438</v>
          </cell>
          <cell r="EG273">
            <v>15.383194154794438</v>
          </cell>
          <cell r="EH273">
            <v>60</v>
          </cell>
          <cell r="EJ273">
            <v>38.2718110629894</v>
          </cell>
          <cell r="EK273">
            <v>98.2718110629894</v>
          </cell>
          <cell r="EL273">
            <v>118.2718110629894</v>
          </cell>
          <cell r="EN273">
            <v>0</v>
          </cell>
          <cell r="EO273">
            <v>60</v>
          </cell>
          <cell r="EP273">
            <v>80</v>
          </cell>
          <cell r="ER273">
            <v>200</v>
          </cell>
          <cell r="ET273">
            <v>15</v>
          </cell>
          <cell r="EU273">
            <v>0</v>
          </cell>
          <cell r="EV273">
            <v>0</v>
          </cell>
          <cell r="EW273">
            <v>64.451513950269614</v>
          </cell>
          <cell r="EX273">
            <v>3.8991709812372335</v>
          </cell>
          <cell r="EZ273">
            <v>64.451513950269614</v>
          </cell>
          <cell r="FA273">
            <v>79.451513950269614</v>
          </cell>
          <cell r="FB273">
            <v>59</v>
          </cell>
          <cell r="FC273">
            <v>68.350684931506848</v>
          </cell>
          <cell r="FE273">
            <v>38271.593277777778</v>
          </cell>
        </row>
        <row r="274">
          <cell r="A274">
            <v>40023</v>
          </cell>
          <cell r="B274">
            <v>29</v>
          </cell>
          <cell r="C274">
            <v>3</v>
          </cell>
          <cell r="D274">
            <v>7</v>
          </cell>
          <cell r="E274">
            <v>2009</v>
          </cell>
          <cell r="G274">
            <v>0</v>
          </cell>
          <cell r="H274">
            <v>4.312352740960522</v>
          </cell>
          <cell r="I274">
            <v>8.2837133750735212</v>
          </cell>
          <cell r="J274">
            <v>85.61643835616438</v>
          </cell>
          <cell r="K274">
            <v>10.483870967741936</v>
          </cell>
          <cell r="L274">
            <v>0.64393985066210746</v>
          </cell>
          <cell r="M274">
            <v>7.7827482796742817</v>
          </cell>
          <cell r="N274">
            <v>8.5097142857142849</v>
          </cell>
          <cell r="O274">
            <v>44.323778007599358</v>
          </cell>
          <cell r="P274">
            <v>22.357573122626931</v>
          </cell>
          <cell r="Q274">
            <v>25.609631382736826</v>
          </cell>
          <cell r="R274">
            <v>21.765118371983238</v>
          </cell>
          <cell r="S274">
            <v>179.44799338593768</v>
          </cell>
          <cell r="T274">
            <v>21.456211405221765</v>
          </cell>
          <cell r="U274">
            <v>35.960961775658994</v>
          </cell>
          <cell r="W274">
            <v>0</v>
          </cell>
          <cell r="X274">
            <v>12.596066116034043</v>
          </cell>
          <cell r="Y274">
            <v>10.483870967741936</v>
          </cell>
          <cell r="Z274">
            <v>0</v>
          </cell>
          <cell r="AA274">
            <v>0</v>
          </cell>
          <cell r="AB274">
            <v>2.5311427267764586</v>
          </cell>
          <cell r="AC274">
            <v>5</v>
          </cell>
          <cell r="AD274">
            <v>0</v>
          </cell>
          <cell r="AE274">
            <v>1.3517454706142278</v>
          </cell>
          <cell r="AF274">
            <v>8.0535142186599895</v>
          </cell>
          <cell r="AG274">
            <v>0</v>
          </cell>
          <cell r="AH274">
            <v>2.6412434850372772</v>
          </cell>
          <cell r="AI274">
            <v>0</v>
          </cell>
          <cell r="AJ274">
            <v>0</v>
          </cell>
          <cell r="AK274">
            <v>0</v>
          </cell>
          <cell r="AL274">
            <v>0</v>
          </cell>
          <cell r="AM274">
            <v>0</v>
          </cell>
          <cell r="AN274">
            <v>0</v>
          </cell>
          <cell r="AO274">
            <v>23.129483098552964</v>
          </cell>
          <cell r="AP274">
            <v>0</v>
          </cell>
          <cell r="AQ274">
            <v>15.94648578134001</v>
          </cell>
          <cell r="AR274">
            <v>22.483341092477183</v>
          </cell>
          <cell r="AS274">
            <v>33.961974423663392</v>
          </cell>
          <cell r="AT274">
            <v>0</v>
          </cell>
          <cell r="AU274">
            <v>0</v>
          </cell>
          <cell r="AV274">
            <v>0</v>
          </cell>
          <cell r="AW274">
            <v>67</v>
          </cell>
          <cell r="AX274">
            <v>0</v>
          </cell>
          <cell r="AY274">
            <v>0</v>
          </cell>
          <cell r="AZ274">
            <v>36.201590414372141</v>
          </cell>
          <cell r="BA274">
            <v>0</v>
          </cell>
          <cell r="BB274">
            <v>133.6635761524463</v>
          </cell>
          <cell r="BC274">
            <v>0</v>
          </cell>
          <cell r="BD274">
            <v>0</v>
          </cell>
          <cell r="BE274">
            <v>27.3224043715847</v>
          </cell>
          <cell r="BF274">
            <v>41.028280559922152</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cell r="CA274">
            <v>0</v>
          </cell>
          <cell r="CB274">
            <v>17.265753424657532</v>
          </cell>
          <cell r="CC274">
            <v>0</v>
          </cell>
          <cell r="CD274">
            <v>0</v>
          </cell>
          <cell r="CE274">
            <v>15.893573003875517</v>
          </cell>
          <cell r="CF274">
            <v>0</v>
          </cell>
          <cell r="CH274">
            <v>33.159326428533049</v>
          </cell>
          <cell r="CJ274">
            <v>40023</v>
          </cell>
          <cell r="CK274">
            <v>12.596066116034043</v>
          </cell>
          <cell r="CL274">
            <v>9.4052596892742173</v>
          </cell>
          <cell r="CM274">
            <v>68.350684931506848</v>
          </cell>
          <cell r="CN274">
            <v>0</v>
          </cell>
          <cell r="CO274">
            <v>0</v>
          </cell>
          <cell r="CP274">
            <v>59.732701007253631</v>
          </cell>
          <cell r="CQ274">
            <v>0</v>
          </cell>
          <cell r="CR274">
            <v>38.429826873817191</v>
          </cell>
          <cell r="CS274">
            <v>0</v>
          </cell>
          <cell r="CU274">
            <v>40023</v>
          </cell>
          <cell r="CV274">
            <v>2.5311427267764586</v>
          </cell>
          <cell r="CW274">
            <v>5</v>
          </cell>
          <cell r="CX274">
            <v>0</v>
          </cell>
          <cell r="CY274">
            <v>0</v>
          </cell>
          <cell r="CZ274">
            <v>0</v>
          </cell>
          <cell r="DA274">
            <v>0</v>
          </cell>
          <cell r="DB274">
            <v>0</v>
          </cell>
          <cell r="DC274">
            <v>72.328767123287676</v>
          </cell>
          <cell r="DD274">
            <v>67</v>
          </cell>
          <cell r="DE274">
            <v>11.835616438356164</v>
          </cell>
          <cell r="DF274">
            <v>24</v>
          </cell>
          <cell r="DG274">
            <v>58.684931506849324</v>
          </cell>
          <cell r="DH274">
            <v>133.6635761524463</v>
          </cell>
          <cell r="DI274">
            <v>0</v>
          </cell>
          <cell r="DJ274">
            <v>0</v>
          </cell>
          <cell r="DK274">
            <v>27.3224043715847</v>
          </cell>
          <cell r="DL274">
            <v>41.028280559922152</v>
          </cell>
          <cell r="DM274">
            <v>0</v>
          </cell>
          <cell r="DN274">
            <v>0</v>
          </cell>
          <cell r="DO274">
            <v>0</v>
          </cell>
          <cell r="DP274">
            <v>0</v>
          </cell>
          <cell r="DR274">
            <v>68.350684931506848</v>
          </cell>
          <cell r="DS274">
            <v>33.159326428533049</v>
          </cell>
          <cell r="DT274">
            <v>0</v>
          </cell>
          <cell r="DV274">
            <v>40023</v>
          </cell>
          <cell r="DW274">
            <v>6.2701731261828115</v>
          </cell>
          <cell r="DY274">
            <v>49.7</v>
          </cell>
          <cell r="DZ274">
            <v>44.7</v>
          </cell>
          <cell r="EA274">
            <v>40</v>
          </cell>
          <cell r="EB274">
            <v>38.429826873817191</v>
          </cell>
          <cell r="ED274">
            <v>60</v>
          </cell>
          <cell r="EE274">
            <v>20</v>
          </cell>
          <cell r="EF274">
            <v>75.626274011129141</v>
          </cell>
          <cell r="EG274">
            <v>15.626274011129141</v>
          </cell>
          <cell r="EH274">
            <v>60</v>
          </cell>
          <cell r="EJ274">
            <v>38.429826873817191</v>
          </cell>
          <cell r="EK274">
            <v>98.429826873817191</v>
          </cell>
          <cell r="EL274">
            <v>118.42982687381719</v>
          </cell>
          <cell r="EN274">
            <v>0</v>
          </cell>
          <cell r="EO274">
            <v>60</v>
          </cell>
          <cell r="EP274">
            <v>80</v>
          </cell>
          <cell r="ER274">
            <v>200</v>
          </cell>
          <cell r="ET274">
            <v>15</v>
          </cell>
          <cell r="EU274">
            <v>0</v>
          </cell>
          <cell r="EV274">
            <v>0</v>
          </cell>
          <cell r="EW274">
            <v>62.366248360878245</v>
          </cell>
          <cell r="EX274">
            <v>5.9844365706286027</v>
          </cell>
          <cell r="EZ274">
            <v>62.366248360878245</v>
          </cell>
          <cell r="FA274">
            <v>77.366248360878245</v>
          </cell>
          <cell r="FB274">
            <v>59</v>
          </cell>
          <cell r="FC274">
            <v>68.350684931506848</v>
          </cell>
          <cell r="FE274">
            <v>38271.593278009263</v>
          </cell>
        </row>
        <row r="275">
          <cell r="A275">
            <v>40024</v>
          </cell>
          <cell r="B275">
            <v>30</v>
          </cell>
          <cell r="C275">
            <v>4</v>
          </cell>
          <cell r="D275">
            <v>7</v>
          </cell>
          <cell r="E275">
            <v>2009</v>
          </cell>
          <cell r="G275">
            <v>0</v>
          </cell>
          <cell r="H275">
            <v>3.8145431753690695</v>
          </cell>
          <cell r="I275">
            <v>6.8606495378981824</v>
          </cell>
          <cell r="J275">
            <v>85.61643835616438</v>
          </cell>
          <cell r="K275">
            <v>10.483870967741936</v>
          </cell>
          <cell r="L275">
            <v>0.5696046938275745</v>
          </cell>
          <cell r="M275">
            <v>6.4457455214704771</v>
          </cell>
          <cell r="N275">
            <v>0</v>
          </cell>
          <cell r="O275">
            <v>39.207127770304439</v>
          </cell>
          <cell r="P275">
            <v>18.516752906230771</v>
          </cell>
          <cell r="Q275">
            <v>26.274079202046224</v>
          </cell>
          <cell r="R275">
            <v>21.765118371983238</v>
          </cell>
          <cell r="S275">
            <v>160.88039939769661</v>
          </cell>
          <cell r="T275">
            <v>20.630840128321889</v>
          </cell>
          <cell r="U275">
            <v>25.959170432011462</v>
          </cell>
          <cell r="W275">
            <v>0</v>
          </cell>
          <cell r="X275">
            <v>10.675192713267252</v>
          </cell>
          <cell r="Y275">
            <v>10.483870967741936</v>
          </cell>
          <cell r="Z275">
            <v>0</v>
          </cell>
          <cell r="AA275">
            <v>0</v>
          </cell>
          <cell r="AB275">
            <v>0</v>
          </cell>
          <cell r="AC275">
            <v>5</v>
          </cell>
          <cell r="AD275">
            <v>0</v>
          </cell>
          <cell r="AE275">
            <v>1.3517454706142278</v>
          </cell>
          <cell r="AF275">
            <v>0.66360474468382336</v>
          </cell>
          <cell r="AG275">
            <v>0</v>
          </cell>
          <cell r="AH275">
            <v>2.7905780486255551</v>
          </cell>
          <cell r="AI275">
            <v>0</v>
          </cell>
          <cell r="AJ275">
            <v>0</v>
          </cell>
          <cell r="AK275">
            <v>0</v>
          </cell>
          <cell r="AL275">
            <v>0</v>
          </cell>
          <cell r="AM275">
            <v>0</v>
          </cell>
          <cell r="AN275">
            <v>0</v>
          </cell>
          <cell r="AO275">
            <v>24.784383293036889</v>
          </cell>
          <cell r="AP275">
            <v>0</v>
          </cell>
          <cell r="AQ275">
            <v>23.336395255316177</v>
          </cell>
          <cell r="AR275">
            <v>16.663604744683823</v>
          </cell>
          <cell r="AS275">
            <v>34.078613068357981</v>
          </cell>
          <cell r="AT275">
            <v>0</v>
          </cell>
          <cell r="AU275">
            <v>0</v>
          </cell>
          <cell r="AV275">
            <v>0</v>
          </cell>
          <cell r="AW275">
            <v>67</v>
          </cell>
          <cell r="AX275">
            <v>0</v>
          </cell>
          <cell r="AY275">
            <v>0</v>
          </cell>
          <cell r="AZ275">
            <v>42.021326762165501</v>
          </cell>
          <cell r="BA275">
            <v>0</v>
          </cell>
          <cell r="BB275">
            <v>98.449083195864461</v>
          </cell>
          <cell r="BC275">
            <v>0</v>
          </cell>
          <cell r="BD275">
            <v>0</v>
          </cell>
          <cell r="BE275">
            <v>27.3224043715847</v>
          </cell>
          <cell r="BF275">
            <v>39.329910674106401</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1.698369885815751</v>
          </cell>
          <cell r="BX275">
            <v>0</v>
          </cell>
          <cell r="BY275">
            <v>0</v>
          </cell>
          <cell r="CA275">
            <v>0</v>
          </cell>
          <cell r="CB275">
            <v>17.265753424657532</v>
          </cell>
          <cell r="CC275">
            <v>0</v>
          </cell>
          <cell r="CD275">
            <v>0</v>
          </cell>
          <cell r="CE275">
            <v>4.1095038405442494</v>
          </cell>
          <cell r="CF275">
            <v>0</v>
          </cell>
          <cell r="CH275">
            <v>21.375257265201782</v>
          </cell>
          <cell r="CJ275">
            <v>40024</v>
          </cell>
          <cell r="CK275">
            <v>10.675192713267252</v>
          </cell>
          <cell r="CL275">
            <v>2.0153502152980511</v>
          </cell>
          <cell r="CM275">
            <v>66.652315045691097</v>
          </cell>
          <cell r="CN275">
            <v>1.698369885815751</v>
          </cell>
          <cell r="CO275">
            <v>0</v>
          </cell>
          <cell r="CP275">
            <v>60</v>
          </cell>
          <cell r="CQ275">
            <v>1.6535744100204255</v>
          </cell>
          <cell r="CR275">
            <v>40</v>
          </cell>
          <cell r="CS275">
            <v>0</v>
          </cell>
          <cell r="CU275">
            <v>40024</v>
          </cell>
          <cell r="CV275">
            <v>0</v>
          </cell>
          <cell r="CW275">
            <v>5</v>
          </cell>
          <cell r="CX275">
            <v>0</v>
          </cell>
          <cell r="CY275">
            <v>0</v>
          </cell>
          <cell r="CZ275">
            <v>0</v>
          </cell>
          <cell r="DA275">
            <v>0</v>
          </cell>
          <cell r="DB275">
            <v>0</v>
          </cell>
          <cell r="DC275">
            <v>72.328767123287676</v>
          </cell>
          <cell r="DD275">
            <v>67</v>
          </cell>
          <cell r="DE275">
            <v>11.835616438356164</v>
          </cell>
          <cell r="DF275">
            <v>24</v>
          </cell>
          <cell r="DG275">
            <v>58.684931506849324</v>
          </cell>
          <cell r="DH275">
            <v>98.449083195864461</v>
          </cell>
          <cell r="DI275">
            <v>0</v>
          </cell>
          <cell r="DJ275">
            <v>0</v>
          </cell>
          <cell r="DK275">
            <v>27.3224043715847</v>
          </cell>
          <cell r="DL275">
            <v>39.329910674106401</v>
          </cell>
          <cell r="DM275">
            <v>0</v>
          </cell>
          <cell r="DN275">
            <v>0</v>
          </cell>
          <cell r="DO275">
            <v>0</v>
          </cell>
          <cell r="DP275">
            <v>1.698369885815751</v>
          </cell>
          <cell r="DR275">
            <v>68.350684931506848</v>
          </cell>
          <cell r="DS275">
            <v>21.375257265201782</v>
          </cell>
          <cell r="DT275">
            <v>0</v>
          </cell>
          <cell r="DV275">
            <v>40024</v>
          </cell>
          <cell r="DW275">
            <v>1.3435668101987008</v>
          </cell>
          <cell r="DY275">
            <v>49.7</v>
          </cell>
          <cell r="DZ275">
            <v>44.7</v>
          </cell>
          <cell r="EA275">
            <v>40</v>
          </cell>
          <cell r="EB275">
            <v>40</v>
          </cell>
          <cell r="ED275">
            <v>60</v>
          </cell>
          <cell r="EE275">
            <v>20</v>
          </cell>
          <cell r="EF275">
            <v>65.763078250564675</v>
          </cell>
          <cell r="EG275">
            <v>5.7630782505646749</v>
          </cell>
          <cell r="EH275">
            <v>60</v>
          </cell>
          <cell r="EJ275">
            <v>40</v>
          </cell>
          <cell r="EK275">
            <v>100</v>
          </cell>
          <cell r="EL275">
            <v>120</v>
          </cell>
          <cell r="EN275">
            <v>0</v>
          </cell>
          <cell r="EO275">
            <v>60</v>
          </cell>
          <cell r="EP275">
            <v>80</v>
          </cell>
          <cell r="ER275">
            <v>200</v>
          </cell>
          <cell r="ET275">
            <v>15</v>
          </cell>
          <cell r="EU275">
            <v>0</v>
          </cell>
          <cell r="EV275">
            <v>1.698369885815751</v>
          </cell>
          <cell r="EW275">
            <v>53.350684931506855</v>
          </cell>
          <cell r="EX275">
            <v>15</v>
          </cell>
          <cell r="EZ275">
            <v>51.652315045691104</v>
          </cell>
          <cell r="FA275">
            <v>66.652315045691097</v>
          </cell>
          <cell r="FB275">
            <v>59</v>
          </cell>
          <cell r="FC275">
            <v>68.350684931506848</v>
          </cell>
          <cell r="FE275">
            <v>38271.593278356479</v>
          </cell>
        </row>
        <row r="276">
          <cell r="A276">
            <v>40025</v>
          </cell>
          <cell r="B276">
            <v>31</v>
          </cell>
          <cell r="C276">
            <v>5</v>
          </cell>
          <cell r="D276">
            <v>7</v>
          </cell>
          <cell r="E276">
            <v>2009</v>
          </cell>
          <cell r="G276">
            <v>0</v>
          </cell>
          <cell r="H276">
            <v>3.7195239963765645</v>
          </cell>
          <cell r="I276">
            <v>6.8882009811988008</v>
          </cell>
          <cell r="J276">
            <v>85.61643835616438</v>
          </cell>
          <cell r="K276">
            <v>10.483870967741936</v>
          </cell>
          <cell r="L276">
            <v>0.55541600389289136</v>
          </cell>
          <cell r="M276">
            <v>6.4716307661960686</v>
          </cell>
          <cell r="N276">
            <v>0</v>
          </cell>
          <cell r="O276">
            <v>38.230489436402735</v>
          </cell>
          <cell r="P276">
            <v>18.591113688688676</v>
          </cell>
          <cell r="Q276">
            <v>25.996946822295985</v>
          </cell>
          <cell r="R276">
            <v>21.765118371983238</v>
          </cell>
          <cell r="S276">
            <v>200.22287627240075</v>
          </cell>
          <cell r="T276">
            <v>20.971986682763408</v>
          </cell>
          <cell r="U276">
            <v>29.877789109130148</v>
          </cell>
          <cell r="W276">
            <v>0</v>
          </cell>
          <cell r="X276">
            <v>10.607724977575366</v>
          </cell>
          <cell r="Y276">
            <v>10.483870967741936</v>
          </cell>
          <cell r="Z276">
            <v>0</v>
          </cell>
          <cell r="AA276">
            <v>0</v>
          </cell>
          <cell r="AB276">
            <v>0</v>
          </cell>
          <cell r="AC276">
            <v>5</v>
          </cell>
          <cell r="AD276">
            <v>0</v>
          </cell>
          <cell r="AE276">
            <v>1.3517454706142278</v>
          </cell>
          <cell r="AF276">
            <v>0.67530129947473228</v>
          </cell>
          <cell r="AG276">
            <v>0</v>
          </cell>
          <cell r="AH276">
            <v>2.7706992460368021</v>
          </cell>
          <cell r="AI276">
            <v>0</v>
          </cell>
          <cell r="AJ276">
            <v>0</v>
          </cell>
          <cell r="AK276">
            <v>0</v>
          </cell>
          <cell r="AL276">
            <v>0</v>
          </cell>
          <cell r="AM276">
            <v>0</v>
          </cell>
          <cell r="AN276">
            <v>0</v>
          </cell>
          <cell r="AO276">
            <v>24.744827348115731</v>
          </cell>
          <cell r="AP276">
            <v>0</v>
          </cell>
          <cell r="AQ276">
            <v>23.324698700525268</v>
          </cell>
          <cell r="AR276">
            <v>16.675301299474732</v>
          </cell>
          <cell r="AS276">
            <v>34.205515551559778</v>
          </cell>
          <cell r="AT276">
            <v>0</v>
          </cell>
          <cell r="AU276">
            <v>0</v>
          </cell>
          <cell r="AV276">
            <v>0</v>
          </cell>
          <cell r="AW276">
            <v>67</v>
          </cell>
          <cell r="AX276">
            <v>0</v>
          </cell>
          <cell r="AY276">
            <v>0</v>
          </cell>
          <cell r="AZ276">
            <v>42.009630207374592</v>
          </cell>
          <cell r="BA276">
            <v>0</v>
          </cell>
          <cell r="BB276">
            <v>142.0630218569197</v>
          </cell>
          <cell r="BC276">
            <v>0</v>
          </cell>
          <cell r="BD276">
            <v>0</v>
          </cell>
          <cell r="BE276">
            <v>27.3224043715847</v>
          </cell>
          <cell r="BF276">
            <v>39.537339405375349</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1.4909411545468032</v>
          </cell>
          <cell r="BX276">
            <v>0</v>
          </cell>
          <cell r="BY276">
            <v>0</v>
          </cell>
          <cell r="CA276">
            <v>0</v>
          </cell>
          <cell r="CB276">
            <v>17.265753424657532</v>
          </cell>
          <cell r="CC276">
            <v>0</v>
          </cell>
          <cell r="CD276">
            <v>0</v>
          </cell>
          <cell r="CE276">
            <v>2.8626261736583132</v>
          </cell>
          <cell r="CF276">
            <v>0</v>
          </cell>
          <cell r="CH276">
            <v>20.128379598315846</v>
          </cell>
          <cell r="CJ276">
            <v>40025</v>
          </cell>
          <cell r="CK276">
            <v>10.607724977575366</v>
          </cell>
          <cell r="CL276">
            <v>2.0270467700889601</v>
          </cell>
          <cell r="CM276">
            <v>66.859743776960045</v>
          </cell>
          <cell r="CN276">
            <v>1.4909411545468032</v>
          </cell>
          <cell r="CO276">
            <v>0</v>
          </cell>
          <cell r="CP276">
            <v>60</v>
          </cell>
          <cell r="CQ276">
            <v>1.7210421457123104</v>
          </cell>
          <cell r="CR276">
            <v>40</v>
          </cell>
          <cell r="CS276">
            <v>0</v>
          </cell>
          <cell r="CU276">
            <v>40025</v>
          </cell>
          <cell r="CV276">
            <v>0</v>
          </cell>
          <cell r="CW276">
            <v>5</v>
          </cell>
          <cell r="CX276">
            <v>0</v>
          </cell>
          <cell r="CY276">
            <v>0</v>
          </cell>
          <cell r="CZ276">
            <v>0</v>
          </cell>
          <cell r="DA276">
            <v>0</v>
          </cell>
          <cell r="DB276">
            <v>0</v>
          </cell>
          <cell r="DC276">
            <v>72.328767123287676</v>
          </cell>
          <cell r="DD276">
            <v>67</v>
          </cell>
          <cell r="DE276">
            <v>11.835616438356164</v>
          </cell>
          <cell r="DF276">
            <v>24</v>
          </cell>
          <cell r="DG276">
            <v>58.684931506849324</v>
          </cell>
          <cell r="DH276">
            <v>142.0630218569197</v>
          </cell>
          <cell r="DI276">
            <v>0</v>
          </cell>
          <cell r="DJ276">
            <v>0</v>
          </cell>
          <cell r="DK276">
            <v>27.3224043715847</v>
          </cell>
          <cell r="DL276">
            <v>39.537339405375349</v>
          </cell>
          <cell r="DM276">
            <v>0</v>
          </cell>
          <cell r="DN276">
            <v>0</v>
          </cell>
          <cell r="DO276">
            <v>0</v>
          </cell>
          <cell r="DP276">
            <v>1.4909411545468032</v>
          </cell>
          <cell r="DR276">
            <v>68.350684931506848</v>
          </cell>
          <cell r="DS276">
            <v>20.128379598315846</v>
          </cell>
          <cell r="DT276">
            <v>0</v>
          </cell>
          <cell r="DV276">
            <v>40025</v>
          </cell>
          <cell r="DW276">
            <v>1.35136451339264</v>
          </cell>
          <cell r="DY276">
            <v>49.7</v>
          </cell>
          <cell r="DZ276">
            <v>44.7</v>
          </cell>
          <cell r="EA276">
            <v>40</v>
          </cell>
          <cell r="EB276">
            <v>40</v>
          </cell>
          <cell r="ED276">
            <v>60</v>
          </cell>
          <cell r="EE276">
            <v>20</v>
          </cell>
          <cell r="EF276">
            <v>64.583668319370616</v>
          </cell>
          <cell r="EG276">
            <v>4.5836683193706165</v>
          </cell>
          <cell r="EH276">
            <v>60</v>
          </cell>
          <cell r="EJ276">
            <v>40</v>
          </cell>
          <cell r="EK276">
            <v>100</v>
          </cell>
          <cell r="EL276">
            <v>120</v>
          </cell>
          <cell r="EN276">
            <v>0</v>
          </cell>
          <cell r="EO276">
            <v>60</v>
          </cell>
          <cell r="EP276">
            <v>80</v>
          </cell>
          <cell r="ER276">
            <v>200</v>
          </cell>
          <cell r="ET276">
            <v>15</v>
          </cell>
          <cell r="EU276">
            <v>0</v>
          </cell>
          <cell r="EV276">
            <v>1.4909411545468032</v>
          </cell>
          <cell r="EW276">
            <v>53.350684931506841</v>
          </cell>
          <cell r="EX276">
            <v>15</v>
          </cell>
          <cell r="EZ276">
            <v>51.859743776960038</v>
          </cell>
          <cell r="FA276">
            <v>66.859743776960045</v>
          </cell>
          <cell r="FB276">
            <v>59</v>
          </cell>
          <cell r="FC276">
            <v>68.350684931506848</v>
          </cell>
          <cell r="FE276">
            <v>38271.593278472224</v>
          </cell>
        </row>
        <row r="277">
          <cell r="A277">
            <v>40026</v>
          </cell>
          <cell r="B277">
            <v>1</v>
          </cell>
          <cell r="C277">
            <v>6</v>
          </cell>
          <cell r="D277">
            <v>8</v>
          </cell>
          <cell r="E277">
            <v>2009</v>
          </cell>
          <cell r="G277">
            <v>0</v>
          </cell>
          <cell r="H277">
            <v>4.1099612483208112</v>
          </cell>
          <cell r="I277">
            <v>10.128716818796118</v>
          </cell>
          <cell r="J277">
            <v>85.61643835616438</v>
          </cell>
          <cell r="K277">
            <v>10.483870967741936</v>
          </cell>
          <cell r="L277">
            <v>0.64220527461041044</v>
          </cell>
          <cell r="M277">
            <v>8.1451876395817031</v>
          </cell>
          <cell r="N277">
            <v>7.7697391304347825</v>
          </cell>
          <cell r="O277">
            <v>44.167884122011685</v>
          </cell>
          <cell r="P277">
            <v>20.063846277019735</v>
          </cell>
          <cell r="Q277">
            <v>25.908391478934828</v>
          </cell>
          <cell r="R277">
            <v>20.027384370228088</v>
          </cell>
          <cell r="S277">
            <v>200.12988466307334</v>
          </cell>
          <cell r="T277">
            <v>21.454186532878992</v>
          </cell>
          <cell r="U277">
            <v>39.693751195851036</v>
          </cell>
          <cell r="W277">
            <v>0</v>
          </cell>
          <cell r="X277">
            <v>14.238678067116929</v>
          </cell>
          <cell r="Y277">
            <v>10.483870967741936</v>
          </cell>
          <cell r="Z277">
            <v>0</v>
          </cell>
          <cell r="AA277">
            <v>0</v>
          </cell>
          <cell r="AB277">
            <v>2.5298588137991085</v>
          </cell>
          <cell r="AC277">
            <v>5</v>
          </cell>
          <cell r="AD277">
            <v>0</v>
          </cell>
          <cell r="AE277">
            <v>1.3517454706142278</v>
          </cell>
          <cell r="AF277">
            <v>7.6755277602135603</v>
          </cell>
          <cell r="AG277">
            <v>0</v>
          </cell>
          <cell r="AH277">
            <v>2.6381186527789602</v>
          </cell>
          <cell r="AI277">
            <v>0</v>
          </cell>
          <cell r="AJ277">
            <v>0</v>
          </cell>
          <cell r="AK277">
            <v>0</v>
          </cell>
          <cell r="AL277">
            <v>0</v>
          </cell>
          <cell r="AM277">
            <v>0</v>
          </cell>
          <cell r="AN277">
            <v>0</v>
          </cell>
          <cell r="AO277">
            <v>21.099144654943583</v>
          </cell>
          <cell r="AP277">
            <v>0</v>
          </cell>
          <cell r="AQ277">
            <v>16.324472239786438</v>
          </cell>
          <cell r="AR277">
            <v>22.357345606328373</v>
          </cell>
          <cell r="AS277">
            <v>34.352825748448204</v>
          </cell>
          <cell r="AT277">
            <v>0</v>
          </cell>
          <cell r="AU277">
            <v>0</v>
          </cell>
          <cell r="AV277">
            <v>0</v>
          </cell>
          <cell r="AW277">
            <v>67</v>
          </cell>
          <cell r="AX277">
            <v>0</v>
          </cell>
          <cell r="AY277">
            <v>0</v>
          </cell>
          <cell r="AZ277">
            <v>36.327585900520951</v>
          </cell>
          <cell r="BA277">
            <v>0</v>
          </cell>
          <cell r="BB277">
            <v>157.95023649128245</v>
          </cell>
          <cell r="BC277">
            <v>0</v>
          </cell>
          <cell r="BD277">
            <v>0</v>
          </cell>
          <cell r="BE277">
            <v>27.3224043715847</v>
          </cell>
          <cell r="BF277">
            <v>41.028280559922152</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CA277">
            <v>0</v>
          </cell>
          <cell r="CB277">
            <v>17.265753424657532</v>
          </cell>
          <cell r="CC277">
            <v>0</v>
          </cell>
          <cell r="CD277">
            <v>0</v>
          </cell>
          <cell r="CE277">
            <v>13.395599345908778</v>
          </cell>
          <cell r="CF277">
            <v>0</v>
          </cell>
          <cell r="CH277">
            <v>30.66135277056631</v>
          </cell>
          <cell r="CJ277">
            <v>40026</v>
          </cell>
          <cell r="CK277">
            <v>14.238678067116929</v>
          </cell>
          <cell r="CL277">
            <v>9.0272732308277881</v>
          </cell>
          <cell r="CM277">
            <v>68.350684931506848</v>
          </cell>
          <cell r="CN277">
            <v>0</v>
          </cell>
          <cell r="CO277">
            <v>0</v>
          </cell>
          <cell r="CP277">
            <v>58.090089056170747</v>
          </cell>
          <cell r="CQ277">
            <v>0</v>
          </cell>
          <cell r="CR277">
            <v>38.681817846114811</v>
          </cell>
          <cell r="CS277">
            <v>0</v>
          </cell>
          <cell r="CU277">
            <v>40026</v>
          </cell>
          <cell r="CV277">
            <v>2.5298588137991085</v>
          </cell>
          <cell r="CW277">
            <v>5</v>
          </cell>
          <cell r="CX277">
            <v>0</v>
          </cell>
          <cell r="CY277">
            <v>0</v>
          </cell>
          <cell r="CZ277">
            <v>0</v>
          </cell>
          <cell r="DA277">
            <v>0</v>
          </cell>
          <cell r="DB277">
            <v>0</v>
          </cell>
          <cell r="DC277">
            <v>72.328767123287676</v>
          </cell>
          <cell r="DD277">
            <v>67</v>
          </cell>
          <cell r="DE277">
            <v>11.835616438356164</v>
          </cell>
          <cell r="DF277">
            <v>24</v>
          </cell>
          <cell r="DG277">
            <v>58.684931506849324</v>
          </cell>
          <cell r="DH277">
            <v>157.95023649128245</v>
          </cell>
          <cell r="DI277">
            <v>0</v>
          </cell>
          <cell r="DJ277">
            <v>0</v>
          </cell>
          <cell r="DK277">
            <v>27.3224043715847</v>
          </cell>
          <cell r="DL277">
            <v>41.028280559922152</v>
          </cell>
          <cell r="DM277">
            <v>0</v>
          </cell>
          <cell r="DN277">
            <v>0</v>
          </cell>
          <cell r="DO277">
            <v>0</v>
          </cell>
          <cell r="DP277">
            <v>0</v>
          </cell>
          <cell r="DR277">
            <v>68.350684931506848</v>
          </cell>
          <cell r="DS277">
            <v>30.66135277056631</v>
          </cell>
          <cell r="DT277">
            <v>0</v>
          </cell>
          <cell r="DV277">
            <v>40026</v>
          </cell>
          <cell r="DW277">
            <v>6.0181821538851921</v>
          </cell>
          <cell r="DY277">
            <v>49.7</v>
          </cell>
          <cell r="DZ277">
            <v>44.7</v>
          </cell>
          <cell r="EA277">
            <v>40</v>
          </cell>
          <cell r="EB277">
            <v>38.681817846114811</v>
          </cell>
          <cell r="ED277">
            <v>60</v>
          </cell>
          <cell r="EE277">
            <v>20</v>
          </cell>
          <cell r="EF277">
            <v>71.485688402079518</v>
          </cell>
          <cell r="EG277">
            <v>11.485688402079518</v>
          </cell>
          <cell r="EH277">
            <v>60</v>
          </cell>
          <cell r="EJ277">
            <v>38.681817846114811</v>
          </cell>
          <cell r="EK277">
            <v>98.681817846114811</v>
          </cell>
          <cell r="EL277">
            <v>118.68181784611481</v>
          </cell>
          <cell r="EN277">
            <v>0</v>
          </cell>
          <cell r="EO277">
            <v>60</v>
          </cell>
          <cell r="EP277">
            <v>80</v>
          </cell>
          <cell r="ER277">
            <v>200</v>
          </cell>
          <cell r="ET277">
            <v>15</v>
          </cell>
          <cell r="EU277">
            <v>0</v>
          </cell>
          <cell r="EV277">
            <v>0</v>
          </cell>
          <cell r="EW277">
            <v>59.468571395849594</v>
          </cell>
          <cell r="EX277">
            <v>8.882113535657254</v>
          </cell>
          <cell r="EZ277">
            <v>59.468571395849594</v>
          </cell>
          <cell r="FA277">
            <v>74.468571395849594</v>
          </cell>
          <cell r="FB277">
            <v>59</v>
          </cell>
          <cell r="FC277">
            <v>68.350684931506848</v>
          </cell>
          <cell r="FE277">
            <v>38271.593278703702</v>
          </cell>
        </row>
        <row r="278">
          <cell r="A278">
            <v>40027</v>
          </cell>
          <cell r="B278">
            <v>2</v>
          </cell>
          <cell r="C278">
            <v>7</v>
          </cell>
          <cell r="D278">
            <v>8</v>
          </cell>
          <cell r="E278">
            <v>2009</v>
          </cell>
          <cell r="G278">
            <v>0</v>
          </cell>
          <cell r="H278">
            <v>4.3810462524671028</v>
          </cell>
          <cell r="I278">
            <v>10.21052207370187</v>
          </cell>
          <cell r="J278">
            <v>85.61643835616438</v>
          </cell>
          <cell r="K278">
            <v>10.483870967741936</v>
          </cell>
          <cell r="L278">
            <v>0.68456387825945009</v>
          </cell>
          <cell r="M278">
            <v>8.2109727891748534</v>
          </cell>
          <cell r="N278">
            <v>7.7697391304347825</v>
          </cell>
          <cell r="O278">
            <v>47.081111358701648</v>
          </cell>
          <cell r="P278">
            <v>20.225893265640796</v>
          </cell>
          <cell r="Q278">
            <v>25.951406139038085</v>
          </cell>
          <cell r="R278">
            <v>20.027384370228088</v>
          </cell>
          <cell r="S278">
            <v>180.2680446011729</v>
          </cell>
          <cell r="T278">
            <v>21.382701732026483</v>
          </cell>
          <cell r="U278">
            <v>39.070726965207648</v>
          </cell>
          <cell r="W278">
            <v>0</v>
          </cell>
          <cell r="X278">
            <v>14.591568326168973</v>
          </cell>
          <cell r="Y278">
            <v>10.483870967741936</v>
          </cell>
          <cell r="Z278">
            <v>0</v>
          </cell>
          <cell r="AA278">
            <v>0</v>
          </cell>
          <cell r="AB278">
            <v>2.5285755520819637</v>
          </cell>
          <cell r="AC278">
            <v>5</v>
          </cell>
          <cell r="AD278">
            <v>0</v>
          </cell>
          <cell r="AE278">
            <v>1.3517454706142278</v>
          </cell>
          <cell r="AF278">
            <v>7.7849547751728938</v>
          </cell>
          <cell r="AG278">
            <v>0</v>
          </cell>
          <cell r="AH278">
            <v>2.6022848348561727</v>
          </cell>
          <cell r="AI278">
            <v>0</v>
          </cell>
          <cell r="AJ278">
            <v>0</v>
          </cell>
          <cell r="AK278">
            <v>0</v>
          </cell>
          <cell r="AL278">
            <v>0</v>
          </cell>
          <cell r="AM278">
            <v>0</v>
          </cell>
          <cell r="AN278">
            <v>0</v>
          </cell>
          <cell r="AO278">
            <v>20.649583493572919</v>
          </cell>
          <cell r="AP278">
            <v>0</v>
          </cell>
          <cell r="AQ278">
            <v>16.215045224827108</v>
          </cell>
          <cell r="AR278">
            <v>22.39382127798148</v>
          </cell>
          <cell r="AS278">
            <v>34.485330468689611</v>
          </cell>
          <cell r="AT278">
            <v>0</v>
          </cell>
          <cell r="AU278">
            <v>0</v>
          </cell>
          <cell r="AV278">
            <v>0</v>
          </cell>
          <cell r="AW278">
            <v>67</v>
          </cell>
          <cell r="AX278">
            <v>0</v>
          </cell>
          <cell r="AY278">
            <v>0</v>
          </cell>
          <cell r="AZ278">
            <v>36.291110228867844</v>
          </cell>
          <cell r="BA278">
            <v>0</v>
          </cell>
          <cell r="BB278">
            <v>137.4303630695392</v>
          </cell>
          <cell r="BC278">
            <v>0</v>
          </cell>
          <cell r="BD278">
            <v>0</v>
          </cell>
          <cell r="BE278">
            <v>27.3224043715847</v>
          </cell>
          <cell r="BF278">
            <v>41.028280559922152</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cell r="CA278">
            <v>0</v>
          </cell>
          <cell r="CB278">
            <v>17.265753424657532</v>
          </cell>
          <cell r="CC278">
            <v>0</v>
          </cell>
          <cell r="CD278">
            <v>0</v>
          </cell>
          <cell r="CE278">
            <v>16.939729833681326</v>
          </cell>
          <cell r="CF278">
            <v>0</v>
          </cell>
          <cell r="CH278">
            <v>34.205483258338859</v>
          </cell>
          <cell r="CJ278">
            <v>40027</v>
          </cell>
          <cell r="CK278">
            <v>14.591568326168973</v>
          </cell>
          <cell r="CL278">
            <v>9.1367002457871216</v>
          </cell>
          <cell r="CM278">
            <v>68.350684931506848</v>
          </cell>
          <cell r="CN278">
            <v>0</v>
          </cell>
          <cell r="CO278">
            <v>0</v>
          </cell>
          <cell r="CP278">
            <v>57.737198797118701</v>
          </cell>
          <cell r="CQ278">
            <v>0</v>
          </cell>
          <cell r="CR278">
            <v>38.608866502808588</v>
          </cell>
          <cell r="CS278">
            <v>0</v>
          </cell>
          <cell r="CU278">
            <v>40027</v>
          </cell>
          <cell r="CV278">
            <v>2.5285755520819637</v>
          </cell>
          <cell r="CW278">
            <v>5</v>
          </cell>
          <cell r="CX278">
            <v>0</v>
          </cell>
          <cell r="CY278">
            <v>0</v>
          </cell>
          <cell r="CZ278">
            <v>0</v>
          </cell>
          <cell r="DA278">
            <v>0</v>
          </cell>
          <cell r="DB278">
            <v>0</v>
          </cell>
          <cell r="DC278">
            <v>72.328767123287676</v>
          </cell>
          <cell r="DD278">
            <v>67</v>
          </cell>
          <cell r="DE278">
            <v>11.835616438356164</v>
          </cell>
          <cell r="DF278">
            <v>24</v>
          </cell>
          <cell r="DG278">
            <v>58.684931506849324</v>
          </cell>
          <cell r="DH278">
            <v>137.4303630695392</v>
          </cell>
          <cell r="DI278">
            <v>0</v>
          </cell>
          <cell r="DJ278">
            <v>0</v>
          </cell>
          <cell r="DK278">
            <v>27.3224043715847</v>
          </cell>
          <cell r="DL278">
            <v>41.028280559922152</v>
          </cell>
          <cell r="DM278">
            <v>0</v>
          </cell>
          <cell r="DN278">
            <v>0</v>
          </cell>
          <cell r="DO278">
            <v>0</v>
          </cell>
          <cell r="DP278">
            <v>0</v>
          </cell>
          <cell r="DR278">
            <v>68.350684931506848</v>
          </cell>
          <cell r="DS278">
            <v>34.205483258338859</v>
          </cell>
          <cell r="DT278">
            <v>0</v>
          </cell>
          <cell r="DV278">
            <v>40027</v>
          </cell>
          <cell r="DW278">
            <v>6.0911334971914144</v>
          </cell>
          <cell r="DY278">
            <v>49.7</v>
          </cell>
          <cell r="DZ278">
            <v>44.7</v>
          </cell>
          <cell r="EA278">
            <v>40</v>
          </cell>
          <cell r="EB278">
            <v>38.608866502808588</v>
          </cell>
          <cell r="ED278">
            <v>60</v>
          </cell>
          <cell r="EE278">
            <v>20</v>
          </cell>
          <cell r="EF278">
            <v>74.676928630800035</v>
          </cell>
          <cell r="EG278">
            <v>14.676928630800035</v>
          </cell>
          <cell r="EH278">
            <v>60</v>
          </cell>
          <cell r="EJ278">
            <v>38.608866502808588</v>
          </cell>
          <cell r="EK278">
            <v>98.608866502808581</v>
          </cell>
          <cell r="EL278">
            <v>118.60886650280858</v>
          </cell>
          <cell r="EN278">
            <v>0</v>
          </cell>
          <cell r="EO278">
            <v>60</v>
          </cell>
          <cell r="EP278">
            <v>80</v>
          </cell>
          <cell r="ER278">
            <v>200</v>
          </cell>
          <cell r="ET278">
            <v>15</v>
          </cell>
          <cell r="EU278">
            <v>0</v>
          </cell>
          <cell r="EV278">
            <v>0</v>
          </cell>
          <cell r="EW278">
            <v>59.948873267147889</v>
          </cell>
          <cell r="EX278">
            <v>8.4018116643589593</v>
          </cell>
          <cell r="EZ278">
            <v>59.948873267147889</v>
          </cell>
          <cell r="FA278">
            <v>74.948873267147889</v>
          </cell>
          <cell r="FB278">
            <v>59</v>
          </cell>
          <cell r="FC278">
            <v>68.350684931506848</v>
          </cell>
          <cell r="FE278">
            <v>38271.593279050925</v>
          </cell>
        </row>
        <row r="279">
          <cell r="A279">
            <v>40028</v>
          </cell>
          <cell r="B279">
            <v>3</v>
          </cell>
          <cell r="C279">
            <v>1</v>
          </cell>
          <cell r="D279">
            <v>8</v>
          </cell>
          <cell r="E279">
            <v>2009</v>
          </cell>
          <cell r="G279">
            <v>0</v>
          </cell>
          <cell r="H279">
            <v>3.4495118730068697</v>
          </cell>
          <cell r="I279">
            <v>9.9323613781871121</v>
          </cell>
          <cell r="J279">
            <v>85.61643835616438</v>
          </cell>
          <cell r="K279">
            <v>10.483870967741936</v>
          </cell>
          <cell r="L279">
            <v>0.539006230431331</v>
          </cell>
          <cell r="M279">
            <v>7.9872849223445961</v>
          </cell>
          <cell r="N279">
            <v>7.7697391304347825</v>
          </cell>
          <cell r="O279">
            <v>37.070335090560526</v>
          </cell>
          <cell r="P279">
            <v>19.674888282979992</v>
          </cell>
          <cell r="Q279">
            <v>25.910903301516569</v>
          </cell>
          <cell r="R279">
            <v>20.027384370228088</v>
          </cell>
          <cell r="S279">
            <v>191.91833381259156</v>
          </cell>
          <cell r="T279">
            <v>21.424632318596348</v>
          </cell>
          <cell r="U279">
            <v>39.436172082583276</v>
          </cell>
          <cell r="W279">
            <v>0</v>
          </cell>
          <cell r="X279">
            <v>13.381873251193982</v>
          </cell>
          <cell r="Y279">
            <v>10.483870967741936</v>
          </cell>
          <cell r="Z279">
            <v>0</v>
          </cell>
          <cell r="AA279">
            <v>0</v>
          </cell>
          <cell r="AB279">
            <v>2.5272929412946765</v>
          </cell>
          <cell r="AC279">
            <v>5</v>
          </cell>
          <cell r="AD279">
            <v>0</v>
          </cell>
          <cell r="AE279">
            <v>1.3517454706142278</v>
          </cell>
          <cell r="AF279">
            <v>7.416991871301807</v>
          </cell>
          <cell r="AG279">
            <v>0</v>
          </cell>
          <cell r="AH279">
            <v>3.0543700282338069</v>
          </cell>
          <cell r="AI279">
            <v>0</v>
          </cell>
          <cell r="AJ279">
            <v>0</v>
          </cell>
          <cell r="AK279">
            <v>0</v>
          </cell>
          <cell r="AL279">
            <v>0</v>
          </cell>
          <cell r="AM279">
            <v>0</v>
          </cell>
          <cell r="AN279">
            <v>0</v>
          </cell>
          <cell r="AO279">
            <v>21.278627221933501</v>
          </cell>
          <cell r="AP279">
            <v>0</v>
          </cell>
          <cell r="AQ279">
            <v>16.583008128698193</v>
          </cell>
          <cell r="AR279">
            <v>22.271166976691124</v>
          </cell>
          <cell r="AS279">
            <v>34.613896621926386</v>
          </cell>
          <cell r="AT279">
            <v>0</v>
          </cell>
          <cell r="AU279">
            <v>0</v>
          </cell>
          <cell r="AV279">
            <v>0</v>
          </cell>
          <cell r="AW279">
            <v>67</v>
          </cell>
          <cell r="AX279">
            <v>0</v>
          </cell>
          <cell r="AY279">
            <v>0</v>
          </cell>
          <cell r="AZ279">
            <v>36.413764530158204</v>
          </cell>
          <cell r="BA279">
            <v>0</v>
          </cell>
          <cell r="BB279">
            <v>149.36537368361297</v>
          </cell>
          <cell r="BC279">
            <v>0</v>
          </cell>
          <cell r="BD279">
            <v>0</v>
          </cell>
          <cell r="BE279">
            <v>27.3224043715847</v>
          </cell>
          <cell r="BF279">
            <v>41.028280559922152</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cell r="CA279">
            <v>0</v>
          </cell>
          <cell r="CB279">
            <v>17.265753424657532</v>
          </cell>
          <cell r="CC279">
            <v>0</v>
          </cell>
          <cell r="CD279">
            <v>0</v>
          </cell>
          <cell r="CE279">
            <v>4.8824420678021738</v>
          </cell>
          <cell r="CF279">
            <v>0</v>
          </cell>
          <cell r="CH279">
            <v>22.148195492459706</v>
          </cell>
          <cell r="CJ279">
            <v>40028</v>
          </cell>
          <cell r="CK279">
            <v>13.381873251193982</v>
          </cell>
          <cell r="CL279">
            <v>8.7687373419160348</v>
          </cell>
          <cell r="CM279">
            <v>68.350684931506848</v>
          </cell>
          <cell r="CN279">
            <v>0</v>
          </cell>
          <cell r="CO279">
            <v>0</v>
          </cell>
          <cell r="CP279">
            <v>58.946893872093696</v>
          </cell>
          <cell r="CQ279">
            <v>0</v>
          </cell>
          <cell r="CR279">
            <v>38.854175105389317</v>
          </cell>
          <cell r="CS279">
            <v>0</v>
          </cell>
          <cell r="CU279">
            <v>40028</v>
          </cell>
          <cell r="CV279">
            <v>2.5272929412946765</v>
          </cell>
          <cell r="CW279">
            <v>5</v>
          </cell>
          <cell r="CX279">
            <v>0</v>
          </cell>
          <cell r="CY279">
            <v>0</v>
          </cell>
          <cell r="CZ279">
            <v>0</v>
          </cell>
          <cell r="DA279">
            <v>0</v>
          </cell>
          <cell r="DB279">
            <v>0</v>
          </cell>
          <cell r="DC279">
            <v>72.328767123287676</v>
          </cell>
          <cell r="DD279">
            <v>67</v>
          </cell>
          <cell r="DE279">
            <v>11.835616438356164</v>
          </cell>
          <cell r="DF279">
            <v>24</v>
          </cell>
          <cell r="DG279">
            <v>58.684931506849324</v>
          </cell>
          <cell r="DH279">
            <v>149.36537368361297</v>
          </cell>
          <cell r="DI279">
            <v>0</v>
          </cell>
          <cell r="DJ279">
            <v>0</v>
          </cell>
          <cell r="DK279">
            <v>27.3224043715847</v>
          </cell>
          <cell r="DL279">
            <v>41.028280559922152</v>
          </cell>
          <cell r="DM279">
            <v>0</v>
          </cell>
          <cell r="DN279">
            <v>0</v>
          </cell>
          <cell r="DO279">
            <v>0</v>
          </cell>
          <cell r="DP279">
            <v>0</v>
          </cell>
          <cell r="DR279">
            <v>68.350684931506848</v>
          </cell>
          <cell r="DS279">
            <v>22.148195492459706</v>
          </cell>
          <cell r="DT279">
            <v>0</v>
          </cell>
          <cell r="DV279">
            <v>40028</v>
          </cell>
          <cell r="DW279">
            <v>5.8458248946106899</v>
          </cell>
          <cell r="DY279">
            <v>49.7</v>
          </cell>
          <cell r="DZ279">
            <v>44.7</v>
          </cell>
          <cell r="EA279">
            <v>40</v>
          </cell>
          <cell r="EB279">
            <v>38.854175105389317</v>
          </cell>
          <cell r="ED279">
            <v>60</v>
          </cell>
          <cell r="EE279">
            <v>20</v>
          </cell>
          <cell r="EF279">
            <v>63.82933593989587</v>
          </cell>
          <cell r="EG279">
            <v>3.82933593989587</v>
          </cell>
          <cell r="EH279">
            <v>60</v>
          </cell>
          <cell r="EJ279">
            <v>38.854175105389317</v>
          </cell>
          <cell r="EK279">
            <v>98.854175105389317</v>
          </cell>
          <cell r="EL279">
            <v>118.85417510538932</v>
          </cell>
          <cell r="EN279">
            <v>0</v>
          </cell>
          <cell r="EO279">
            <v>60</v>
          </cell>
          <cell r="EP279">
            <v>80</v>
          </cell>
          <cell r="ER279">
            <v>200</v>
          </cell>
          <cell r="ET279">
            <v>15</v>
          </cell>
          <cell r="EU279">
            <v>0</v>
          </cell>
          <cell r="EV279">
            <v>0</v>
          </cell>
          <cell r="EW279">
            <v>58.315712870162415</v>
          </cell>
          <cell r="EX279">
            <v>10.034972061344433</v>
          </cell>
          <cell r="EZ279">
            <v>58.315712870162415</v>
          </cell>
          <cell r="FA279">
            <v>73.315712870162415</v>
          </cell>
          <cell r="FB279">
            <v>59</v>
          </cell>
          <cell r="FC279">
            <v>68.350684931506848</v>
          </cell>
          <cell r="FE279">
            <v>38271.59327928241</v>
          </cell>
        </row>
        <row r="280">
          <cell r="A280">
            <v>40029</v>
          </cell>
          <cell r="B280">
            <v>4</v>
          </cell>
          <cell r="C280">
            <v>2</v>
          </cell>
          <cell r="D280">
            <v>8</v>
          </cell>
          <cell r="E280">
            <v>2009</v>
          </cell>
          <cell r="G280">
            <v>0</v>
          </cell>
          <cell r="H280">
            <v>3.3554516300814718</v>
          </cell>
          <cell r="I280">
            <v>9.9053683516724238</v>
          </cell>
          <cell r="J280">
            <v>85.61643835616438</v>
          </cell>
          <cell r="K280">
            <v>10.483870967741936</v>
          </cell>
          <cell r="L280">
            <v>0.52430877211283544</v>
          </cell>
          <cell r="M280">
            <v>7.9655780003469019</v>
          </cell>
          <cell r="N280">
            <v>7.7697391304347825</v>
          </cell>
          <cell r="O280">
            <v>36.059512443092835</v>
          </cell>
          <cell r="P280">
            <v>19.621418140193768</v>
          </cell>
          <cell r="Q280">
            <v>25.946626605943464</v>
          </cell>
          <cell r="R280">
            <v>20.027384370228088</v>
          </cell>
          <cell r="S280">
            <v>191.49327525455405</v>
          </cell>
          <cell r="T280">
            <v>21.423102489221169</v>
          </cell>
          <cell r="U280">
            <v>39.422838887860408</v>
          </cell>
          <cell r="W280">
            <v>0</v>
          </cell>
          <cell r="X280">
            <v>13.260819981753896</v>
          </cell>
          <cell r="Y280">
            <v>10.483870967741936</v>
          </cell>
          <cell r="Z280">
            <v>0</v>
          </cell>
          <cell r="AA280">
            <v>0</v>
          </cell>
          <cell r="AB280">
            <v>2.5260109811070635</v>
          </cell>
          <cell r="AC280">
            <v>5</v>
          </cell>
          <cell r="AD280">
            <v>0</v>
          </cell>
          <cell r="AE280">
            <v>1.3517454706142278</v>
          </cell>
          <cell r="AF280">
            <v>7.3818694511732286</v>
          </cell>
          <cell r="AG280">
            <v>0</v>
          </cell>
          <cell r="AH280">
            <v>3.2220625909501752</v>
          </cell>
          <cell r="AI280">
            <v>0</v>
          </cell>
          <cell r="AJ280">
            <v>0</v>
          </cell>
          <cell r="AK280">
            <v>0</v>
          </cell>
          <cell r="AL280">
            <v>0</v>
          </cell>
          <cell r="AM280">
            <v>0</v>
          </cell>
          <cell r="AN280">
            <v>0</v>
          </cell>
          <cell r="AO280">
            <v>21.09741823111127</v>
          </cell>
          <cell r="AP280">
            <v>0</v>
          </cell>
          <cell r="AQ280">
            <v>16.61813054882677</v>
          </cell>
          <cell r="AR280">
            <v>22.259459503314929</v>
          </cell>
          <cell r="AS280">
            <v>34.748466319472335</v>
          </cell>
          <cell r="AT280">
            <v>0</v>
          </cell>
          <cell r="AU280">
            <v>0</v>
          </cell>
          <cell r="AV280">
            <v>0</v>
          </cell>
          <cell r="AW280">
            <v>67</v>
          </cell>
          <cell r="AX280">
            <v>0</v>
          </cell>
          <cell r="AY280">
            <v>0</v>
          </cell>
          <cell r="AZ280">
            <v>36.425472003534395</v>
          </cell>
          <cell r="BA280">
            <v>0</v>
          </cell>
          <cell r="BB280">
            <v>148.91374462810123</v>
          </cell>
          <cell r="BC280">
            <v>0</v>
          </cell>
          <cell r="BD280">
            <v>0</v>
          </cell>
          <cell r="BE280">
            <v>27.3224043715847</v>
          </cell>
          <cell r="BF280">
            <v>41.028280559922152</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cell r="CA280">
            <v>0</v>
          </cell>
          <cell r="CB280">
            <v>17.265753424657532</v>
          </cell>
          <cell r="CC280">
            <v>0</v>
          </cell>
          <cell r="CD280">
            <v>0</v>
          </cell>
          <cell r="CE280">
            <v>3.7094043657826745</v>
          </cell>
          <cell r="CF280">
            <v>0</v>
          </cell>
          <cell r="CH280">
            <v>20.975157790440207</v>
          </cell>
          <cell r="CJ280">
            <v>40029</v>
          </cell>
          <cell r="CK280">
            <v>13.260819981753896</v>
          </cell>
          <cell r="CL280">
            <v>8.7336149217874564</v>
          </cell>
          <cell r="CM280">
            <v>68.350684931506848</v>
          </cell>
          <cell r="CN280">
            <v>0</v>
          </cell>
          <cell r="CO280">
            <v>0</v>
          </cell>
          <cell r="CP280">
            <v>59.067947141533779</v>
          </cell>
          <cell r="CQ280">
            <v>0</v>
          </cell>
          <cell r="CR280">
            <v>38.877590052141699</v>
          </cell>
          <cell r="CS280">
            <v>0</v>
          </cell>
          <cell r="CU280">
            <v>40029</v>
          </cell>
          <cell r="CV280">
            <v>2.5260109811070635</v>
          </cell>
          <cell r="CW280">
            <v>5</v>
          </cell>
          <cell r="CX280">
            <v>0</v>
          </cell>
          <cell r="CY280">
            <v>0</v>
          </cell>
          <cell r="CZ280">
            <v>0</v>
          </cell>
          <cell r="DA280">
            <v>0</v>
          </cell>
          <cell r="DB280">
            <v>0</v>
          </cell>
          <cell r="DC280">
            <v>72.328767123287676</v>
          </cell>
          <cell r="DD280">
            <v>67</v>
          </cell>
          <cell r="DE280">
            <v>11.835616438356164</v>
          </cell>
          <cell r="DF280">
            <v>24</v>
          </cell>
          <cell r="DG280">
            <v>58.684931506849324</v>
          </cell>
          <cell r="DH280">
            <v>148.91374462810123</v>
          </cell>
          <cell r="DI280">
            <v>0</v>
          </cell>
          <cell r="DJ280">
            <v>0</v>
          </cell>
          <cell r="DK280">
            <v>27.3224043715847</v>
          </cell>
          <cell r="DL280">
            <v>41.028280559922152</v>
          </cell>
          <cell r="DM280">
            <v>0</v>
          </cell>
          <cell r="DN280">
            <v>0</v>
          </cell>
          <cell r="DO280">
            <v>0</v>
          </cell>
          <cell r="DP280">
            <v>0</v>
          </cell>
          <cell r="DR280">
            <v>68.350684931506848</v>
          </cell>
          <cell r="DS280">
            <v>20.975157790440207</v>
          </cell>
          <cell r="DT280">
            <v>0</v>
          </cell>
          <cell r="DV280">
            <v>40029</v>
          </cell>
          <cell r="DW280">
            <v>5.8224099478583042</v>
          </cell>
          <cell r="DY280">
            <v>49.7</v>
          </cell>
          <cell r="DZ280">
            <v>44.7</v>
          </cell>
          <cell r="EA280">
            <v>40</v>
          </cell>
          <cell r="EB280">
            <v>38.877590052141699</v>
          </cell>
          <cell r="ED280">
            <v>60</v>
          </cell>
          <cell r="EE280">
            <v>20</v>
          </cell>
          <cell r="EF280">
            <v>62.777351507316453</v>
          </cell>
          <cell r="EG280">
            <v>2.7773515073164532</v>
          </cell>
          <cell r="EH280">
            <v>60</v>
          </cell>
          <cell r="EJ280">
            <v>38.877590052141699</v>
          </cell>
          <cell r="EK280">
            <v>98.877590052141699</v>
          </cell>
          <cell r="EL280">
            <v>118.8775900521417</v>
          </cell>
          <cell r="EN280">
            <v>0</v>
          </cell>
          <cell r="EO280">
            <v>60</v>
          </cell>
          <cell r="EP280">
            <v>80</v>
          </cell>
          <cell r="ER280">
            <v>200</v>
          </cell>
          <cell r="ET280">
            <v>15</v>
          </cell>
          <cell r="EU280">
            <v>0</v>
          </cell>
          <cell r="EV280">
            <v>0</v>
          </cell>
          <cell r="EW280">
            <v>58.157229149746819</v>
          </cell>
          <cell r="EX280">
            <v>10.193455781760029</v>
          </cell>
          <cell r="EZ280">
            <v>58.157229149746819</v>
          </cell>
          <cell r="FA280">
            <v>73.157229149746826</v>
          </cell>
          <cell r="FB280">
            <v>59</v>
          </cell>
          <cell r="FC280">
            <v>68.350684931506848</v>
          </cell>
          <cell r="FE280">
            <v>38271.593279398148</v>
          </cell>
        </row>
        <row r="281">
          <cell r="A281">
            <v>40030</v>
          </cell>
          <cell r="B281">
            <v>5</v>
          </cell>
          <cell r="C281">
            <v>3</v>
          </cell>
          <cell r="D281">
            <v>8</v>
          </cell>
          <cell r="E281">
            <v>2009</v>
          </cell>
          <cell r="G281">
            <v>0</v>
          </cell>
          <cell r="H281">
            <v>3.6703629096491017</v>
          </cell>
          <cell r="I281">
            <v>9.625805052777709</v>
          </cell>
          <cell r="J281">
            <v>85.61643835616438</v>
          </cell>
          <cell r="K281">
            <v>10.483870967741936</v>
          </cell>
          <cell r="L281">
            <v>0.57351548540125719</v>
          </cell>
          <cell r="M281">
            <v>7.7407622050812819</v>
          </cell>
          <cell r="N281">
            <v>7.7697391304347825</v>
          </cell>
          <cell r="O281">
            <v>39.443720727377809</v>
          </cell>
          <cell r="P281">
            <v>19.067634758343157</v>
          </cell>
          <cell r="Q281">
            <v>25.706025371126678</v>
          </cell>
          <cell r="R281">
            <v>20.027384370228088</v>
          </cell>
          <cell r="S281">
            <v>189.6530124714987</v>
          </cell>
          <cell r="T281">
            <v>21.473043943853558</v>
          </cell>
          <cell r="U281">
            <v>35.746247251866322</v>
          </cell>
          <cell r="W281">
            <v>0</v>
          </cell>
          <cell r="X281">
            <v>13.296167962426811</v>
          </cell>
          <cell r="Y281">
            <v>10.483870967741936</v>
          </cell>
          <cell r="Z281">
            <v>0</v>
          </cell>
          <cell r="AA281">
            <v>0</v>
          </cell>
          <cell r="AB281">
            <v>2.5247296711891094</v>
          </cell>
          <cell r="AC281">
            <v>5</v>
          </cell>
          <cell r="AD281">
            <v>0</v>
          </cell>
          <cell r="AE281">
            <v>1.3517454706142278</v>
          </cell>
          <cell r="AF281">
            <v>7.2075416791139837</v>
          </cell>
          <cell r="AG281">
            <v>0</v>
          </cell>
          <cell r="AH281">
            <v>3.1987666726055402</v>
          </cell>
          <cell r="AI281">
            <v>0</v>
          </cell>
          <cell r="AJ281">
            <v>0</v>
          </cell>
          <cell r="AK281">
            <v>0</v>
          </cell>
          <cell r="AL281">
            <v>0</v>
          </cell>
          <cell r="AM281">
            <v>0</v>
          </cell>
          <cell r="AN281">
            <v>0</v>
          </cell>
          <cell r="AO281">
            <v>20.949175869825432</v>
          </cell>
          <cell r="AP281">
            <v>0</v>
          </cell>
          <cell r="AQ281">
            <v>16.792458320886016</v>
          </cell>
          <cell r="AR281">
            <v>22.201350245961844</v>
          </cell>
          <cell r="AS281">
            <v>34.884656618429894</v>
          </cell>
          <cell r="AT281">
            <v>0</v>
          </cell>
          <cell r="AU281">
            <v>0</v>
          </cell>
          <cell r="AV281">
            <v>0</v>
          </cell>
          <cell r="AW281">
            <v>67</v>
          </cell>
          <cell r="AX281">
            <v>0</v>
          </cell>
          <cell r="AY281">
            <v>0</v>
          </cell>
          <cell r="AZ281">
            <v>36.483581260887476</v>
          </cell>
          <cell r="BA281">
            <v>0</v>
          </cell>
          <cell r="BB281">
            <v>143.38872240633111</v>
          </cell>
          <cell r="BC281">
            <v>0</v>
          </cell>
          <cell r="BD281">
            <v>0</v>
          </cell>
          <cell r="BE281">
            <v>27.3224043715847</v>
          </cell>
          <cell r="BF281">
            <v>41.028280559922152</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CA281">
            <v>0</v>
          </cell>
          <cell r="CB281">
            <v>17.265753424657532</v>
          </cell>
          <cell r="CC281">
            <v>0</v>
          </cell>
          <cell r="CD281">
            <v>0</v>
          </cell>
          <cell r="CE281">
            <v>6.2183574993670305</v>
          </cell>
          <cell r="CF281">
            <v>0</v>
          </cell>
          <cell r="CH281">
            <v>23.484110924024563</v>
          </cell>
          <cell r="CJ281">
            <v>40030</v>
          </cell>
          <cell r="CK281">
            <v>13.296167962426811</v>
          </cell>
          <cell r="CL281">
            <v>8.5592871497282115</v>
          </cell>
          <cell r="CM281">
            <v>68.350684931506848</v>
          </cell>
          <cell r="CN281">
            <v>0</v>
          </cell>
          <cell r="CO281">
            <v>0</v>
          </cell>
          <cell r="CP281">
            <v>59.032599160860869</v>
          </cell>
          <cell r="CQ281">
            <v>0</v>
          </cell>
          <cell r="CR281">
            <v>38.993808566847861</v>
          </cell>
          <cell r="CS281">
            <v>0</v>
          </cell>
          <cell r="CU281">
            <v>40030</v>
          </cell>
          <cell r="CV281">
            <v>2.5247296711891094</v>
          </cell>
          <cell r="CW281">
            <v>5</v>
          </cell>
          <cell r="CX281">
            <v>0</v>
          </cell>
          <cell r="CY281">
            <v>0</v>
          </cell>
          <cell r="CZ281">
            <v>0</v>
          </cell>
          <cell r="DA281">
            <v>0</v>
          </cell>
          <cell r="DB281">
            <v>0</v>
          </cell>
          <cell r="DC281">
            <v>72.328767123287676</v>
          </cell>
          <cell r="DD281">
            <v>67</v>
          </cell>
          <cell r="DE281">
            <v>11.835616438356164</v>
          </cell>
          <cell r="DF281">
            <v>24</v>
          </cell>
          <cell r="DG281">
            <v>58.684931506849324</v>
          </cell>
          <cell r="DH281">
            <v>143.38872240633111</v>
          </cell>
          <cell r="DI281">
            <v>0</v>
          </cell>
          <cell r="DJ281">
            <v>0</v>
          </cell>
          <cell r="DK281">
            <v>27.3224043715847</v>
          </cell>
          <cell r="DL281">
            <v>41.028280559922152</v>
          </cell>
          <cell r="DM281">
            <v>0</v>
          </cell>
          <cell r="DN281">
            <v>0</v>
          </cell>
          <cell r="DO281">
            <v>0</v>
          </cell>
          <cell r="DP281">
            <v>0</v>
          </cell>
          <cell r="DR281">
            <v>68.350684931506848</v>
          </cell>
          <cell r="DS281">
            <v>23.484110924024563</v>
          </cell>
          <cell r="DT281">
            <v>0</v>
          </cell>
          <cell r="DV281">
            <v>40030</v>
          </cell>
          <cell r="DW281">
            <v>5.7061914331521413</v>
          </cell>
          <cell r="DY281">
            <v>49.7</v>
          </cell>
          <cell r="DZ281">
            <v>44.7</v>
          </cell>
          <cell r="EA281">
            <v>40</v>
          </cell>
          <cell r="EB281">
            <v>38.993808566847861</v>
          </cell>
          <cell r="ED281">
            <v>60</v>
          </cell>
          <cell r="EE281">
            <v>20</v>
          </cell>
          <cell r="EF281">
            <v>65.250956660227899</v>
          </cell>
          <cell r="EG281">
            <v>5.2509566602278994</v>
          </cell>
          <cell r="EH281">
            <v>60</v>
          </cell>
          <cell r="EJ281">
            <v>38.993808566847861</v>
          </cell>
          <cell r="EK281">
            <v>98.993808566847861</v>
          </cell>
          <cell r="EL281">
            <v>118.99380856684786</v>
          </cell>
          <cell r="EN281">
            <v>0</v>
          </cell>
          <cell r="EO281">
            <v>60</v>
          </cell>
          <cell r="EP281">
            <v>80</v>
          </cell>
          <cell r="ER281">
            <v>200</v>
          </cell>
          <cell r="ET281">
            <v>15</v>
          </cell>
          <cell r="EU281">
            <v>0</v>
          </cell>
          <cell r="EV281">
            <v>0</v>
          </cell>
          <cell r="EW281">
            <v>56.515833670200223</v>
          </cell>
          <cell r="EX281">
            <v>11.834851261306625</v>
          </cell>
          <cell r="EZ281">
            <v>56.515833670200223</v>
          </cell>
          <cell r="FA281">
            <v>71.515833670200223</v>
          </cell>
          <cell r="FB281">
            <v>59</v>
          </cell>
          <cell r="FC281">
            <v>68.350684931506848</v>
          </cell>
          <cell r="FE281">
            <v>38271.593279629633</v>
          </cell>
        </row>
        <row r="282">
          <cell r="A282">
            <v>40031</v>
          </cell>
          <cell r="B282">
            <v>6</v>
          </cell>
          <cell r="C282">
            <v>4</v>
          </cell>
          <cell r="D282">
            <v>8</v>
          </cell>
          <cell r="E282">
            <v>2009</v>
          </cell>
          <cell r="G282">
            <v>0</v>
          </cell>
          <cell r="H282">
            <v>3.2075917134332466</v>
          </cell>
          <cell r="I282">
            <v>7.9484509728586508</v>
          </cell>
          <cell r="J282">
            <v>85.61643835616438</v>
          </cell>
          <cell r="K282">
            <v>10.483870967741936</v>
          </cell>
          <cell r="L282">
            <v>0.50120480284457491</v>
          </cell>
          <cell r="M282">
            <v>6.3918881114147412</v>
          </cell>
          <cell r="N282">
            <v>0</v>
          </cell>
          <cell r="O282">
            <v>34.470529172878962</v>
          </cell>
          <cell r="P282">
            <v>15.744985402683914</v>
          </cell>
          <cell r="Q282">
            <v>26.335026191036516</v>
          </cell>
          <cell r="R282">
            <v>20.027384370228088</v>
          </cell>
          <cell r="S282">
            <v>205.36228888133567</v>
          </cell>
          <cell r="T282">
            <v>20.784195400058199</v>
          </cell>
          <cell r="U282">
            <v>27.149447752976492</v>
          </cell>
          <cell r="W282">
            <v>0</v>
          </cell>
          <cell r="X282">
            <v>11.156042686291897</v>
          </cell>
          <cell r="Y282">
            <v>10.483870967741936</v>
          </cell>
          <cell r="Z282">
            <v>0</v>
          </cell>
          <cell r="AA282">
            <v>0</v>
          </cell>
          <cell r="AB282">
            <v>0</v>
          </cell>
          <cell r="AC282">
            <v>5</v>
          </cell>
          <cell r="AD282">
            <v>0</v>
          </cell>
          <cell r="AE282">
            <v>1.3517454706142278</v>
          </cell>
          <cell r="AF282">
            <v>0.54134744364508869</v>
          </cell>
          <cell r="AG282">
            <v>0</v>
          </cell>
          <cell r="AH282">
            <v>3.6051716172168824</v>
          </cell>
          <cell r="AI282">
            <v>0</v>
          </cell>
          <cell r="AJ282">
            <v>0</v>
          </cell>
          <cell r="AK282">
            <v>0</v>
          </cell>
          <cell r="AL282">
            <v>0</v>
          </cell>
          <cell r="AM282">
            <v>0</v>
          </cell>
          <cell r="AN282">
            <v>0</v>
          </cell>
          <cell r="AO282">
            <v>22.554302100480406</v>
          </cell>
          <cell r="AP282">
            <v>0</v>
          </cell>
          <cell r="AQ282">
            <v>23.458652556354913</v>
          </cell>
          <cell r="AR282">
            <v>16.541347443645087</v>
          </cell>
          <cell r="AS282">
            <v>30.418451419130193</v>
          </cell>
          <cell r="AT282">
            <v>0</v>
          </cell>
          <cell r="AU282">
            <v>0</v>
          </cell>
          <cell r="AV282">
            <v>0</v>
          </cell>
          <cell r="AW282">
            <v>67</v>
          </cell>
          <cell r="AX282">
            <v>0</v>
          </cell>
          <cell r="AY282">
            <v>0</v>
          </cell>
          <cell r="AZ282">
            <v>42.143584063204237</v>
          </cell>
          <cell r="BA282">
            <v>0</v>
          </cell>
          <cell r="BB282">
            <v>144.15234797116614</v>
          </cell>
          <cell r="BC282">
            <v>0</v>
          </cell>
          <cell r="BD282">
            <v>0</v>
          </cell>
          <cell r="BE282">
            <v>27.3224043715847</v>
          </cell>
          <cell r="BF282">
            <v>34.345207392294895</v>
          </cell>
          <cell r="BG282">
            <v>0</v>
          </cell>
          <cell r="BH282">
            <v>4.5947993001683045</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6.6830731676272563</v>
          </cell>
          <cell r="BX282">
            <v>0</v>
          </cell>
          <cell r="BY282">
            <v>0</v>
          </cell>
          <cell r="CA282">
            <v>0</v>
          </cell>
          <cell r="CB282">
            <v>12.670954124489228</v>
          </cell>
          <cell r="CC282">
            <v>0</v>
          </cell>
          <cell r="CD282">
            <v>0</v>
          </cell>
          <cell r="CE282">
            <v>0</v>
          </cell>
          <cell r="CF282">
            <v>0</v>
          </cell>
          <cell r="CH282">
            <v>12.670954124489228</v>
          </cell>
          <cell r="CJ282">
            <v>40031</v>
          </cell>
          <cell r="CK282">
            <v>11.156042686291897</v>
          </cell>
          <cell r="CL282">
            <v>1.8930929142593165</v>
          </cell>
          <cell r="CM282">
            <v>61.667611763879592</v>
          </cell>
          <cell r="CN282">
            <v>6.6830731676272563</v>
          </cell>
          <cell r="CO282">
            <v>0</v>
          </cell>
          <cell r="CP282">
            <v>56.577925136827481</v>
          </cell>
          <cell r="CQ282">
            <v>0</v>
          </cell>
          <cell r="CR282">
            <v>40</v>
          </cell>
          <cell r="CS282">
            <v>0</v>
          </cell>
          <cell r="CU282">
            <v>40031</v>
          </cell>
          <cell r="CV282">
            <v>0</v>
          </cell>
          <cell r="CW282">
            <v>5</v>
          </cell>
          <cell r="CX282">
            <v>0</v>
          </cell>
          <cell r="CY282">
            <v>0</v>
          </cell>
          <cell r="CZ282">
            <v>0</v>
          </cell>
          <cell r="DA282">
            <v>0</v>
          </cell>
          <cell r="DB282">
            <v>0</v>
          </cell>
          <cell r="DC282">
            <v>72.328767123287676</v>
          </cell>
          <cell r="DD282">
            <v>67</v>
          </cell>
          <cell r="DE282">
            <v>11.835616438356164</v>
          </cell>
          <cell r="DF282">
            <v>24</v>
          </cell>
          <cell r="DG282">
            <v>58.684931506849324</v>
          </cell>
          <cell r="DH282">
            <v>144.15234797116614</v>
          </cell>
          <cell r="DI282">
            <v>0</v>
          </cell>
          <cell r="DJ282">
            <v>0</v>
          </cell>
          <cell r="DK282">
            <v>27.3224043715847</v>
          </cell>
          <cell r="DL282">
            <v>34.345207392294895</v>
          </cell>
          <cell r="DM282">
            <v>0</v>
          </cell>
          <cell r="DN282">
            <v>0</v>
          </cell>
          <cell r="DO282">
            <v>0</v>
          </cell>
          <cell r="DP282">
            <v>6.6830731676272563</v>
          </cell>
          <cell r="DR282">
            <v>68.350684931506848</v>
          </cell>
          <cell r="DS282">
            <v>12.670954124489228</v>
          </cell>
          <cell r="DT282">
            <v>0</v>
          </cell>
          <cell r="DV282">
            <v>40031</v>
          </cell>
          <cell r="DW282">
            <v>1.2620619428395443</v>
          </cell>
          <cell r="DY282">
            <v>49.7</v>
          </cell>
          <cell r="DZ282">
            <v>44.7</v>
          </cell>
          <cell r="EA282">
            <v>40</v>
          </cell>
          <cell r="EB282">
            <v>40</v>
          </cell>
          <cell r="ED282">
            <v>60</v>
          </cell>
          <cell r="EE282">
            <v>20</v>
          </cell>
          <cell r="EF282">
            <v>56.577925136827481</v>
          </cell>
          <cell r="EG282">
            <v>0</v>
          </cell>
          <cell r="EH282">
            <v>56.577925136827481</v>
          </cell>
          <cell r="EJ282">
            <v>40</v>
          </cell>
          <cell r="EK282">
            <v>100</v>
          </cell>
          <cell r="EL282">
            <v>120</v>
          </cell>
          <cell r="EN282">
            <v>0</v>
          </cell>
          <cell r="EO282">
            <v>60</v>
          </cell>
          <cell r="EP282">
            <v>80</v>
          </cell>
          <cell r="ER282">
            <v>200</v>
          </cell>
          <cell r="ET282">
            <v>15</v>
          </cell>
          <cell r="EU282">
            <v>0</v>
          </cell>
          <cell r="EV282">
            <v>6.6830731676272563</v>
          </cell>
          <cell r="EW282">
            <v>53.350684931506848</v>
          </cell>
          <cell r="EX282">
            <v>15</v>
          </cell>
          <cell r="EZ282">
            <v>46.667611763879592</v>
          </cell>
          <cell r="FA282">
            <v>61.667611763879592</v>
          </cell>
          <cell r="FB282">
            <v>59</v>
          </cell>
          <cell r="FC282">
            <v>68.350684931506848</v>
          </cell>
          <cell r="FE282">
            <v>38271.593279976849</v>
          </cell>
        </row>
        <row r="283">
          <cell r="A283">
            <v>40032</v>
          </cell>
          <cell r="B283">
            <v>7</v>
          </cell>
          <cell r="C283">
            <v>5</v>
          </cell>
          <cell r="D283">
            <v>8</v>
          </cell>
          <cell r="E283">
            <v>2009</v>
          </cell>
          <cell r="G283">
            <v>0</v>
          </cell>
          <cell r="H283">
            <v>3.0027970040588783</v>
          </cell>
          <cell r="I283">
            <v>7.9487777343076065</v>
          </cell>
          <cell r="J283">
            <v>85.61643835616438</v>
          </cell>
          <cell r="K283">
            <v>10.483870967741936</v>
          </cell>
          <cell r="L283">
            <v>0.46920444210485751</v>
          </cell>
          <cell r="M283">
            <v>6.3921508824411948</v>
          </cell>
          <cell r="N283">
            <v>0</v>
          </cell>
          <cell r="O283">
            <v>32.269693581997466</v>
          </cell>
          <cell r="P283">
            <v>15.745632680280712</v>
          </cell>
          <cell r="Q283">
            <v>25.995235897368136</v>
          </cell>
          <cell r="R283">
            <v>20.027384370228088</v>
          </cell>
          <cell r="S283">
            <v>153.00755040929124</v>
          </cell>
          <cell r="T283">
            <v>20.777673268264632</v>
          </cell>
          <cell r="U283">
            <v>28.011474622882403</v>
          </cell>
          <cell r="W283">
            <v>0</v>
          </cell>
          <cell r="X283">
            <v>10.951574738366485</v>
          </cell>
          <cell r="Y283">
            <v>10.483870967741936</v>
          </cell>
          <cell r="Z283">
            <v>0</v>
          </cell>
          <cell r="AA283">
            <v>0</v>
          </cell>
          <cell r="AB283">
            <v>0</v>
          </cell>
          <cell r="AC283">
            <v>5</v>
          </cell>
          <cell r="AD283">
            <v>0</v>
          </cell>
          <cell r="AE283">
            <v>1.3517454706142278</v>
          </cell>
          <cell r="AF283">
            <v>0.50960985393182412</v>
          </cell>
          <cell r="AG283">
            <v>0</v>
          </cell>
          <cell r="AH283">
            <v>3.5148056172137903</v>
          </cell>
          <cell r="AI283">
            <v>0</v>
          </cell>
          <cell r="AJ283">
            <v>0</v>
          </cell>
          <cell r="AK283">
            <v>0</v>
          </cell>
          <cell r="AL283">
            <v>0</v>
          </cell>
          <cell r="AM283">
            <v>0</v>
          </cell>
          <cell r="AN283">
            <v>0</v>
          </cell>
          <cell r="AO283">
            <v>22.710961693740217</v>
          </cell>
          <cell r="AP283">
            <v>0</v>
          </cell>
          <cell r="AQ283">
            <v>23.490390146068176</v>
          </cell>
          <cell r="AR283">
            <v>16.509609853931824</v>
          </cell>
          <cell r="AS283">
            <v>27.812179218920406</v>
          </cell>
          <cell r="AT283">
            <v>0</v>
          </cell>
          <cell r="AU283">
            <v>0</v>
          </cell>
          <cell r="AV283">
            <v>0</v>
          </cell>
          <cell r="AW283">
            <v>67</v>
          </cell>
          <cell r="AX283">
            <v>0</v>
          </cell>
          <cell r="AY283">
            <v>0</v>
          </cell>
          <cell r="AZ283">
            <v>42.175321652917503</v>
          </cell>
          <cell r="BA283">
            <v>0</v>
          </cell>
          <cell r="BB283">
            <v>92.621376647520762</v>
          </cell>
          <cell r="BC283">
            <v>0</v>
          </cell>
          <cell r="BD283">
            <v>0</v>
          </cell>
          <cell r="BE283">
            <v>27.3224043715847</v>
          </cell>
          <cell r="BF283">
            <v>34.347125901510253</v>
          </cell>
          <cell r="BG283">
            <v>0</v>
          </cell>
          <cell r="BH283">
            <v>7.3392458550467694</v>
          </cell>
          <cell r="BI283">
            <v>0</v>
          </cell>
          <cell r="BJ283">
            <v>0</v>
          </cell>
          <cell r="BK283">
            <v>0</v>
          </cell>
          <cell r="BL283">
            <v>0</v>
          </cell>
          <cell r="BM283">
            <v>0</v>
          </cell>
          <cell r="BN283">
            <v>7.1054273576010019E-15</v>
          </cell>
          <cell r="BO283">
            <v>0</v>
          </cell>
          <cell r="BP283">
            <v>0</v>
          </cell>
          <cell r="BQ283">
            <v>-7.1054273576010019E-15</v>
          </cell>
          <cell r="BR283">
            <v>0</v>
          </cell>
          <cell r="BS283">
            <v>0</v>
          </cell>
          <cell r="BT283">
            <v>0</v>
          </cell>
          <cell r="BU283">
            <v>0</v>
          </cell>
          <cell r="BV283">
            <v>0</v>
          </cell>
          <cell r="BW283">
            <v>6.6811546584118915</v>
          </cell>
          <cell r="BX283">
            <v>0</v>
          </cell>
          <cell r="BY283">
            <v>0</v>
          </cell>
          <cell r="CA283">
            <v>0</v>
          </cell>
          <cell r="CB283">
            <v>9.926507569610763</v>
          </cell>
          <cell r="CC283">
            <v>0</v>
          </cell>
          <cell r="CD283">
            <v>0</v>
          </cell>
          <cell r="CE283">
            <v>0</v>
          </cell>
          <cell r="CF283">
            <v>0</v>
          </cell>
          <cell r="CH283">
            <v>9.926507569610763</v>
          </cell>
          <cell r="CJ283">
            <v>40032</v>
          </cell>
          <cell r="CK283">
            <v>10.951574738366485</v>
          </cell>
          <cell r="CL283">
            <v>1.8613553245460519</v>
          </cell>
          <cell r="CM283">
            <v>61.669530273094956</v>
          </cell>
          <cell r="CN283">
            <v>6.6811546584118915</v>
          </cell>
          <cell r="CO283">
            <v>0</v>
          </cell>
          <cell r="CP283">
            <v>54.037946529874411</v>
          </cell>
          <cell r="CQ283">
            <v>0</v>
          </cell>
          <cell r="CR283">
            <v>40</v>
          </cell>
          <cell r="CS283">
            <v>0</v>
          </cell>
          <cell r="CU283">
            <v>40032</v>
          </cell>
          <cell r="CV283">
            <v>0</v>
          </cell>
          <cell r="CW283">
            <v>5</v>
          </cell>
          <cell r="CX283">
            <v>0</v>
          </cell>
          <cell r="CY283">
            <v>0</v>
          </cell>
          <cell r="CZ283">
            <v>0</v>
          </cell>
          <cell r="DA283">
            <v>0</v>
          </cell>
          <cell r="DB283">
            <v>0</v>
          </cell>
          <cell r="DC283">
            <v>72.328767123287676</v>
          </cell>
          <cell r="DD283">
            <v>67</v>
          </cell>
          <cell r="DE283">
            <v>11.835616438356164</v>
          </cell>
          <cell r="DF283">
            <v>24</v>
          </cell>
          <cell r="DG283">
            <v>58.684931506849324</v>
          </cell>
          <cell r="DH283">
            <v>92.621376647520762</v>
          </cell>
          <cell r="DI283">
            <v>0</v>
          </cell>
          <cell r="DJ283">
            <v>0</v>
          </cell>
          <cell r="DK283">
            <v>27.3224043715847</v>
          </cell>
          <cell r="DL283">
            <v>34.34712590151026</v>
          </cell>
          <cell r="DM283">
            <v>0</v>
          </cell>
          <cell r="DN283">
            <v>0</v>
          </cell>
          <cell r="DO283">
            <v>-7.1054273576010019E-15</v>
          </cell>
          <cell r="DP283">
            <v>6.6811546584118915</v>
          </cell>
          <cell r="DR283">
            <v>68.350684931506848</v>
          </cell>
          <cell r="DS283">
            <v>9.926507569610763</v>
          </cell>
          <cell r="DT283">
            <v>0</v>
          </cell>
          <cell r="DV283">
            <v>40032</v>
          </cell>
          <cell r="DW283">
            <v>1.2409035496973679</v>
          </cell>
          <cell r="DY283">
            <v>49.7</v>
          </cell>
          <cell r="DZ283">
            <v>44.7</v>
          </cell>
          <cell r="EA283">
            <v>40</v>
          </cell>
          <cell r="EB283">
            <v>40</v>
          </cell>
          <cell r="ED283">
            <v>60</v>
          </cell>
          <cell r="EE283">
            <v>20</v>
          </cell>
          <cell r="EF283">
            <v>54.037946529874418</v>
          </cell>
          <cell r="EG283">
            <v>0</v>
          </cell>
          <cell r="EH283">
            <v>54.037946529874418</v>
          </cell>
          <cell r="EJ283">
            <v>40</v>
          </cell>
          <cell r="EK283">
            <v>100</v>
          </cell>
          <cell r="EL283">
            <v>120</v>
          </cell>
          <cell r="EN283">
            <v>0</v>
          </cell>
          <cell r="EO283">
            <v>60</v>
          </cell>
          <cell r="EP283">
            <v>80</v>
          </cell>
          <cell r="ER283">
            <v>200</v>
          </cell>
          <cell r="ET283">
            <v>15</v>
          </cell>
          <cell r="EU283">
            <v>0</v>
          </cell>
          <cell r="EV283">
            <v>6.6811546584118915</v>
          </cell>
          <cell r="EW283">
            <v>53.350684931506848</v>
          </cell>
          <cell r="EX283">
            <v>15</v>
          </cell>
          <cell r="EZ283">
            <v>46.669530273094956</v>
          </cell>
          <cell r="FA283">
            <v>61.669530273094956</v>
          </cell>
          <cell r="FB283">
            <v>59</v>
          </cell>
          <cell r="FC283">
            <v>68.350684931506848</v>
          </cell>
          <cell r="FE283">
            <v>38271.593280092595</v>
          </cell>
        </row>
        <row r="284">
          <cell r="A284">
            <v>40033</v>
          </cell>
          <cell r="B284">
            <v>8</v>
          </cell>
          <cell r="C284">
            <v>6</v>
          </cell>
          <cell r="D284">
            <v>8</v>
          </cell>
          <cell r="E284">
            <v>2009</v>
          </cell>
          <cell r="G284">
            <v>0</v>
          </cell>
          <cell r="H284">
            <v>3.5826641041260032</v>
          </cell>
          <cell r="I284">
            <v>9.9727564691090276</v>
          </cell>
          <cell r="J284">
            <v>85.61643835616438</v>
          </cell>
          <cell r="K284">
            <v>10.483870967741936</v>
          </cell>
          <cell r="L284">
            <v>0.55981203856049255</v>
          </cell>
          <cell r="M284">
            <v>8.0197693526197504</v>
          </cell>
          <cell r="N284">
            <v>7.7697391304347825</v>
          </cell>
          <cell r="O284">
            <v>38.501261554176203</v>
          </cell>
          <cell r="P284">
            <v>19.754906404633811</v>
          </cell>
          <cell r="Q284">
            <v>25.939812368177151</v>
          </cell>
          <cell r="R284">
            <v>20.027384370228088</v>
          </cell>
          <cell r="S284">
            <v>218.78497324536355</v>
          </cell>
          <cell r="T284">
            <v>21.521328111304499</v>
          </cell>
          <cell r="U284">
            <v>40.278922165677756</v>
          </cell>
          <cell r="W284">
            <v>0</v>
          </cell>
          <cell r="X284">
            <v>13.555420573235031</v>
          </cell>
          <cell r="Y284">
            <v>10.483870967741936</v>
          </cell>
          <cell r="Z284">
            <v>0</v>
          </cell>
          <cell r="AA284">
            <v>0</v>
          </cell>
          <cell r="AB284">
            <v>2.5234490112109711</v>
          </cell>
          <cell r="AC284">
            <v>5</v>
          </cell>
          <cell r="AD284">
            <v>0</v>
          </cell>
          <cell r="AE284">
            <v>1.3517454706142278</v>
          </cell>
          <cell r="AF284">
            <v>7.4741260397898284</v>
          </cell>
          <cell r="AG284">
            <v>0</v>
          </cell>
          <cell r="AH284">
            <v>3.0606212276623825</v>
          </cell>
          <cell r="AI284">
            <v>0</v>
          </cell>
          <cell r="AJ284">
            <v>0</v>
          </cell>
          <cell r="AK284">
            <v>0</v>
          </cell>
          <cell r="AL284">
            <v>0</v>
          </cell>
          <cell r="AM284">
            <v>0</v>
          </cell>
          <cell r="AN284">
            <v>0</v>
          </cell>
          <cell r="AO284">
            <v>20.407838599069891</v>
          </cell>
          <cell r="AP284">
            <v>0</v>
          </cell>
          <cell r="AQ284">
            <v>16.52587396021017</v>
          </cell>
          <cell r="AR284">
            <v>22.290211699520462</v>
          </cell>
          <cell r="AS284">
            <v>35.304886723320372</v>
          </cell>
          <cell r="AT284">
            <v>0</v>
          </cell>
          <cell r="AU284">
            <v>0</v>
          </cell>
          <cell r="AV284">
            <v>0</v>
          </cell>
          <cell r="AW284">
            <v>67</v>
          </cell>
          <cell r="AX284">
            <v>0</v>
          </cell>
          <cell r="AY284">
            <v>0</v>
          </cell>
          <cell r="AZ284">
            <v>36.394719807328862</v>
          </cell>
          <cell r="BA284">
            <v>0</v>
          </cell>
          <cell r="BB284">
            <v>177.19050371501694</v>
          </cell>
          <cell r="BC284">
            <v>0</v>
          </cell>
          <cell r="BD284">
            <v>0</v>
          </cell>
          <cell r="BE284">
            <v>27.3224043715847</v>
          </cell>
          <cell r="BF284">
            <v>41.028280559922152</v>
          </cell>
          <cell r="BG284">
            <v>0</v>
          </cell>
          <cell r="BH284">
            <v>0</v>
          </cell>
          <cell r="BI284">
            <v>0</v>
          </cell>
          <cell r="BJ284">
            <v>0</v>
          </cell>
          <cell r="BK284">
            <v>0</v>
          </cell>
          <cell r="BL284">
            <v>0</v>
          </cell>
          <cell r="BM284">
            <v>0</v>
          </cell>
          <cell r="BN284">
            <v>0</v>
          </cell>
          <cell r="BO284">
            <v>0</v>
          </cell>
          <cell r="BP284">
            <v>0</v>
          </cell>
          <cell r="BQ284">
            <v>7.1054273576010019E-15</v>
          </cell>
          <cell r="BR284">
            <v>0</v>
          </cell>
          <cell r="BS284">
            <v>0</v>
          </cell>
          <cell r="BT284">
            <v>0</v>
          </cell>
          <cell r="BU284">
            <v>0</v>
          </cell>
          <cell r="BV284">
            <v>0</v>
          </cell>
          <cell r="BW284">
            <v>0</v>
          </cell>
          <cell r="BX284">
            <v>0</v>
          </cell>
          <cell r="BY284">
            <v>0</v>
          </cell>
          <cell r="CA284">
            <v>0</v>
          </cell>
          <cell r="CB284">
            <v>17.265753424657532</v>
          </cell>
          <cell r="CC284">
            <v>0</v>
          </cell>
          <cell r="CD284">
            <v>0</v>
          </cell>
          <cell r="CE284">
            <v>6.6339324874319772</v>
          </cell>
          <cell r="CF284">
            <v>0</v>
          </cell>
          <cell r="CH284">
            <v>23.89968591208951</v>
          </cell>
          <cell r="CJ284">
            <v>40033</v>
          </cell>
          <cell r="CK284">
            <v>13.555420573235031</v>
          </cell>
          <cell r="CL284">
            <v>8.8258715104040562</v>
          </cell>
          <cell r="CM284">
            <v>68.350684931506848</v>
          </cell>
          <cell r="CN284">
            <v>0</v>
          </cell>
          <cell r="CO284">
            <v>0</v>
          </cell>
          <cell r="CP284">
            <v>58.773346550052644</v>
          </cell>
          <cell r="CQ284">
            <v>0</v>
          </cell>
          <cell r="CR284">
            <v>38.816085659730632</v>
          </cell>
          <cell r="CS284">
            <v>0</v>
          </cell>
          <cell r="CU284">
            <v>40033</v>
          </cell>
          <cell r="CV284">
            <v>2.5234490112109711</v>
          </cell>
          <cell r="CW284">
            <v>5</v>
          </cell>
          <cell r="CX284">
            <v>0</v>
          </cell>
          <cell r="CY284">
            <v>0</v>
          </cell>
          <cell r="CZ284">
            <v>0</v>
          </cell>
          <cell r="DA284">
            <v>0</v>
          </cell>
          <cell r="DB284">
            <v>0</v>
          </cell>
          <cell r="DC284">
            <v>72.328767123287676</v>
          </cell>
          <cell r="DD284">
            <v>67</v>
          </cell>
          <cell r="DE284">
            <v>11.835616438356164</v>
          </cell>
          <cell r="DF284">
            <v>24</v>
          </cell>
          <cell r="DG284">
            <v>58.684931506849324</v>
          </cell>
          <cell r="DH284">
            <v>177.19050371501694</v>
          </cell>
          <cell r="DI284">
            <v>0</v>
          </cell>
          <cell r="DJ284">
            <v>0</v>
          </cell>
          <cell r="DK284">
            <v>27.3224043715847</v>
          </cell>
          <cell r="DL284">
            <v>41.028280559922152</v>
          </cell>
          <cell r="DM284">
            <v>0</v>
          </cell>
          <cell r="DN284">
            <v>0</v>
          </cell>
          <cell r="DO284">
            <v>7.1054273576010019E-15</v>
          </cell>
          <cell r="DP284">
            <v>0</v>
          </cell>
          <cell r="DR284">
            <v>68.350684931506848</v>
          </cell>
          <cell r="DS284">
            <v>23.89968591208951</v>
          </cell>
          <cell r="DT284">
            <v>0</v>
          </cell>
          <cell r="DV284">
            <v>40033</v>
          </cell>
          <cell r="DW284">
            <v>5.8839143402693708</v>
          </cell>
          <cell r="DY284">
            <v>49.7</v>
          </cell>
          <cell r="DZ284">
            <v>44.7</v>
          </cell>
          <cell r="EA284">
            <v>40</v>
          </cell>
          <cell r="EB284">
            <v>38.816085659730632</v>
          </cell>
          <cell r="ED284">
            <v>60</v>
          </cell>
          <cell r="EE284">
            <v>20</v>
          </cell>
          <cell r="EF284">
            <v>65.407279037484614</v>
          </cell>
          <cell r="EG284">
            <v>5.4072790374846136</v>
          </cell>
          <cell r="EH284">
            <v>60</v>
          </cell>
          <cell r="EJ284">
            <v>38.816085659730632</v>
          </cell>
          <cell r="EK284">
            <v>98.816085659730632</v>
          </cell>
          <cell r="EL284">
            <v>118.81608565973063</v>
          </cell>
          <cell r="EN284">
            <v>0</v>
          </cell>
          <cell r="EO284">
            <v>60</v>
          </cell>
          <cell r="EP284">
            <v>80</v>
          </cell>
          <cell r="ER284">
            <v>200</v>
          </cell>
          <cell r="ET284">
            <v>15</v>
          </cell>
          <cell r="EU284">
            <v>0</v>
          </cell>
          <cell r="EV284">
            <v>0</v>
          </cell>
          <cell r="EW284">
            <v>58.552883914778242</v>
          </cell>
          <cell r="EX284">
            <v>9.7978010167286058</v>
          </cell>
          <cell r="EZ284">
            <v>58.552883914778242</v>
          </cell>
          <cell r="FA284">
            <v>73.552883914778249</v>
          </cell>
          <cell r="FB284">
            <v>59</v>
          </cell>
          <cell r="FC284">
            <v>68.350684931506848</v>
          </cell>
          <cell r="FE284">
            <v>38271.593280324072</v>
          </cell>
        </row>
        <row r="285">
          <cell r="A285">
            <v>40034</v>
          </cell>
          <cell r="B285">
            <v>9</v>
          </cell>
          <cell r="C285">
            <v>7</v>
          </cell>
          <cell r="D285">
            <v>8</v>
          </cell>
          <cell r="E285">
            <v>2009</v>
          </cell>
          <cell r="G285">
            <v>0</v>
          </cell>
          <cell r="H285">
            <v>3.6551368365463932</v>
          </cell>
          <cell r="I285">
            <v>9.9949989148066649</v>
          </cell>
          <cell r="J285">
            <v>85.61643835616438</v>
          </cell>
          <cell r="K285">
            <v>10.483870967741936</v>
          </cell>
          <cell r="L285">
            <v>0.57113632319816865</v>
          </cell>
          <cell r="M285">
            <v>8.0376560106250619</v>
          </cell>
          <cell r="N285">
            <v>7.7697391304347825</v>
          </cell>
          <cell r="O285">
            <v>39.280093045314267</v>
          </cell>
          <cell r="P285">
            <v>19.798966182321958</v>
          </cell>
          <cell r="Q285">
            <v>25.964865522661427</v>
          </cell>
          <cell r="R285">
            <v>20.027384370228088</v>
          </cell>
          <cell r="S285">
            <v>153.21151690191823</v>
          </cell>
          <cell r="T285">
            <v>21.285322511958562</v>
          </cell>
          <cell r="U285">
            <v>38.222020485789116</v>
          </cell>
          <cell r="W285">
            <v>0</v>
          </cell>
          <cell r="X285">
            <v>13.650135751353059</v>
          </cell>
          <cell r="Y285">
            <v>10.483870967741936</v>
          </cell>
          <cell r="Z285">
            <v>0</v>
          </cell>
          <cell r="AA285">
            <v>0</v>
          </cell>
          <cell r="AB285">
            <v>2.5221690008429651</v>
          </cell>
          <cell r="AC285">
            <v>5</v>
          </cell>
          <cell r="AD285">
            <v>0</v>
          </cell>
          <cell r="AE285">
            <v>1.3517454706142278</v>
          </cell>
          <cell r="AF285">
            <v>7.504616992800818</v>
          </cell>
          <cell r="AG285">
            <v>0</v>
          </cell>
          <cell r="AH285">
            <v>3.0925885188513362</v>
          </cell>
          <cell r="AI285">
            <v>0</v>
          </cell>
          <cell r="AJ285">
            <v>0</v>
          </cell>
          <cell r="AK285">
            <v>0</v>
          </cell>
          <cell r="AL285">
            <v>0</v>
          </cell>
          <cell r="AM285">
            <v>0</v>
          </cell>
          <cell r="AN285">
            <v>0</v>
          </cell>
          <cell r="AO285">
            <v>20.136739031320783</v>
          </cell>
          <cell r="AP285">
            <v>0</v>
          </cell>
          <cell r="AQ285">
            <v>16.49538300719918</v>
          </cell>
          <cell r="AR285">
            <v>22.300375350524121</v>
          </cell>
          <cell r="AS285">
            <v>35.449303821762499</v>
          </cell>
          <cell r="AT285">
            <v>0</v>
          </cell>
          <cell r="AU285">
            <v>0</v>
          </cell>
          <cell r="AV285">
            <v>0</v>
          </cell>
          <cell r="AW285">
            <v>67</v>
          </cell>
          <cell r="AX285">
            <v>0</v>
          </cell>
          <cell r="AY285">
            <v>0</v>
          </cell>
          <cell r="AZ285">
            <v>36.384556156325203</v>
          </cell>
          <cell r="BA285">
            <v>0</v>
          </cell>
          <cell r="BB285">
            <v>109.33430374334071</v>
          </cell>
          <cell r="BC285">
            <v>0</v>
          </cell>
          <cell r="BD285">
            <v>0</v>
          </cell>
          <cell r="BE285">
            <v>27.3224043715847</v>
          </cell>
          <cell r="BF285">
            <v>41.028280559922152</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CA285">
            <v>0</v>
          </cell>
          <cell r="CB285">
            <v>17.265753424657532</v>
          </cell>
          <cell r="CC285">
            <v>0</v>
          </cell>
          <cell r="CD285">
            <v>0</v>
          </cell>
          <cell r="CE285">
            <v>7.596919390867825</v>
          </cell>
          <cell r="CF285">
            <v>0</v>
          </cell>
          <cell r="CH285">
            <v>24.862672815525357</v>
          </cell>
          <cell r="CJ285">
            <v>40034</v>
          </cell>
          <cell r="CK285">
            <v>13.650135751353059</v>
          </cell>
          <cell r="CL285">
            <v>8.8563624634150457</v>
          </cell>
          <cell r="CM285">
            <v>68.350684931506848</v>
          </cell>
          <cell r="CN285">
            <v>0</v>
          </cell>
          <cell r="CO285">
            <v>0</v>
          </cell>
          <cell r="CP285">
            <v>58.678631371934614</v>
          </cell>
          <cell r="CQ285">
            <v>0</v>
          </cell>
          <cell r="CR285">
            <v>38.795758357723301</v>
          </cell>
          <cell r="CS285">
            <v>0</v>
          </cell>
          <cell r="CU285">
            <v>40034</v>
          </cell>
          <cell r="CV285">
            <v>2.5221690008429651</v>
          </cell>
          <cell r="CW285">
            <v>5</v>
          </cell>
          <cell r="CX285">
            <v>0</v>
          </cell>
          <cell r="CY285">
            <v>0</v>
          </cell>
          <cell r="CZ285">
            <v>0</v>
          </cell>
          <cell r="DA285">
            <v>0</v>
          </cell>
          <cell r="DB285">
            <v>0</v>
          </cell>
          <cell r="DC285">
            <v>72.328767123287676</v>
          </cell>
          <cell r="DD285">
            <v>67</v>
          </cell>
          <cell r="DE285">
            <v>11.835616438356164</v>
          </cell>
          <cell r="DF285">
            <v>24</v>
          </cell>
          <cell r="DG285">
            <v>58.684931506849324</v>
          </cell>
          <cell r="DH285">
            <v>109.33430374334071</v>
          </cell>
          <cell r="DI285">
            <v>0</v>
          </cell>
          <cell r="DJ285">
            <v>0</v>
          </cell>
          <cell r="DK285">
            <v>27.3224043715847</v>
          </cell>
          <cell r="DL285">
            <v>41.028280559922152</v>
          </cell>
          <cell r="DM285">
            <v>0</v>
          </cell>
          <cell r="DN285">
            <v>0</v>
          </cell>
          <cell r="DO285">
            <v>0</v>
          </cell>
          <cell r="DP285">
            <v>0</v>
          </cell>
          <cell r="DR285">
            <v>68.350684931506848</v>
          </cell>
          <cell r="DS285">
            <v>24.862672815525357</v>
          </cell>
          <cell r="DT285">
            <v>0</v>
          </cell>
          <cell r="DV285">
            <v>40034</v>
          </cell>
          <cell r="DW285">
            <v>5.9042416422766975</v>
          </cell>
          <cell r="DY285">
            <v>49.7</v>
          </cell>
          <cell r="DZ285">
            <v>44.7</v>
          </cell>
          <cell r="EA285">
            <v>40</v>
          </cell>
          <cell r="EB285">
            <v>38.795758357723301</v>
          </cell>
          <cell r="ED285">
            <v>60</v>
          </cell>
          <cell r="EE285">
            <v>20</v>
          </cell>
          <cell r="EF285">
            <v>66.275550762802439</v>
          </cell>
          <cell r="EG285">
            <v>6.275550762802439</v>
          </cell>
          <cell r="EH285">
            <v>60</v>
          </cell>
          <cell r="EJ285">
            <v>38.795758357723301</v>
          </cell>
          <cell r="EK285">
            <v>98.795758357723301</v>
          </cell>
          <cell r="EL285">
            <v>118.7957583577233</v>
          </cell>
          <cell r="EN285">
            <v>0</v>
          </cell>
          <cell r="EO285">
            <v>60</v>
          </cell>
          <cell r="EP285">
            <v>80</v>
          </cell>
          <cell r="ER285">
            <v>200</v>
          </cell>
          <cell r="ET285">
            <v>15</v>
          </cell>
          <cell r="EU285">
            <v>0</v>
          </cell>
          <cell r="EV285">
            <v>0</v>
          </cell>
          <cell r="EW285">
            <v>58.683475626803762</v>
          </cell>
          <cell r="EX285">
            <v>9.6672093047030856</v>
          </cell>
          <cell r="EZ285">
            <v>58.683475626803762</v>
          </cell>
          <cell r="FA285">
            <v>73.683475626803755</v>
          </cell>
          <cell r="FB285">
            <v>59</v>
          </cell>
          <cell r="FC285">
            <v>68.350684931506848</v>
          </cell>
          <cell r="FE285">
            <v>38271.593280671295</v>
          </cell>
        </row>
        <row r="286">
          <cell r="A286">
            <v>40035</v>
          </cell>
          <cell r="B286">
            <v>10</v>
          </cell>
          <cell r="C286">
            <v>1</v>
          </cell>
          <cell r="D286">
            <v>8</v>
          </cell>
          <cell r="E286">
            <v>2009</v>
          </cell>
          <cell r="G286">
            <v>0</v>
          </cell>
          <cell r="H286">
            <v>3.4750016572413411</v>
          </cell>
          <cell r="I286">
            <v>9.9416751650635131</v>
          </cell>
          <cell r="J286">
            <v>85.61643835616438</v>
          </cell>
          <cell r="K286">
            <v>10.483870967741936</v>
          </cell>
          <cell r="L286">
            <v>0.54298915700776695</v>
          </cell>
          <cell r="M286">
            <v>7.994774769587889</v>
          </cell>
          <cell r="N286">
            <v>7.7697391304347825</v>
          </cell>
          <cell r="O286">
            <v>37.344262207713562</v>
          </cell>
          <cell r="P286">
            <v>19.693337844902604</v>
          </cell>
          <cell r="Q286">
            <v>25.973976306152853</v>
          </cell>
          <cell r="R286">
            <v>20.027384370228088</v>
          </cell>
          <cell r="S286">
            <v>208.41702857144827</v>
          </cell>
          <cell r="T286">
            <v>21.484012814335291</v>
          </cell>
          <cell r="U286">
            <v>39.953701504667102</v>
          </cell>
          <cell r="W286">
            <v>0</v>
          </cell>
          <cell r="X286">
            <v>13.416676822304854</v>
          </cell>
          <cell r="Y286">
            <v>10.483870967741936</v>
          </cell>
          <cell r="Z286">
            <v>0</v>
          </cell>
          <cell r="AA286">
            <v>0</v>
          </cell>
          <cell r="AB286">
            <v>2.5208896397555813</v>
          </cell>
          <cell r="AC286">
            <v>5</v>
          </cell>
          <cell r="AD286">
            <v>0</v>
          </cell>
          <cell r="AE286">
            <v>1.3517454706142278</v>
          </cell>
          <cell r="AF286">
            <v>7.4348679466606278</v>
          </cell>
          <cell r="AG286">
            <v>0</v>
          </cell>
          <cell r="AH286">
            <v>3.2319479372735707</v>
          </cell>
          <cell r="AI286">
            <v>0</v>
          </cell>
          <cell r="AJ286">
            <v>0</v>
          </cell>
          <cell r="AK286">
            <v>0</v>
          </cell>
          <cell r="AL286">
            <v>0</v>
          </cell>
          <cell r="AM286">
            <v>0</v>
          </cell>
          <cell r="AN286">
            <v>0</v>
          </cell>
          <cell r="AO286">
            <v>20.085642217025892</v>
          </cell>
          <cell r="AP286">
            <v>0</v>
          </cell>
          <cell r="AQ286">
            <v>16.565132053339372</v>
          </cell>
          <cell r="AR286">
            <v>22.277125668477392</v>
          </cell>
          <cell r="AS286">
            <v>35.594500146683359</v>
          </cell>
          <cell r="AT286">
            <v>0</v>
          </cell>
          <cell r="AU286">
            <v>0</v>
          </cell>
          <cell r="AV286">
            <v>0</v>
          </cell>
          <cell r="AW286">
            <v>67</v>
          </cell>
          <cell r="AX286">
            <v>0</v>
          </cell>
          <cell r="AY286">
            <v>0</v>
          </cell>
          <cell r="AZ286">
            <v>36.407805838371928</v>
          </cell>
          <cell r="BA286">
            <v>0</v>
          </cell>
          <cell r="BB286">
            <v>166.44693705207874</v>
          </cell>
          <cell r="BC286">
            <v>0</v>
          </cell>
          <cell r="BD286">
            <v>0</v>
          </cell>
          <cell r="BE286">
            <v>27.3224043715847</v>
          </cell>
          <cell r="BF286">
            <v>41.028280559922152</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CA286">
            <v>0</v>
          </cell>
          <cell r="CB286">
            <v>17.265753424657532</v>
          </cell>
          <cell r="CC286">
            <v>0</v>
          </cell>
          <cell r="CD286">
            <v>0</v>
          </cell>
          <cell r="CE286">
            <v>5.284612706197521</v>
          </cell>
          <cell r="CF286">
            <v>0</v>
          </cell>
          <cell r="CH286">
            <v>22.550366130855053</v>
          </cell>
          <cell r="CJ286">
            <v>40035</v>
          </cell>
          <cell r="CK286">
            <v>13.416676822304854</v>
          </cell>
          <cell r="CL286">
            <v>8.7866134172748556</v>
          </cell>
          <cell r="CM286">
            <v>68.350684931506848</v>
          </cell>
          <cell r="CN286">
            <v>0</v>
          </cell>
          <cell r="CO286">
            <v>0</v>
          </cell>
          <cell r="CP286">
            <v>58.912090300982825</v>
          </cell>
          <cell r="CQ286">
            <v>0</v>
          </cell>
          <cell r="CR286">
            <v>38.842257721816765</v>
          </cell>
          <cell r="CS286">
            <v>0</v>
          </cell>
          <cell r="CU286">
            <v>40035</v>
          </cell>
          <cell r="CV286">
            <v>2.5208896397555813</v>
          </cell>
          <cell r="CW286">
            <v>5</v>
          </cell>
          <cell r="CX286">
            <v>0</v>
          </cell>
          <cell r="CY286">
            <v>0</v>
          </cell>
          <cell r="CZ286">
            <v>0</v>
          </cell>
          <cell r="DA286">
            <v>0</v>
          </cell>
          <cell r="DB286">
            <v>0</v>
          </cell>
          <cell r="DC286">
            <v>72.328767123287676</v>
          </cell>
          <cell r="DD286">
            <v>67</v>
          </cell>
          <cell r="DE286">
            <v>11.835616438356164</v>
          </cell>
          <cell r="DF286">
            <v>24</v>
          </cell>
          <cell r="DG286">
            <v>58.684931506849324</v>
          </cell>
          <cell r="DH286">
            <v>166.44693705207874</v>
          </cell>
          <cell r="DI286">
            <v>0</v>
          </cell>
          <cell r="DJ286">
            <v>0</v>
          </cell>
          <cell r="DK286">
            <v>27.3224043715847</v>
          </cell>
          <cell r="DL286">
            <v>41.028280559922152</v>
          </cell>
          <cell r="DM286">
            <v>0</v>
          </cell>
          <cell r="DN286">
            <v>0</v>
          </cell>
          <cell r="DO286">
            <v>0</v>
          </cell>
          <cell r="DP286">
            <v>0</v>
          </cell>
          <cell r="DR286">
            <v>68.350684931506848</v>
          </cell>
          <cell r="DS286">
            <v>22.550366130855053</v>
          </cell>
          <cell r="DT286">
            <v>0</v>
          </cell>
          <cell r="DV286">
            <v>40035</v>
          </cell>
          <cell r="DW286">
            <v>5.8577422781832373</v>
          </cell>
          <cell r="DY286">
            <v>49.7</v>
          </cell>
          <cell r="DZ286">
            <v>44.7</v>
          </cell>
          <cell r="EA286">
            <v>40</v>
          </cell>
          <cell r="EB286">
            <v>38.842257721816765</v>
          </cell>
          <cell r="ED286">
            <v>60</v>
          </cell>
          <cell r="EE286">
            <v>20</v>
          </cell>
          <cell r="EF286">
            <v>64.196703007180346</v>
          </cell>
          <cell r="EG286">
            <v>4.1967030071803464</v>
          </cell>
          <cell r="EH286">
            <v>60</v>
          </cell>
          <cell r="EJ286">
            <v>38.842257721816765</v>
          </cell>
          <cell r="EK286">
            <v>98.842257721816765</v>
          </cell>
          <cell r="EL286">
            <v>118.84225772181676</v>
          </cell>
          <cell r="EN286">
            <v>0</v>
          </cell>
          <cell r="EO286">
            <v>60</v>
          </cell>
          <cell r="EP286">
            <v>80</v>
          </cell>
          <cell r="ER286">
            <v>200</v>
          </cell>
          <cell r="ET286">
            <v>15</v>
          </cell>
          <cell r="EU286">
            <v>0</v>
          </cell>
          <cell r="EV286">
            <v>0</v>
          </cell>
          <cell r="EW286">
            <v>58.370396756555316</v>
          </cell>
          <cell r="EX286">
            <v>9.9802881749515322</v>
          </cell>
          <cell r="EZ286">
            <v>58.370396756555316</v>
          </cell>
          <cell r="FA286">
            <v>73.370396756555323</v>
          </cell>
          <cell r="FB286">
            <v>59</v>
          </cell>
          <cell r="FC286">
            <v>68.350684931506848</v>
          </cell>
          <cell r="FE286">
            <v>38271.59328090278</v>
          </cell>
        </row>
        <row r="287">
          <cell r="A287">
            <v>40036</v>
          </cell>
          <cell r="B287">
            <v>11</v>
          </cell>
          <cell r="C287">
            <v>2</v>
          </cell>
          <cell r="D287">
            <v>8</v>
          </cell>
          <cell r="E287">
            <v>2009</v>
          </cell>
          <cell r="G287">
            <v>0</v>
          </cell>
          <cell r="H287">
            <v>3.2598119015640812</v>
          </cell>
          <cell r="I287">
            <v>9.8773108809471708</v>
          </cell>
          <cell r="J287">
            <v>85.61643835616438</v>
          </cell>
          <cell r="K287">
            <v>10.483870967741936</v>
          </cell>
          <cell r="L287">
            <v>0.50936451001273164</v>
          </cell>
          <cell r="M287">
            <v>7.9430150866197495</v>
          </cell>
          <cell r="N287">
            <v>7.7697391304347825</v>
          </cell>
          <cell r="O287">
            <v>35.031715782396184</v>
          </cell>
          <cell r="P287">
            <v>19.565839453413936</v>
          </cell>
          <cell r="Q287">
            <v>25.960704326988616</v>
          </cell>
          <cell r="R287">
            <v>20.027384370228088</v>
          </cell>
          <cell r="S287">
            <v>200.8458755535722</v>
          </cell>
          <cell r="T287">
            <v>21.456763457577814</v>
          </cell>
          <cell r="U287">
            <v>39.716210327145546</v>
          </cell>
          <cell r="W287">
            <v>0</v>
          </cell>
          <cell r="X287">
            <v>13.137122782511252</v>
          </cell>
          <cell r="Y287">
            <v>10.483870967741936</v>
          </cell>
          <cell r="Z287">
            <v>0</v>
          </cell>
          <cell r="AA287">
            <v>0</v>
          </cell>
          <cell r="AB287">
            <v>2.5196109276194729</v>
          </cell>
          <cell r="AC287">
            <v>5</v>
          </cell>
          <cell r="AD287">
            <v>0</v>
          </cell>
          <cell r="AE287">
            <v>1.3517454706142278</v>
          </cell>
          <cell r="AF287">
            <v>7.3507623288335608</v>
          </cell>
          <cell r="AG287">
            <v>0</v>
          </cell>
          <cell r="AH287">
            <v>3.3243792259880216</v>
          </cell>
          <cell r="AI287">
            <v>0</v>
          </cell>
          <cell r="AJ287">
            <v>0</v>
          </cell>
          <cell r="AK287">
            <v>0</v>
          </cell>
          <cell r="AL287">
            <v>0</v>
          </cell>
          <cell r="AM287">
            <v>0</v>
          </cell>
          <cell r="AN287">
            <v>0</v>
          </cell>
          <cell r="AO287">
            <v>20.126058335089937</v>
          </cell>
          <cell r="AP287">
            <v>0</v>
          </cell>
          <cell r="AQ287">
            <v>16.649237671166439</v>
          </cell>
          <cell r="AR287">
            <v>22.249090462535037</v>
          </cell>
          <cell r="AS287">
            <v>35.741206779698466</v>
          </cell>
          <cell r="AT287">
            <v>0</v>
          </cell>
          <cell r="AU287">
            <v>0</v>
          </cell>
          <cell r="AV287">
            <v>0</v>
          </cell>
          <cell r="AW287">
            <v>67</v>
          </cell>
          <cell r="AX287">
            <v>0</v>
          </cell>
          <cell r="AY287">
            <v>0</v>
          </cell>
          <cell r="AZ287">
            <v>36.435841044314287</v>
          </cell>
          <cell r="BA287">
            <v>0</v>
          </cell>
          <cell r="BB287">
            <v>158.58300829398129</v>
          </cell>
          <cell r="BC287">
            <v>0</v>
          </cell>
          <cell r="BD287">
            <v>0</v>
          </cell>
          <cell r="BE287">
            <v>27.3224043715847</v>
          </cell>
          <cell r="BF287">
            <v>41.028280559922152</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cell r="CA287">
            <v>0</v>
          </cell>
          <cell r="CB287">
            <v>17.265753424657532</v>
          </cell>
          <cell r="CC287">
            <v>0</v>
          </cell>
          <cell r="CD287">
            <v>0</v>
          </cell>
          <cell r="CE287">
            <v>2.4956714585489408</v>
          </cell>
          <cell r="CF287">
            <v>0</v>
          </cell>
          <cell r="CH287">
            <v>19.761424883206473</v>
          </cell>
          <cell r="CJ287">
            <v>40036</v>
          </cell>
          <cell r="CK287">
            <v>13.137122782511252</v>
          </cell>
          <cell r="CL287">
            <v>8.7025077994477886</v>
          </cell>
          <cell r="CM287">
            <v>68.350684931506848</v>
          </cell>
          <cell r="CN287">
            <v>0</v>
          </cell>
          <cell r="CO287">
            <v>0</v>
          </cell>
          <cell r="CP287">
            <v>59.191644340776421</v>
          </cell>
          <cell r="CQ287">
            <v>0</v>
          </cell>
          <cell r="CR287">
            <v>38.898328133701476</v>
          </cell>
          <cell r="CS287">
            <v>0</v>
          </cell>
          <cell r="CU287">
            <v>40036</v>
          </cell>
          <cell r="CV287">
            <v>2.5196109276194729</v>
          </cell>
          <cell r="CW287">
            <v>5</v>
          </cell>
          <cell r="CX287">
            <v>0</v>
          </cell>
          <cell r="CY287">
            <v>0</v>
          </cell>
          <cell r="CZ287">
            <v>0</v>
          </cell>
          <cell r="DA287">
            <v>0</v>
          </cell>
          <cell r="DB287">
            <v>0</v>
          </cell>
          <cell r="DC287">
            <v>72.328767123287676</v>
          </cell>
          <cell r="DD287">
            <v>67</v>
          </cell>
          <cell r="DE287">
            <v>11.835616438356164</v>
          </cell>
          <cell r="DF287">
            <v>24</v>
          </cell>
          <cell r="DG287">
            <v>58.684931506849324</v>
          </cell>
          <cell r="DH287">
            <v>158.58300829398129</v>
          </cell>
          <cell r="DI287">
            <v>0</v>
          </cell>
          <cell r="DJ287">
            <v>0</v>
          </cell>
          <cell r="DK287">
            <v>27.3224043715847</v>
          </cell>
          <cell r="DL287">
            <v>41.028280559922152</v>
          </cell>
          <cell r="DM287">
            <v>0</v>
          </cell>
          <cell r="DN287">
            <v>0</v>
          </cell>
          <cell r="DO287">
            <v>0</v>
          </cell>
          <cell r="DP287">
            <v>0</v>
          </cell>
          <cell r="DR287">
            <v>68.350684931506848</v>
          </cell>
          <cell r="DS287">
            <v>19.761424883206473</v>
          </cell>
          <cell r="DT287">
            <v>0</v>
          </cell>
          <cell r="DV287">
            <v>40036</v>
          </cell>
          <cell r="DW287">
            <v>5.801671866298526</v>
          </cell>
          <cell r="DY287">
            <v>49.7</v>
          </cell>
          <cell r="DZ287">
            <v>44.7</v>
          </cell>
          <cell r="EA287">
            <v>40</v>
          </cell>
          <cell r="EB287">
            <v>38.898328133701476</v>
          </cell>
          <cell r="ED287">
            <v>60</v>
          </cell>
          <cell r="EE287">
            <v>20</v>
          </cell>
          <cell r="EF287">
            <v>61.687315799325361</v>
          </cell>
          <cell r="EG287">
            <v>1.6873157993253614</v>
          </cell>
          <cell r="EH287">
            <v>60</v>
          </cell>
          <cell r="EJ287">
            <v>38.898328133701476</v>
          </cell>
          <cell r="EK287">
            <v>98.898328133701483</v>
          </cell>
          <cell r="EL287">
            <v>118.89832813370148</v>
          </cell>
          <cell r="EN287">
            <v>0</v>
          </cell>
          <cell r="EO287">
            <v>60</v>
          </cell>
          <cell r="EP287">
            <v>80</v>
          </cell>
          <cell r="ER287">
            <v>200</v>
          </cell>
          <cell r="ET287">
            <v>15</v>
          </cell>
          <cell r="EU287">
            <v>0</v>
          </cell>
          <cell r="EV287">
            <v>0</v>
          </cell>
          <cell r="EW287">
            <v>57.992495775237295</v>
          </cell>
          <cell r="EX287">
            <v>10.358189156269553</v>
          </cell>
          <cell r="EZ287">
            <v>57.992495775237295</v>
          </cell>
          <cell r="FA287">
            <v>72.992495775237302</v>
          </cell>
          <cell r="FB287">
            <v>59</v>
          </cell>
          <cell r="FC287">
            <v>68.350684931506848</v>
          </cell>
          <cell r="FE287">
            <v>38271.593281018519</v>
          </cell>
        </row>
        <row r="288">
          <cell r="A288">
            <v>40037</v>
          </cell>
          <cell r="B288">
            <v>12</v>
          </cell>
          <cell r="C288">
            <v>3</v>
          </cell>
          <cell r="D288">
            <v>8</v>
          </cell>
          <cell r="E288">
            <v>2009</v>
          </cell>
          <cell r="G288">
            <v>0</v>
          </cell>
          <cell r="H288">
            <v>3.9403783653226014</v>
          </cell>
          <cell r="I288">
            <v>9.7065687722809297</v>
          </cell>
          <cell r="J288">
            <v>85.61643835616438</v>
          </cell>
          <cell r="K288">
            <v>10.483870967741936</v>
          </cell>
          <cell r="L288">
            <v>0.61570696590017959</v>
          </cell>
          <cell r="M288">
            <v>7.8057097854700936</v>
          </cell>
          <cell r="N288">
            <v>7.7697391304347825</v>
          </cell>
          <cell r="O288">
            <v>42.345454013114228</v>
          </cell>
          <cell r="P288">
            <v>19.227618582736969</v>
          </cell>
          <cell r="Q288">
            <v>25.722708120981782</v>
          </cell>
          <cell r="R288">
            <v>20.027384370228088</v>
          </cell>
          <cell r="S288">
            <v>209.68702655999897</v>
          </cell>
          <cell r="T288">
            <v>21.545148416698446</v>
          </cell>
          <cell r="U288">
            <v>36.374672220312689</v>
          </cell>
          <cell r="W288">
            <v>0</v>
          </cell>
          <cell r="X288">
            <v>13.646947137603531</v>
          </cell>
          <cell r="Y288">
            <v>10.483870967741936</v>
          </cell>
          <cell r="Z288">
            <v>0</v>
          </cell>
          <cell r="AA288">
            <v>0</v>
          </cell>
          <cell r="AB288">
            <v>2.5183328641054632</v>
          </cell>
          <cell r="AC288">
            <v>5</v>
          </cell>
          <cell r="AD288">
            <v>0</v>
          </cell>
          <cell r="AE288">
            <v>1.3517454706142278</v>
          </cell>
          <cell r="AF288">
            <v>7.3210775470853644</v>
          </cell>
          <cell r="AG288">
            <v>0</v>
          </cell>
          <cell r="AH288">
            <v>3.0828758810819306</v>
          </cell>
          <cell r="AI288">
            <v>0</v>
          </cell>
          <cell r="AJ288">
            <v>0</v>
          </cell>
          <cell r="AK288">
            <v>0</v>
          </cell>
          <cell r="AL288">
            <v>0</v>
          </cell>
          <cell r="AM288">
            <v>0</v>
          </cell>
          <cell r="AN288">
            <v>0</v>
          </cell>
          <cell r="AO288">
            <v>19.706398520937622</v>
          </cell>
          <cell r="AP288">
            <v>0</v>
          </cell>
          <cell r="AQ288">
            <v>16.678922452914634</v>
          </cell>
          <cell r="AR288">
            <v>22.239195535285639</v>
          </cell>
          <cell r="AS288">
            <v>35.892545583664592</v>
          </cell>
          <cell r="AT288">
            <v>0</v>
          </cell>
          <cell r="AU288">
            <v>0</v>
          </cell>
          <cell r="AV288">
            <v>0</v>
          </cell>
          <cell r="AW288">
            <v>67</v>
          </cell>
          <cell r="AX288">
            <v>0</v>
          </cell>
          <cell r="AY288">
            <v>0</v>
          </cell>
          <cell r="AZ288">
            <v>36.445735971563685</v>
          </cell>
          <cell r="BA288">
            <v>0</v>
          </cell>
          <cell r="BB288">
            <v>164.1611112254464</v>
          </cell>
          <cell r="BC288">
            <v>0</v>
          </cell>
          <cell r="BD288">
            <v>0</v>
          </cell>
          <cell r="BE288">
            <v>27.3224043715847</v>
          </cell>
          <cell r="BF288">
            <v>41.028280559922152</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cell r="CA288">
            <v>0</v>
          </cell>
          <cell r="CB288">
            <v>17.265753424657532</v>
          </cell>
          <cell r="CC288">
            <v>0</v>
          </cell>
          <cell r="CD288">
            <v>0</v>
          </cell>
          <cell r="CE288">
            <v>9.7232271131766623</v>
          </cell>
          <cell r="CF288">
            <v>0</v>
          </cell>
          <cell r="CH288">
            <v>26.988980537834195</v>
          </cell>
          <cell r="CJ288">
            <v>40037</v>
          </cell>
          <cell r="CK288">
            <v>13.646947137603531</v>
          </cell>
          <cell r="CL288">
            <v>8.6728230176995922</v>
          </cell>
          <cell r="CM288">
            <v>68.350684931506848</v>
          </cell>
          <cell r="CN288">
            <v>0</v>
          </cell>
          <cell r="CO288">
            <v>0</v>
          </cell>
          <cell r="CP288">
            <v>58.681819985684143</v>
          </cell>
          <cell r="CQ288">
            <v>0</v>
          </cell>
          <cell r="CR288">
            <v>38.918117988200272</v>
          </cell>
          <cell r="CS288">
            <v>0</v>
          </cell>
          <cell r="CU288">
            <v>40037</v>
          </cell>
          <cell r="CV288">
            <v>2.5183328641054632</v>
          </cell>
          <cell r="CW288">
            <v>5</v>
          </cell>
          <cell r="CX288">
            <v>0</v>
          </cell>
          <cell r="CY288">
            <v>0</v>
          </cell>
          <cell r="CZ288">
            <v>0</v>
          </cell>
          <cell r="DA288">
            <v>0</v>
          </cell>
          <cell r="DB288">
            <v>0</v>
          </cell>
          <cell r="DC288">
            <v>72.328767123287676</v>
          </cell>
          <cell r="DD288">
            <v>67</v>
          </cell>
          <cell r="DE288">
            <v>11.835616438356164</v>
          </cell>
          <cell r="DF288">
            <v>24</v>
          </cell>
          <cell r="DG288">
            <v>58.684931506849324</v>
          </cell>
          <cell r="DH288">
            <v>164.1611112254464</v>
          </cell>
          <cell r="DI288">
            <v>0</v>
          </cell>
          <cell r="DJ288">
            <v>0</v>
          </cell>
          <cell r="DK288">
            <v>27.3224043715847</v>
          </cell>
          <cell r="DL288">
            <v>41.028280559922152</v>
          </cell>
          <cell r="DM288">
            <v>0</v>
          </cell>
          <cell r="DN288">
            <v>0</v>
          </cell>
          <cell r="DO288">
            <v>0</v>
          </cell>
          <cell r="DP288">
            <v>0</v>
          </cell>
          <cell r="DR288">
            <v>68.350684931506848</v>
          </cell>
          <cell r="DS288">
            <v>26.988980537834195</v>
          </cell>
          <cell r="DT288">
            <v>0</v>
          </cell>
          <cell r="DV288">
            <v>40037</v>
          </cell>
          <cell r="DW288">
            <v>5.7818820117997278</v>
          </cell>
          <cell r="DY288">
            <v>49.7</v>
          </cell>
          <cell r="DZ288">
            <v>44.7</v>
          </cell>
          <cell r="EA288">
            <v>40</v>
          </cell>
          <cell r="EB288">
            <v>38.918117988200272</v>
          </cell>
          <cell r="ED288">
            <v>60</v>
          </cell>
          <cell r="EE288">
            <v>20</v>
          </cell>
          <cell r="EF288">
            <v>68.405047098860805</v>
          </cell>
          <cell r="EG288">
            <v>8.4050470988608055</v>
          </cell>
          <cell r="EH288">
            <v>60</v>
          </cell>
          <cell r="EJ288">
            <v>38.918117988200272</v>
          </cell>
          <cell r="EK288">
            <v>98.918117988200265</v>
          </cell>
          <cell r="EL288">
            <v>118.91811798820027</v>
          </cell>
          <cell r="EN288">
            <v>0</v>
          </cell>
          <cell r="EO288">
            <v>60</v>
          </cell>
          <cell r="EP288">
            <v>80</v>
          </cell>
          <cell r="ER288">
            <v>200</v>
          </cell>
          <cell r="ET288">
            <v>15</v>
          </cell>
          <cell r="EU288">
            <v>0</v>
          </cell>
          <cell r="EV288">
            <v>0</v>
          </cell>
          <cell r="EW288">
            <v>56.990020391519032</v>
          </cell>
          <cell r="EX288">
            <v>11.360664539987816</v>
          </cell>
          <cell r="EZ288">
            <v>56.990020391519032</v>
          </cell>
          <cell r="FA288">
            <v>71.990020391519039</v>
          </cell>
          <cell r="FB288">
            <v>59</v>
          </cell>
          <cell r="FC288">
            <v>68.350684931506848</v>
          </cell>
          <cell r="FE288">
            <v>38271.593281250003</v>
          </cell>
        </row>
        <row r="289">
          <cell r="A289">
            <v>40038</v>
          </cell>
          <cell r="B289">
            <v>13</v>
          </cell>
          <cell r="C289">
            <v>4</v>
          </cell>
          <cell r="D289">
            <v>8</v>
          </cell>
          <cell r="E289">
            <v>2009</v>
          </cell>
          <cell r="G289">
            <v>0</v>
          </cell>
          <cell r="H289">
            <v>3.5172585961950968</v>
          </cell>
          <cell r="I289">
            <v>8.0398546087532612</v>
          </cell>
          <cell r="J289">
            <v>85.61643835616438</v>
          </cell>
          <cell r="K289">
            <v>10.483870967741936</v>
          </cell>
          <cell r="L289">
            <v>0.54959204872507439</v>
          </cell>
          <cell r="M289">
            <v>6.4653919696645863</v>
          </cell>
          <cell r="N289">
            <v>0</v>
          </cell>
          <cell r="O289">
            <v>37.798378310103317</v>
          </cell>
          <cell r="P289">
            <v>15.926045702084027</v>
          </cell>
          <cell r="Q289">
            <v>26.309748170659958</v>
          </cell>
          <cell r="R289">
            <v>20.027384370228088</v>
          </cell>
          <cell r="S289">
            <v>208.29734906969423</v>
          </cell>
          <cell r="T289">
            <v>20.794758982908576</v>
          </cell>
          <cell r="U289">
            <v>27.241514430084205</v>
          </cell>
          <cell r="W289">
            <v>0</v>
          </cell>
          <cell r="X289">
            <v>11.557113204948358</v>
          </cell>
          <cell r="Y289">
            <v>10.483870967741936</v>
          </cell>
          <cell r="Z289">
            <v>0</v>
          </cell>
          <cell r="AA289">
            <v>0</v>
          </cell>
          <cell r="AB289">
            <v>0</v>
          </cell>
          <cell r="AC289">
            <v>5</v>
          </cell>
          <cell r="AD289">
            <v>0</v>
          </cell>
          <cell r="AE289">
            <v>1.3517454706142278</v>
          </cell>
          <cell r="AF289">
            <v>0.66323854777543279</v>
          </cell>
          <cell r="AG289">
            <v>0</v>
          </cell>
          <cell r="AH289">
            <v>3.3361248505561996</v>
          </cell>
          <cell r="AI289">
            <v>0</v>
          </cell>
          <cell r="AJ289">
            <v>0</v>
          </cell>
          <cell r="AK289">
            <v>0</v>
          </cell>
          <cell r="AL289">
            <v>0</v>
          </cell>
          <cell r="AM289">
            <v>0</v>
          </cell>
          <cell r="AN289">
            <v>0</v>
          </cell>
          <cell r="AO289">
            <v>21.401440759377653</v>
          </cell>
          <cell r="AP289">
            <v>0</v>
          </cell>
          <cell r="AQ289">
            <v>23.336761452224568</v>
          </cell>
          <cell r="AR289">
            <v>16.663238547775432</v>
          </cell>
          <cell r="AS289">
            <v>35.323990943141538</v>
          </cell>
          <cell r="AT289">
            <v>0</v>
          </cell>
          <cell r="AU289">
            <v>0</v>
          </cell>
          <cell r="AV289">
            <v>0</v>
          </cell>
          <cell r="AW289">
            <v>67</v>
          </cell>
          <cell r="AX289">
            <v>0</v>
          </cell>
          <cell r="AY289">
            <v>0</v>
          </cell>
          <cell r="AZ289">
            <v>42.021692959073889</v>
          </cell>
          <cell r="BA289">
            <v>0</v>
          </cell>
          <cell r="BB289">
            <v>147.31192952361312</v>
          </cell>
          <cell r="BC289">
            <v>0</v>
          </cell>
          <cell r="BD289">
            <v>0</v>
          </cell>
          <cell r="BE289">
            <v>27.3224043715847</v>
          </cell>
          <cell r="BF289">
            <v>34.881864082800035</v>
          </cell>
          <cell r="BG289">
            <v>0</v>
          </cell>
          <cell r="BH289">
            <v>0.71009736526393397</v>
          </cell>
          <cell r="BI289">
            <v>0</v>
          </cell>
          <cell r="BJ289">
            <v>0</v>
          </cell>
          <cell r="BK289">
            <v>0</v>
          </cell>
          <cell r="BL289">
            <v>0</v>
          </cell>
          <cell r="BM289">
            <v>0</v>
          </cell>
          <cell r="BN289">
            <v>7.1054273576010019E-15</v>
          </cell>
          <cell r="BO289">
            <v>0</v>
          </cell>
          <cell r="BP289">
            <v>0</v>
          </cell>
          <cell r="BQ289">
            <v>-7.1054273576010019E-15</v>
          </cell>
          <cell r="BR289">
            <v>0</v>
          </cell>
          <cell r="BS289">
            <v>0</v>
          </cell>
          <cell r="BT289">
            <v>0</v>
          </cell>
          <cell r="BU289">
            <v>0</v>
          </cell>
          <cell r="BV289">
            <v>0</v>
          </cell>
          <cell r="BW289">
            <v>6.1464164771221093</v>
          </cell>
          <cell r="BX289">
            <v>0</v>
          </cell>
          <cell r="BY289">
            <v>0</v>
          </cell>
          <cell r="CA289">
            <v>0</v>
          </cell>
          <cell r="CB289">
            <v>16.555656059393598</v>
          </cell>
          <cell r="CC289">
            <v>0</v>
          </cell>
          <cell r="CD289">
            <v>0</v>
          </cell>
          <cell r="CE289">
            <v>0</v>
          </cell>
          <cell r="CF289">
            <v>0</v>
          </cell>
          <cell r="CH289">
            <v>16.555656059393598</v>
          </cell>
          <cell r="CJ289">
            <v>40038</v>
          </cell>
          <cell r="CK289">
            <v>11.557113204948358</v>
          </cell>
          <cell r="CL289">
            <v>2.0149840183896606</v>
          </cell>
          <cell r="CM289">
            <v>62.204268454384739</v>
          </cell>
          <cell r="CN289">
            <v>6.1464164771221093</v>
          </cell>
          <cell r="CO289">
            <v>0</v>
          </cell>
          <cell r="CP289">
            <v>60</v>
          </cell>
          <cell r="CQ289">
            <v>6.1556553075391207E-2</v>
          </cell>
          <cell r="CR289">
            <v>40</v>
          </cell>
          <cell r="CS289">
            <v>0</v>
          </cell>
          <cell r="CU289">
            <v>40038</v>
          </cell>
          <cell r="CV289">
            <v>0</v>
          </cell>
          <cell r="CW289">
            <v>5</v>
          </cell>
          <cell r="CX289">
            <v>0</v>
          </cell>
          <cell r="CY289">
            <v>0</v>
          </cell>
          <cell r="CZ289">
            <v>0</v>
          </cell>
          <cell r="DA289">
            <v>0</v>
          </cell>
          <cell r="DB289">
            <v>0</v>
          </cell>
          <cell r="DC289">
            <v>72.328767123287676</v>
          </cell>
          <cell r="DD289">
            <v>67</v>
          </cell>
          <cell r="DE289">
            <v>11.835616438356164</v>
          </cell>
          <cell r="DF289">
            <v>24</v>
          </cell>
          <cell r="DG289">
            <v>58.684931506849324</v>
          </cell>
          <cell r="DH289">
            <v>147.31192952361312</v>
          </cell>
          <cell r="DI289">
            <v>0</v>
          </cell>
          <cell r="DJ289">
            <v>0</v>
          </cell>
          <cell r="DK289">
            <v>27.3224043715847</v>
          </cell>
          <cell r="DL289">
            <v>34.881864082800043</v>
          </cell>
          <cell r="DM289">
            <v>0</v>
          </cell>
          <cell r="DN289">
            <v>0</v>
          </cell>
          <cell r="DO289">
            <v>-7.1054273576010019E-15</v>
          </cell>
          <cell r="DP289">
            <v>6.1464164771221093</v>
          </cell>
          <cell r="DR289">
            <v>68.350684931506848</v>
          </cell>
          <cell r="DS289">
            <v>16.555656059393598</v>
          </cell>
          <cell r="DT289">
            <v>0</v>
          </cell>
          <cell r="DV289">
            <v>40038</v>
          </cell>
          <cell r="DW289">
            <v>1.3433226789264403</v>
          </cell>
          <cell r="DY289">
            <v>49.7</v>
          </cell>
          <cell r="DZ289">
            <v>44.7</v>
          </cell>
          <cell r="EA289">
            <v>40</v>
          </cell>
          <cell r="EB289">
            <v>40</v>
          </cell>
          <cell r="ED289">
            <v>60</v>
          </cell>
          <cell r="EE289">
            <v>20</v>
          </cell>
          <cell r="EF289">
            <v>60.061556553075398</v>
          </cell>
          <cell r="EG289">
            <v>6.1556553075398313E-2</v>
          </cell>
          <cell r="EH289">
            <v>60</v>
          </cell>
          <cell r="EJ289">
            <v>40</v>
          </cell>
          <cell r="EK289">
            <v>100</v>
          </cell>
          <cell r="EL289">
            <v>120</v>
          </cell>
          <cell r="EN289">
            <v>0</v>
          </cell>
          <cell r="EO289">
            <v>60</v>
          </cell>
          <cell r="EP289">
            <v>80</v>
          </cell>
          <cell r="ER289">
            <v>200</v>
          </cell>
          <cell r="ET289">
            <v>15</v>
          </cell>
          <cell r="EU289">
            <v>0</v>
          </cell>
          <cell r="EV289">
            <v>6.1464164771221093</v>
          </cell>
          <cell r="EW289">
            <v>53.350684931506848</v>
          </cell>
          <cell r="EX289">
            <v>15</v>
          </cell>
          <cell r="EZ289">
            <v>47.204268454384739</v>
          </cell>
          <cell r="FA289">
            <v>62.204268454384739</v>
          </cell>
          <cell r="FB289">
            <v>59</v>
          </cell>
          <cell r="FC289">
            <v>68.350684931506848</v>
          </cell>
          <cell r="FE289">
            <v>38271.593281597219</v>
          </cell>
        </row>
        <row r="290">
          <cell r="A290">
            <v>40039</v>
          </cell>
          <cell r="B290">
            <v>14</v>
          </cell>
          <cell r="C290">
            <v>5</v>
          </cell>
          <cell r="D290">
            <v>8</v>
          </cell>
          <cell r="E290">
            <v>2009</v>
          </cell>
          <cell r="G290">
            <v>0</v>
          </cell>
          <cell r="H290">
            <v>3.5841394624876259</v>
          </cell>
          <cell r="I290">
            <v>8.1217371880138387</v>
          </cell>
          <cell r="J290">
            <v>85.61643835616438</v>
          </cell>
          <cell r="K290">
            <v>10.483870967741936</v>
          </cell>
          <cell r="L290">
            <v>0.5600425718586256</v>
          </cell>
          <cell r="M290">
            <v>6.5312393010118948</v>
          </cell>
          <cell r="N290">
            <v>0</v>
          </cell>
          <cell r="O290">
            <v>38.517116559422604</v>
          </cell>
          <cell r="P290">
            <v>16.08824586153575</v>
          </cell>
          <cell r="Q290">
            <v>25.997500437480667</v>
          </cell>
          <cell r="R290">
            <v>20.027384370228088</v>
          </cell>
          <cell r="S290">
            <v>184.17007860523472</v>
          </cell>
          <cell r="T290">
            <v>20.889830405529111</v>
          </cell>
          <cell r="U290">
            <v>28.988977718953695</v>
          </cell>
          <cell r="W290">
            <v>0</v>
          </cell>
          <cell r="X290">
            <v>11.705876650501464</v>
          </cell>
          <cell r="Y290">
            <v>10.483870967741936</v>
          </cell>
          <cell r="Z290">
            <v>0</v>
          </cell>
          <cell r="AA290">
            <v>0</v>
          </cell>
          <cell r="AB290">
            <v>0</v>
          </cell>
          <cell r="AC290">
            <v>5</v>
          </cell>
          <cell r="AD290">
            <v>0</v>
          </cell>
          <cell r="AE290">
            <v>1.3517454706142278</v>
          </cell>
          <cell r="AF290">
            <v>0.73953640225629247</v>
          </cell>
          <cell r="AG290">
            <v>0</v>
          </cell>
          <cell r="AH290">
            <v>3.1621310896542454</v>
          </cell>
          <cell r="AI290">
            <v>0</v>
          </cell>
          <cell r="AJ290">
            <v>0</v>
          </cell>
          <cell r="AK290">
            <v>0</v>
          </cell>
          <cell r="AL290">
            <v>0</v>
          </cell>
          <cell r="AM290">
            <v>0</v>
          </cell>
          <cell r="AN290">
            <v>0</v>
          </cell>
          <cell r="AO290">
            <v>21.27275571307316</v>
          </cell>
          <cell r="AP290">
            <v>0</v>
          </cell>
          <cell r="AQ290">
            <v>23.260463597743708</v>
          </cell>
          <cell r="AR290">
            <v>16.739536402256292</v>
          </cell>
          <cell r="AS290">
            <v>36.188003670058805</v>
          </cell>
          <cell r="AT290">
            <v>0</v>
          </cell>
          <cell r="AU290">
            <v>0</v>
          </cell>
          <cell r="AV290">
            <v>0</v>
          </cell>
          <cell r="AW290">
            <v>67</v>
          </cell>
          <cell r="AX290">
            <v>0</v>
          </cell>
          <cell r="AY290">
            <v>0</v>
          </cell>
          <cell r="AZ290">
            <v>41.945395104593032</v>
          </cell>
          <cell r="BA290">
            <v>0</v>
          </cell>
          <cell r="BB290">
            <v>125.10349162512448</v>
          </cell>
          <cell r="BC290">
            <v>0</v>
          </cell>
          <cell r="BD290">
            <v>0</v>
          </cell>
          <cell r="BE290">
            <v>27.3224043715847</v>
          </cell>
          <cell r="BF290">
            <v>35.3626199473334</v>
          </cell>
          <cell r="BG290">
            <v>0</v>
          </cell>
          <cell r="BH290">
            <v>0</v>
          </cell>
          <cell r="BI290">
            <v>0</v>
          </cell>
          <cell r="BJ290">
            <v>0</v>
          </cell>
          <cell r="BK290">
            <v>0</v>
          </cell>
          <cell r="BL290">
            <v>0</v>
          </cell>
          <cell r="BM290">
            <v>0</v>
          </cell>
          <cell r="BN290">
            <v>0</v>
          </cell>
          <cell r="BO290">
            <v>0</v>
          </cell>
          <cell r="BP290">
            <v>0</v>
          </cell>
          <cell r="BQ290">
            <v>7.1054273576010019E-15</v>
          </cell>
          <cell r="BR290">
            <v>0</v>
          </cell>
          <cell r="BS290">
            <v>0</v>
          </cell>
          <cell r="BT290">
            <v>0</v>
          </cell>
          <cell r="BU290">
            <v>0</v>
          </cell>
          <cell r="BV290">
            <v>0</v>
          </cell>
          <cell r="BW290">
            <v>5.6656606125887521</v>
          </cell>
          <cell r="BX290">
            <v>0</v>
          </cell>
          <cell r="BY290">
            <v>0</v>
          </cell>
          <cell r="CA290">
            <v>0</v>
          </cell>
          <cell r="CB290">
            <v>17.265753424657532</v>
          </cell>
          <cell r="CC290">
            <v>0</v>
          </cell>
          <cell r="CD290">
            <v>0</v>
          </cell>
          <cell r="CE290">
            <v>7.3567558808917966E-3</v>
          </cell>
          <cell r="CF290">
            <v>0</v>
          </cell>
          <cell r="CH290">
            <v>17.273110180538424</v>
          </cell>
          <cell r="CJ290">
            <v>40039</v>
          </cell>
          <cell r="CK290">
            <v>11.705876650501464</v>
          </cell>
          <cell r="CL290">
            <v>2.0912818728705203</v>
          </cell>
          <cell r="CM290">
            <v>62.685024318918096</v>
          </cell>
          <cell r="CN290">
            <v>5.6656606125887521</v>
          </cell>
          <cell r="CO290">
            <v>0</v>
          </cell>
          <cell r="CP290">
            <v>60</v>
          </cell>
          <cell r="CQ290">
            <v>0.62289047278621013</v>
          </cell>
          <cell r="CR290">
            <v>40</v>
          </cell>
          <cell r="CS290">
            <v>0</v>
          </cell>
          <cell r="CU290">
            <v>40039</v>
          </cell>
          <cell r="CV290">
            <v>0</v>
          </cell>
          <cell r="CW290">
            <v>5</v>
          </cell>
          <cell r="CX290">
            <v>0</v>
          </cell>
          <cell r="CY290">
            <v>0</v>
          </cell>
          <cell r="CZ290">
            <v>0</v>
          </cell>
          <cell r="DA290">
            <v>0</v>
          </cell>
          <cell r="DB290">
            <v>0</v>
          </cell>
          <cell r="DC290">
            <v>72.328767123287676</v>
          </cell>
          <cell r="DD290">
            <v>67</v>
          </cell>
          <cell r="DE290">
            <v>11.835616438356164</v>
          </cell>
          <cell r="DF290">
            <v>24</v>
          </cell>
          <cell r="DG290">
            <v>58.684931506849324</v>
          </cell>
          <cell r="DH290">
            <v>125.10349162512448</v>
          </cell>
          <cell r="DI290">
            <v>0</v>
          </cell>
          <cell r="DJ290">
            <v>0</v>
          </cell>
          <cell r="DK290">
            <v>27.3224043715847</v>
          </cell>
          <cell r="DL290">
            <v>35.3626199473334</v>
          </cell>
          <cell r="DM290">
            <v>0</v>
          </cell>
          <cell r="DN290">
            <v>0</v>
          </cell>
          <cell r="DO290">
            <v>7.1054273576010019E-15</v>
          </cell>
          <cell r="DP290">
            <v>5.6656606125887521</v>
          </cell>
          <cell r="DR290">
            <v>68.350684931506848</v>
          </cell>
          <cell r="DS290">
            <v>17.273110180538424</v>
          </cell>
          <cell r="DT290">
            <v>0</v>
          </cell>
          <cell r="DV290">
            <v>40039</v>
          </cell>
          <cell r="DW290">
            <v>1.3941879152470136</v>
          </cell>
          <cell r="DY290">
            <v>49.7</v>
          </cell>
          <cell r="DZ290">
            <v>44.7</v>
          </cell>
          <cell r="EA290">
            <v>40</v>
          </cell>
          <cell r="EB290">
            <v>40</v>
          </cell>
          <cell r="ED290">
            <v>60</v>
          </cell>
          <cell r="EE290">
            <v>20</v>
          </cell>
          <cell r="EF290">
            <v>60.630247228667102</v>
          </cell>
          <cell r="EG290">
            <v>0.63024722866710192</v>
          </cell>
          <cell r="EH290">
            <v>60</v>
          </cell>
          <cell r="EJ290">
            <v>40</v>
          </cell>
          <cell r="EK290">
            <v>100</v>
          </cell>
          <cell r="EL290">
            <v>120</v>
          </cell>
          <cell r="EN290">
            <v>0</v>
          </cell>
          <cell r="EO290">
            <v>60</v>
          </cell>
          <cell r="EP290">
            <v>80</v>
          </cell>
          <cell r="ER290">
            <v>200</v>
          </cell>
          <cell r="ET290">
            <v>15</v>
          </cell>
          <cell r="EU290">
            <v>0</v>
          </cell>
          <cell r="EV290">
            <v>5.6656606125887521</v>
          </cell>
          <cell r="EW290">
            <v>53.350684931506848</v>
          </cell>
          <cell r="EX290">
            <v>15</v>
          </cell>
          <cell r="EZ290">
            <v>47.685024318918096</v>
          </cell>
          <cell r="FA290">
            <v>62.685024318918096</v>
          </cell>
          <cell r="FB290">
            <v>59</v>
          </cell>
          <cell r="FC290">
            <v>68.350684931506848</v>
          </cell>
          <cell r="FE290">
            <v>38271.593281828704</v>
          </cell>
        </row>
        <row r="291">
          <cell r="A291">
            <v>40040</v>
          </cell>
          <cell r="B291">
            <v>15</v>
          </cell>
          <cell r="C291">
            <v>6</v>
          </cell>
          <cell r="D291">
            <v>8</v>
          </cell>
          <cell r="E291">
            <v>2009</v>
          </cell>
          <cell r="G291">
            <v>0</v>
          </cell>
          <cell r="H291">
            <v>3.6903141324520634</v>
          </cell>
          <cell r="I291">
            <v>10.003588843707925</v>
          </cell>
          <cell r="J291">
            <v>85.61643835616438</v>
          </cell>
          <cell r="K291">
            <v>10.483870967741936</v>
          </cell>
          <cell r="L291">
            <v>0.57663297964143378</v>
          </cell>
          <cell r="M291">
            <v>8.0445637546130868</v>
          </cell>
          <cell r="N291">
            <v>7.7697391304347825</v>
          </cell>
          <cell r="O291">
            <v>39.658127444038143</v>
          </cell>
          <cell r="P291">
            <v>19.815981863191386</v>
          </cell>
          <cell r="Q291">
            <v>25.896722289206206</v>
          </cell>
          <cell r="R291">
            <v>20.027384370228088</v>
          </cell>
          <cell r="S291">
            <v>211.21265301167105</v>
          </cell>
          <cell r="T291">
            <v>21.494074553617502</v>
          </cell>
          <cell r="U291">
            <v>40.041394375046153</v>
          </cell>
          <cell r="W291">
            <v>0</v>
          </cell>
          <cell r="X291">
            <v>13.69390297615999</v>
          </cell>
          <cell r="Y291">
            <v>10.483870967741936</v>
          </cell>
          <cell r="Z291">
            <v>0</v>
          </cell>
          <cell r="AA291">
            <v>0</v>
          </cell>
          <cell r="AB291">
            <v>2.5170554488845407</v>
          </cell>
          <cell r="AC291">
            <v>5</v>
          </cell>
          <cell r="AD291">
            <v>0</v>
          </cell>
          <cell r="AE291">
            <v>1.3517454706142278</v>
          </cell>
          <cell r="AF291">
            <v>7.522134945190535</v>
          </cell>
          <cell r="AG291">
            <v>0</v>
          </cell>
          <cell r="AH291">
            <v>2.8619397516898388</v>
          </cell>
          <cell r="AI291">
            <v>0</v>
          </cell>
          <cell r="AJ291">
            <v>0</v>
          </cell>
          <cell r="AK291">
            <v>0</v>
          </cell>
          <cell r="AL291">
            <v>0</v>
          </cell>
          <cell r="AM291">
            <v>0</v>
          </cell>
          <cell r="AN291">
            <v>0</v>
          </cell>
          <cell r="AO291">
            <v>19.418931385554885</v>
          </cell>
          <cell r="AP291">
            <v>0</v>
          </cell>
          <cell r="AQ291">
            <v>16.477865054809463</v>
          </cell>
          <cell r="AR291">
            <v>22.306214667987362</v>
          </cell>
          <cell r="AS291">
            <v>36.353993009882963</v>
          </cell>
          <cell r="AT291">
            <v>0</v>
          </cell>
          <cell r="AU291">
            <v>0</v>
          </cell>
          <cell r="AV291">
            <v>0</v>
          </cell>
          <cell r="AW291">
            <v>67</v>
          </cell>
          <cell r="AX291">
            <v>0</v>
          </cell>
          <cell r="AY291">
            <v>0</v>
          </cell>
          <cell r="AZ291">
            <v>36.378716838861962</v>
          </cell>
          <cell r="BA291">
            <v>0</v>
          </cell>
          <cell r="BB291">
            <v>169.36940510147275</v>
          </cell>
          <cell r="BC291">
            <v>0</v>
          </cell>
          <cell r="BD291">
            <v>0</v>
          </cell>
          <cell r="BE291">
            <v>27.3224043715847</v>
          </cell>
          <cell r="BF291">
            <v>41.028280559922152</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cell r="CA291">
            <v>0</v>
          </cell>
          <cell r="CB291">
            <v>17.265753424657532</v>
          </cell>
          <cell r="CC291">
            <v>0</v>
          </cell>
          <cell r="CD291">
            <v>0</v>
          </cell>
          <cell r="CE291">
            <v>7.9792720967393223</v>
          </cell>
          <cell r="CF291">
            <v>0</v>
          </cell>
          <cell r="CH291">
            <v>25.245025521396855</v>
          </cell>
          <cell r="CJ291">
            <v>40040</v>
          </cell>
          <cell r="CK291">
            <v>13.69390297615999</v>
          </cell>
          <cell r="CL291">
            <v>8.8738804158047628</v>
          </cell>
          <cell r="CM291">
            <v>68.350684931506848</v>
          </cell>
          <cell r="CN291">
            <v>0</v>
          </cell>
          <cell r="CO291">
            <v>0</v>
          </cell>
          <cell r="CP291">
            <v>58.634864147127686</v>
          </cell>
          <cell r="CQ291">
            <v>0</v>
          </cell>
          <cell r="CR291">
            <v>38.784079722796825</v>
          </cell>
          <cell r="CS291">
            <v>0</v>
          </cell>
          <cell r="CU291">
            <v>40040</v>
          </cell>
          <cell r="CV291">
            <v>2.5170554488845407</v>
          </cell>
          <cell r="CW291">
            <v>5</v>
          </cell>
          <cell r="CX291">
            <v>0</v>
          </cell>
          <cell r="CY291">
            <v>0</v>
          </cell>
          <cell r="CZ291">
            <v>0</v>
          </cell>
          <cell r="DA291">
            <v>0</v>
          </cell>
          <cell r="DB291">
            <v>0</v>
          </cell>
          <cell r="DC291">
            <v>72.328767123287676</v>
          </cell>
          <cell r="DD291">
            <v>67</v>
          </cell>
          <cell r="DE291">
            <v>11.835616438356164</v>
          </cell>
          <cell r="DF291">
            <v>24</v>
          </cell>
          <cell r="DG291">
            <v>58.684931506849324</v>
          </cell>
          <cell r="DH291">
            <v>169.36940510147275</v>
          </cell>
          <cell r="DI291">
            <v>0</v>
          </cell>
          <cell r="DJ291">
            <v>0</v>
          </cell>
          <cell r="DK291">
            <v>27.3224043715847</v>
          </cell>
          <cell r="DL291">
            <v>41.028280559922152</v>
          </cell>
          <cell r="DM291">
            <v>0</v>
          </cell>
          <cell r="DN291">
            <v>0</v>
          </cell>
          <cell r="DO291">
            <v>0</v>
          </cell>
          <cell r="DP291">
            <v>0</v>
          </cell>
          <cell r="DR291">
            <v>68.350684931506848</v>
          </cell>
          <cell r="DS291">
            <v>25.245025521396855</v>
          </cell>
          <cell r="DT291">
            <v>0</v>
          </cell>
          <cell r="DV291">
            <v>40040</v>
          </cell>
          <cell r="DW291">
            <v>5.9159202772031749</v>
          </cell>
          <cell r="DY291">
            <v>49.7</v>
          </cell>
          <cell r="DZ291">
            <v>44.7</v>
          </cell>
          <cell r="EA291">
            <v>40</v>
          </cell>
          <cell r="EB291">
            <v>38.784079722796825</v>
          </cell>
          <cell r="ED291">
            <v>60</v>
          </cell>
          <cell r="EE291">
            <v>20</v>
          </cell>
          <cell r="EF291">
            <v>66.614136243867009</v>
          </cell>
          <cell r="EG291">
            <v>6.6141362438670086</v>
          </cell>
          <cell r="EH291">
            <v>60</v>
          </cell>
          <cell r="EJ291">
            <v>38.784079722796825</v>
          </cell>
          <cell r="EK291">
            <v>98.784079722796832</v>
          </cell>
          <cell r="EL291">
            <v>118.78407972279683</v>
          </cell>
          <cell r="EN291">
            <v>0</v>
          </cell>
          <cell r="EO291">
            <v>60</v>
          </cell>
          <cell r="EP291">
            <v>80</v>
          </cell>
          <cell r="ER291">
            <v>200</v>
          </cell>
          <cell r="ET291">
            <v>15</v>
          </cell>
          <cell r="EU291">
            <v>0</v>
          </cell>
          <cell r="EV291">
            <v>0</v>
          </cell>
          <cell r="EW291">
            <v>58.733909537563498</v>
          </cell>
          <cell r="EX291">
            <v>9.6167753939433496</v>
          </cell>
          <cell r="EZ291">
            <v>58.733909537563498</v>
          </cell>
          <cell r="FA291">
            <v>73.733909537563505</v>
          </cell>
          <cell r="FB291">
            <v>59</v>
          </cell>
          <cell r="FC291">
            <v>68.350684931506848</v>
          </cell>
          <cell r="FE291">
            <v>38271.593281944442</v>
          </cell>
        </row>
        <row r="292">
          <cell r="A292">
            <v>40041</v>
          </cell>
          <cell r="B292">
            <v>16</v>
          </cell>
          <cell r="C292">
            <v>7</v>
          </cell>
          <cell r="D292">
            <v>8</v>
          </cell>
          <cell r="E292">
            <v>2009</v>
          </cell>
          <cell r="G292">
            <v>0</v>
          </cell>
          <cell r="H292">
            <v>4.1693752612552544</v>
          </cell>
          <cell r="I292">
            <v>10.14794408273786</v>
          </cell>
          <cell r="J292">
            <v>85.61643835616438</v>
          </cell>
          <cell r="K292">
            <v>10.483870967741936</v>
          </cell>
          <cell r="L292">
            <v>0.65148905861393591</v>
          </cell>
          <cell r="M292">
            <v>8.1606495855915497</v>
          </cell>
          <cell r="N292">
            <v>7.7697391304347825</v>
          </cell>
          <cell r="O292">
            <v>44.806379494585897</v>
          </cell>
          <cell r="P292">
            <v>20.101933319530282</v>
          </cell>
          <cell r="Q292">
            <v>25.965060658632037</v>
          </cell>
          <cell r="R292">
            <v>20.027384370228088</v>
          </cell>
          <cell r="S292">
            <v>218.77379473543073</v>
          </cell>
          <cell r="T292">
            <v>21.521287878699972</v>
          </cell>
          <cell r="U292">
            <v>40.278571519286047</v>
          </cell>
          <cell r="W292">
            <v>0</v>
          </cell>
          <cell r="X292">
            <v>14.317319343993114</v>
          </cell>
          <cell r="Y292">
            <v>10.483870967741936</v>
          </cell>
          <cell r="Z292">
            <v>0</v>
          </cell>
          <cell r="AA292">
            <v>0</v>
          </cell>
          <cell r="AB292">
            <v>2.5157786816278596</v>
          </cell>
          <cell r="AC292">
            <v>5</v>
          </cell>
          <cell r="AD292">
            <v>0</v>
          </cell>
          <cell r="AE292">
            <v>1.3517454706142278</v>
          </cell>
          <cell r="AF292">
            <v>7.7143536223981819</v>
          </cell>
          <cell r="AG292">
            <v>0</v>
          </cell>
          <cell r="AH292">
            <v>2.7750806897966118</v>
          </cell>
          <cell r="AI292">
            <v>0</v>
          </cell>
          <cell r="AJ292">
            <v>0</v>
          </cell>
          <cell r="AK292">
            <v>0</v>
          </cell>
          <cell r="AL292">
            <v>0</v>
          </cell>
          <cell r="AM292">
            <v>0</v>
          </cell>
          <cell r="AN292">
            <v>0</v>
          </cell>
          <cell r="AO292">
            <v>18.720653170702111</v>
          </cell>
          <cell r="AP292">
            <v>0</v>
          </cell>
          <cell r="AQ292">
            <v>16.285646377601818</v>
          </cell>
          <cell r="AR292">
            <v>22.370287560389915</v>
          </cell>
          <cell r="AS292">
            <v>36.515713918795839</v>
          </cell>
          <cell r="AT292">
            <v>0</v>
          </cell>
          <cell r="AU292">
            <v>0</v>
          </cell>
          <cell r="AV292">
            <v>0</v>
          </cell>
          <cell r="AW292">
            <v>67</v>
          </cell>
          <cell r="AX292">
            <v>0</v>
          </cell>
          <cell r="AY292">
            <v>0</v>
          </cell>
          <cell r="AZ292">
            <v>36.314643946459412</v>
          </cell>
          <cell r="BA292">
            <v>0</v>
          </cell>
          <cell r="BB292">
            <v>177.25901018695737</v>
          </cell>
          <cell r="BC292">
            <v>0</v>
          </cell>
          <cell r="BD292">
            <v>0</v>
          </cell>
          <cell r="BE292">
            <v>27.3224043715847</v>
          </cell>
          <cell r="BF292">
            <v>41.028280559922152</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cell r="CA292">
            <v>0</v>
          </cell>
          <cell r="CB292">
            <v>17.265753424657532</v>
          </cell>
          <cell r="CC292">
            <v>0</v>
          </cell>
          <cell r="CD292">
            <v>0</v>
          </cell>
          <cell r="CE292">
            <v>14.233376125690029</v>
          </cell>
          <cell r="CF292">
            <v>0</v>
          </cell>
          <cell r="CH292">
            <v>31.499129550347561</v>
          </cell>
          <cell r="CJ292">
            <v>40041</v>
          </cell>
          <cell r="CK292">
            <v>14.317319343993114</v>
          </cell>
          <cell r="CL292">
            <v>9.0660990930124097</v>
          </cell>
          <cell r="CM292">
            <v>68.350684931506848</v>
          </cell>
          <cell r="CN292">
            <v>0</v>
          </cell>
          <cell r="CO292">
            <v>0</v>
          </cell>
          <cell r="CP292">
            <v>58.011447779294564</v>
          </cell>
          <cell r="CQ292">
            <v>0</v>
          </cell>
          <cell r="CR292">
            <v>38.655933937991733</v>
          </cell>
          <cell r="CS292">
            <v>0</v>
          </cell>
          <cell r="CU292">
            <v>40041</v>
          </cell>
          <cell r="CV292">
            <v>2.5157786816278596</v>
          </cell>
          <cell r="CW292">
            <v>5</v>
          </cell>
          <cell r="CX292">
            <v>0</v>
          </cell>
          <cell r="CY292">
            <v>0</v>
          </cell>
          <cell r="CZ292">
            <v>0</v>
          </cell>
          <cell r="DA292">
            <v>0</v>
          </cell>
          <cell r="DB292">
            <v>0</v>
          </cell>
          <cell r="DC292">
            <v>72.328767123287676</v>
          </cell>
          <cell r="DD292">
            <v>67</v>
          </cell>
          <cell r="DE292">
            <v>11.835616438356164</v>
          </cell>
          <cell r="DF292">
            <v>24</v>
          </cell>
          <cell r="DG292">
            <v>58.684931506849324</v>
          </cell>
          <cell r="DH292">
            <v>177.25901018695737</v>
          </cell>
          <cell r="DI292">
            <v>0</v>
          </cell>
          <cell r="DJ292">
            <v>0</v>
          </cell>
          <cell r="DK292">
            <v>27.3224043715847</v>
          </cell>
          <cell r="DL292">
            <v>41.028280559922152</v>
          </cell>
          <cell r="DM292">
            <v>0</v>
          </cell>
          <cell r="DN292">
            <v>0</v>
          </cell>
          <cell r="DO292">
            <v>0</v>
          </cell>
          <cell r="DP292">
            <v>0</v>
          </cell>
          <cell r="DR292">
            <v>68.350684931506848</v>
          </cell>
          <cell r="DS292">
            <v>31.499129550347561</v>
          </cell>
          <cell r="DT292">
            <v>0</v>
          </cell>
          <cell r="DV292">
            <v>40041</v>
          </cell>
          <cell r="DW292">
            <v>6.0440660620082731</v>
          </cell>
          <cell r="DY292">
            <v>49.7</v>
          </cell>
          <cell r="DZ292">
            <v>44.7</v>
          </cell>
          <cell r="EA292">
            <v>40</v>
          </cell>
          <cell r="EB292">
            <v>38.655933937991733</v>
          </cell>
          <cell r="ED292">
            <v>60</v>
          </cell>
          <cell r="EE292">
            <v>20</v>
          </cell>
          <cell r="EF292">
            <v>72.244823904984599</v>
          </cell>
          <cell r="EG292">
            <v>12.244823904984599</v>
          </cell>
          <cell r="EH292">
            <v>60</v>
          </cell>
          <cell r="EJ292">
            <v>38.655933937991733</v>
          </cell>
          <cell r="EK292">
            <v>98.655933937991733</v>
          </cell>
          <cell r="EL292">
            <v>118.65593393799173</v>
          </cell>
          <cell r="EN292">
            <v>0</v>
          </cell>
          <cell r="EO292">
            <v>60</v>
          </cell>
          <cell r="EP292">
            <v>80</v>
          </cell>
          <cell r="ER292">
            <v>200</v>
          </cell>
          <cell r="ET292">
            <v>15</v>
          </cell>
          <cell r="EU292">
            <v>0</v>
          </cell>
          <cell r="EV292">
            <v>0</v>
          </cell>
          <cell r="EW292">
            <v>59.581460119951778</v>
          </cell>
          <cell r="EX292">
            <v>8.7692248115550697</v>
          </cell>
          <cell r="EZ292">
            <v>59.581460119951778</v>
          </cell>
          <cell r="FA292">
            <v>74.581460119951771</v>
          </cell>
          <cell r="FB292">
            <v>59</v>
          </cell>
          <cell r="FC292">
            <v>68.350684931506848</v>
          </cell>
          <cell r="FE292">
            <v>38271.593282291666</v>
          </cell>
        </row>
        <row r="293">
          <cell r="A293">
            <v>40042</v>
          </cell>
          <cell r="B293">
            <v>17</v>
          </cell>
          <cell r="C293">
            <v>1</v>
          </cell>
          <cell r="D293">
            <v>8</v>
          </cell>
          <cell r="E293">
            <v>2009</v>
          </cell>
          <cell r="G293">
            <v>0</v>
          </cell>
          <cell r="H293">
            <v>4.39100567883394</v>
          </cell>
          <cell r="I293">
            <v>10.214115538224528</v>
          </cell>
          <cell r="J293">
            <v>85.61643835616438</v>
          </cell>
          <cell r="K293">
            <v>10.483870967741936</v>
          </cell>
          <cell r="L293">
            <v>0.68612009637403437</v>
          </cell>
          <cell r="M293">
            <v>8.2138625375345775</v>
          </cell>
          <cell r="N293">
            <v>7.7697391304347825</v>
          </cell>
          <cell r="O293">
            <v>47.188140783826242</v>
          </cell>
          <cell r="P293">
            <v>20.233011513793489</v>
          </cell>
          <cell r="Q293">
            <v>25.974388975212342</v>
          </cell>
          <cell r="R293">
            <v>20.027384370228088</v>
          </cell>
          <cell r="S293">
            <v>218.63076770044415</v>
          </cell>
          <cell r="T293">
            <v>21.520773109721841</v>
          </cell>
          <cell r="U293">
            <v>40.274085061427357</v>
          </cell>
          <cell r="W293">
            <v>0</v>
          </cell>
          <cell r="X293">
            <v>14.605121217058468</v>
          </cell>
          <cell r="Y293">
            <v>10.483870967741936</v>
          </cell>
          <cell r="Z293">
            <v>0</v>
          </cell>
          <cell r="AA293">
            <v>0</v>
          </cell>
          <cell r="AB293">
            <v>2.5145025620067436</v>
          </cell>
          <cell r="AC293">
            <v>5</v>
          </cell>
          <cell r="AD293">
            <v>0</v>
          </cell>
          <cell r="AE293">
            <v>1.3517454706142278</v>
          </cell>
          <cell r="AF293">
            <v>7.8034737317224216</v>
          </cell>
          <cell r="AG293">
            <v>0</v>
          </cell>
          <cell r="AH293">
            <v>2.6665762149269732</v>
          </cell>
          <cell r="AI293">
            <v>0</v>
          </cell>
          <cell r="AJ293">
            <v>0</v>
          </cell>
          <cell r="AK293">
            <v>0</v>
          </cell>
          <cell r="AL293">
            <v>0</v>
          </cell>
          <cell r="AM293">
            <v>0</v>
          </cell>
          <cell r="AN293">
            <v>0</v>
          </cell>
          <cell r="AO293">
            <v>18.379360163654606</v>
          </cell>
          <cell r="AP293">
            <v>0</v>
          </cell>
          <cell r="AQ293">
            <v>16.19652626827758</v>
          </cell>
          <cell r="AR293">
            <v>22.399994263497987</v>
          </cell>
          <cell r="AS293">
            <v>36.677709527647629</v>
          </cell>
          <cell r="AT293">
            <v>0</v>
          </cell>
          <cell r="AU293">
            <v>0</v>
          </cell>
          <cell r="AV293">
            <v>0</v>
          </cell>
          <cell r="AW293">
            <v>67</v>
          </cell>
          <cell r="AX293">
            <v>0</v>
          </cell>
          <cell r="AY293">
            <v>0</v>
          </cell>
          <cell r="AZ293">
            <v>36.284937243351337</v>
          </cell>
          <cell r="BA293">
            <v>0</v>
          </cell>
          <cell r="BB293">
            <v>177.140688628242</v>
          </cell>
          <cell r="BC293">
            <v>0</v>
          </cell>
          <cell r="BD293">
            <v>0</v>
          </cell>
          <cell r="BE293">
            <v>27.3224043715847</v>
          </cell>
          <cell r="BF293">
            <v>41.028280559922152</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cell r="CA293">
            <v>0</v>
          </cell>
          <cell r="CB293">
            <v>17.265753424657532</v>
          </cell>
          <cell r="CC293">
            <v>0</v>
          </cell>
          <cell r="CD293">
            <v>0</v>
          </cell>
          <cell r="CE293">
            <v>17.102759205055392</v>
          </cell>
          <cell r="CF293">
            <v>0</v>
          </cell>
          <cell r="CH293">
            <v>34.368512629712924</v>
          </cell>
          <cell r="CJ293">
            <v>40042</v>
          </cell>
          <cell r="CK293">
            <v>14.605121217058468</v>
          </cell>
          <cell r="CL293">
            <v>9.1552192023366494</v>
          </cell>
          <cell r="CM293">
            <v>68.350684931506848</v>
          </cell>
          <cell r="CN293">
            <v>0</v>
          </cell>
          <cell r="CO293">
            <v>0</v>
          </cell>
          <cell r="CP293">
            <v>57.723645906229208</v>
          </cell>
          <cell r="CQ293">
            <v>0</v>
          </cell>
          <cell r="CR293">
            <v>38.596520531775568</v>
          </cell>
          <cell r="CS293">
            <v>0</v>
          </cell>
          <cell r="CU293">
            <v>40042</v>
          </cell>
          <cell r="CV293">
            <v>2.5145025620067436</v>
          </cell>
          <cell r="CW293">
            <v>5</v>
          </cell>
          <cell r="CX293">
            <v>0</v>
          </cell>
          <cell r="CY293">
            <v>0</v>
          </cell>
          <cell r="CZ293">
            <v>0</v>
          </cell>
          <cell r="DA293">
            <v>0</v>
          </cell>
          <cell r="DB293">
            <v>0</v>
          </cell>
          <cell r="DC293">
            <v>72.328767123287676</v>
          </cell>
          <cell r="DD293">
            <v>67</v>
          </cell>
          <cell r="DE293">
            <v>11.835616438356164</v>
          </cell>
          <cell r="DF293">
            <v>24</v>
          </cell>
          <cell r="DG293">
            <v>58.684931506849324</v>
          </cell>
          <cell r="DH293">
            <v>177.140688628242</v>
          </cell>
          <cell r="DI293">
            <v>0</v>
          </cell>
          <cell r="DJ293">
            <v>0</v>
          </cell>
          <cell r="DK293">
            <v>27.3224043715847</v>
          </cell>
          <cell r="DL293">
            <v>41.028280559922152</v>
          </cell>
          <cell r="DM293">
            <v>0</v>
          </cell>
          <cell r="DN293">
            <v>0</v>
          </cell>
          <cell r="DO293">
            <v>0</v>
          </cell>
          <cell r="DP293">
            <v>0</v>
          </cell>
          <cell r="DR293">
            <v>68.350684931506848</v>
          </cell>
          <cell r="DS293">
            <v>34.368512629712924</v>
          </cell>
          <cell r="DT293">
            <v>0</v>
          </cell>
          <cell r="DV293">
            <v>40042</v>
          </cell>
          <cell r="DW293">
            <v>6.1034794682244327</v>
          </cell>
          <cell r="DY293">
            <v>49.7</v>
          </cell>
          <cell r="DZ293">
            <v>44.7</v>
          </cell>
          <cell r="EA293">
            <v>40</v>
          </cell>
          <cell r="EB293">
            <v>38.596520531775568</v>
          </cell>
          <cell r="ED293">
            <v>60</v>
          </cell>
          <cell r="EE293">
            <v>20</v>
          </cell>
          <cell r="EF293">
            <v>74.8264051112846</v>
          </cell>
          <cell r="EG293">
            <v>14.8264051112846</v>
          </cell>
          <cell r="EH293">
            <v>60</v>
          </cell>
          <cell r="EJ293">
            <v>38.596520531775568</v>
          </cell>
          <cell r="EK293">
            <v>98.596520531775568</v>
          </cell>
          <cell r="EL293">
            <v>118.59652053177557</v>
          </cell>
          <cell r="EN293">
            <v>0</v>
          </cell>
          <cell r="EO293">
            <v>60</v>
          </cell>
          <cell r="EP293">
            <v>80</v>
          </cell>
          <cell r="ER293">
            <v>200</v>
          </cell>
          <cell r="ET293">
            <v>15</v>
          </cell>
          <cell r="EU293">
            <v>0</v>
          </cell>
          <cell r="EV293">
            <v>0</v>
          </cell>
          <cell r="EW293">
            <v>59.969971517335672</v>
          </cell>
          <cell r="EX293">
            <v>8.3807134141711757</v>
          </cell>
          <cell r="EZ293">
            <v>59.969971517335672</v>
          </cell>
          <cell r="FA293">
            <v>74.969971517335665</v>
          </cell>
          <cell r="FB293">
            <v>59</v>
          </cell>
          <cell r="FC293">
            <v>68.350684931506848</v>
          </cell>
          <cell r="FE293">
            <v>38271.59328252315</v>
          </cell>
        </row>
        <row r="294">
          <cell r="A294">
            <v>40043</v>
          </cell>
          <cell r="B294">
            <v>18</v>
          </cell>
          <cell r="C294">
            <v>2</v>
          </cell>
          <cell r="D294">
            <v>8</v>
          </cell>
          <cell r="E294">
            <v>2009</v>
          </cell>
          <cell r="G294">
            <v>0</v>
          </cell>
          <cell r="H294">
            <v>3.5258259074983003</v>
          </cell>
          <cell r="I294">
            <v>9.9553007334284427</v>
          </cell>
          <cell r="J294">
            <v>85.61643835616438</v>
          </cell>
          <cell r="K294">
            <v>10.483870967741936</v>
          </cell>
          <cell r="L294">
            <v>0.55093074078948123</v>
          </cell>
          <cell r="M294">
            <v>8.0057320125450975</v>
          </cell>
          <cell r="N294">
            <v>7.7697391304347825</v>
          </cell>
          <cell r="O294">
            <v>37.890447307841846</v>
          </cell>
          <cell r="P294">
            <v>19.720328559916343</v>
          </cell>
          <cell r="Q294">
            <v>25.919739863768005</v>
          </cell>
          <cell r="R294">
            <v>20.027384370228088</v>
          </cell>
          <cell r="S294">
            <v>157.6264438221541</v>
          </cell>
          <cell r="T294">
            <v>21.301212287059354</v>
          </cell>
          <cell r="U294">
            <v>38.360507475879373</v>
          </cell>
          <cell r="W294">
            <v>0</v>
          </cell>
          <cell r="X294">
            <v>13.481126640926743</v>
          </cell>
          <cell r="Y294">
            <v>10.483870967741936</v>
          </cell>
          <cell r="Z294">
            <v>0</v>
          </cell>
          <cell r="AA294">
            <v>0</v>
          </cell>
          <cell r="AB294">
            <v>2.5132270896926827</v>
          </cell>
          <cell r="AC294">
            <v>5</v>
          </cell>
          <cell r="AD294">
            <v>0</v>
          </cell>
          <cell r="AE294">
            <v>1.3517454706142278</v>
          </cell>
          <cell r="AF294">
            <v>7.4614293234624505</v>
          </cell>
          <cell r="AG294">
            <v>0</v>
          </cell>
          <cell r="AH294">
            <v>3.0342502974336405</v>
          </cell>
          <cell r="AI294">
            <v>0</v>
          </cell>
          <cell r="AJ294">
            <v>0</v>
          </cell>
          <cell r="AK294">
            <v>0</v>
          </cell>
          <cell r="AL294">
            <v>0</v>
          </cell>
          <cell r="AM294">
            <v>0</v>
          </cell>
          <cell r="AN294">
            <v>0</v>
          </cell>
          <cell r="AO294">
            <v>18.976806394720185</v>
          </cell>
          <cell r="AP294">
            <v>0</v>
          </cell>
          <cell r="AQ294">
            <v>16.53857067653755</v>
          </cell>
          <cell r="AR294">
            <v>22.285979460744667</v>
          </cell>
          <cell r="AS294">
            <v>36.836583790207108</v>
          </cell>
          <cell r="AT294">
            <v>0</v>
          </cell>
          <cell r="AU294">
            <v>0</v>
          </cell>
          <cell r="AV294">
            <v>0</v>
          </cell>
          <cell r="AW294">
            <v>67</v>
          </cell>
          <cell r="AX294">
            <v>0</v>
          </cell>
          <cell r="AY294">
            <v>0</v>
          </cell>
          <cell r="AZ294">
            <v>36.398952046104654</v>
          </cell>
          <cell r="BA294">
            <v>0</v>
          </cell>
          <cell r="BB294">
            <v>113.88921153898818</v>
          </cell>
          <cell r="BC294">
            <v>0</v>
          </cell>
          <cell r="BD294">
            <v>0</v>
          </cell>
          <cell r="BE294">
            <v>27.3224043715847</v>
          </cell>
          <cell r="BF294">
            <v>41.028280559922152</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cell r="CA294">
            <v>0</v>
          </cell>
          <cell r="CB294">
            <v>17.265753424657532</v>
          </cell>
          <cell r="CC294">
            <v>0</v>
          </cell>
          <cell r="CD294">
            <v>0</v>
          </cell>
          <cell r="CE294">
            <v>5.8857094821111389</v>
          </cell>
          <cell r="CF294">
            <v>0</v>
          </cell>
          <cell r="CH294">
            <v>23.151462906768671</v>
          </cell>
          <cell r="CJ294">
            <v>40043</v>
          </cell>
          <cell r="CK294">
            <v>13.481126640926743</v>
          </cell>
          <cell r="CL294">
            <v>8.8131747940766783</v>
          </cell>
          <cell r="CM294">
            <v>68.350684931506848</v>
          </cell>
          <cell r="CN294">
            <v>0</v>
          </cell>
          <cell r="CO294">
            <v>0</v>
          </cell>
          <cell r="CP294">
            <v>58.84764048236093</v>
          </cell>
          <cell r="CQ294">
            <v>0</v>
          </cell>
          <cell r="CR294">
            <v>38.824550137282216</v>
          </cell>
          <cell r="CS294">
            <v>0</v>
          </cell>
          <cell r="CU294">
            <v>40043</v>
          </cell>
          <cell r="CV294">
            <v>2.5132270896926827</v>
          </cell>
          <cell r="CW294">
            <v>5</v>
          </cell>
          <cell r="CX294">
            <v>0</v>
          </cell>
          <cell r="CY294">
            <v>0</v>
          </cell>
          <cell r="CZ294">
            <v>0</v>
          </cell>
          <cell r="DA294">
            <v>0</v>
          </cell>
          <cell r="DB294">
            <v>0</v>
          </cell>
          <cell r="DC294">
            <v>72.328767123287676</v>
          </cell>
          <cell r="DD294">
            <v>67</v>
          </cell>
          <cell r="DE294">
            <v>11.835616438356164</v>
          </cell>
          <cell r="DF294">
            <v>24</v>
          </cell>
          <cell r="DG294">
            <v>58.684931506849324</v>
          </cell>
          <cell r="DH294">
            <v>113.88921153898818</v>
          </cell>
          <cell r="DI294">
            <v>0</v>
          </cell>
          <cell r="DJ294">
            <v>0</v>
          </cell>
          <cell r="DK294">
            <v>27.3224043715847</v>
          </cell>
          <cell r="DL294">
            <v>41.028280559922152</v>
          </cell>
          <cell r="DM294">
            <v>0</v>
          </cell>
          <cell r="DN294">
            <v>0</v>
          </cell>
          <cell r="DO294">
            <v>0</v>
          </cell>
          <cell r="DP294">
            <v>0</v>
          </cell>
          <cell r="DR294">
            <v>68.350684931506848</v>
          </cell>
          <cell r="DS294">
            <v>23.151462906768671</v>
          </cell>
          <cell r="DT294">
            <v>0</v>
          </cell>
          <cell r="DV294">
            <v>40043</v>
          </cell>
          <cell r="DW294">
            <v>5.8754498627177858</v>
          </cell>
          <cell r="DY294">
            <v>49.7</v>
          </cell>
          <cell r="DZ294">
            <v>44.7</v>
          </cell>
          <cell r="EA294">
            <v>40</v>
          </cell>
          <cell r="EB294">
            <v>38.824550137282216</v>
          </cell>
          <cell r="ED294">
            <v>60</v>
          </cell>
          <cell r="EE294">
            <v>20</v>
          </cell>
          <cell r="EF294">
            <v>64.733349964472069</v>
          </cell>
          <cell r="EG294">
            <v>4.7333499644720689</v>
          </cell>
          <cell r="EH294">
            <v>60</v>
          </cell>
          <cell r="EJ294">
            <v>38.824550137282216</v>
          </cell>
          <cell r="EK294">
            <v>98.824550137282216</v>
          </cell>
          <cell r="EL294">
            <v>118.82455013728222</v>
          </cell>
          <cell r="EN294">
            <v>0</v>
          </cell>
          <cell r="EO294">
            <v>60</v>
          </cell>
          <cell r="EP294">
            <v>80</v>
          </cell>
          <cell r="ER294">
            <v>200</v>
          </cell>
          <cell r="ET294">
            <v>15</v>
          </cell>
          <cell r="EU294">
            <v>0</v>
          </cell>
          <cell r="EV294">
            <v>0</v>
          </cell>
          <cell r="EW294">
            <v>58.450396335930982</v>
          </cell>
          <cell r="EX294">
            <v>9.9002885955758657</v>
          </cell>
          <cell r="EZ294">
            <v>58.450396335930982</v>
          </cell>
          <cell r="FA294">
            <v>73.450396335930975</v>
          </cell>
          <cell r="FB294">
            <v>59</v>
          </cell>
          <cell r="FC294">
            <v>68.350684931506848</v>
          </cell>
          <cell r="FE294">
            <v>38271.593282638889</v>
          </cell>
        </row>
        <row r="295">
          <cell r="A295">
            <v>40044</v>
          </cell>
          <cell r="B295">
            <v>19</v>
          </cell>
          <cell r="C295">
            <v>3</v>
          </cell>
          <cell r="D295">
            <v>8</v>
          </cell>
          <cell r="E295">
            <v>2009</v>
          </cell>
          <cell r="G295">
            <v>0</v>
          </cell>
          <cell r="H295">
            <v>3.724575615735664</v>
          </cell>
          <cell r="I295">
            <v>9.6404935424106739</v>
          </cell>
          <cell r="J295">
            <v>85.61643835616438</v>
          </cell>
          <cell r="K295">
            <v>10.483870967741936</v>
          </cell>
          <cell r="L295">
            <v>0.58198653505261777</v>
          </cell>
          <cell r="M295">
            <v>7.7525742150666455</v>
          </cell>
          <cell r="N295">
            <v>7.7697391304347825</v>
          </cell>
          <cell r="O295">
            <v>40.026320021069516</v>
          </cell>
          <cell r="P295">
            <v>19.096731000573023</v>
          </cell>
          <cell r="Q295">
            <v>25.65379663626679</v>
          </cell>
          <cell r="R295">
            <v>20.027384370228088</v>
          </cell>
          <cell r="S295">
            <v>165.39323439114133</v>
          </cell>
          <cell r="T295">
            <v>21.385730512701375</v>
          </cell>
          <cell r="U295">
            <v>34.985268937319979</v>
          </cell>
          <cell r="W295">
            <v>0</v>
          </cell>
          <cell r="X295">
            <v>13.365069158146337</v>
          </cell>
          <cell r="Y295">
            <v>10.483870967741936</v>
          </cell>
          <cell r="Z295">
            <v>0</v>
          </cell>
          <cell r="AA295">
            <v>0</v>
          </cell>
          <cell r="AB295">
            <v>2.511952264357332</v>
          </cell>
          <cell r="AC295">
            <v>5</v>
          </cell>
          <cell r="AD295">
            <v>0</v>
          </cell>
          <cell r="AE295">
            <v>1.3517454706142278</v>
          </cell>
          <cell r="AF295">
            <v>7.2406021455824856</v>
          </cell>
          <cell r="AG295">
            <v>0</v>
          </cell>
          <cell r="AH295">
            <v>3.0051274305999698</v>
          </cell>
          <cell r="AI295">
            <v>0</v>
          </cell>
          <cell r="AJ295">
            <v>0</v>
          </cell>
          <cell r="AK295">
            <v>0</v>
          </cell>
          <cell r="AL295">
            <v>0</v>
          </cell>
          <cell r="AM295">
            <v>0</v>
          </cell>
          <cell r="AN295">
            <v>0</v>
          </cell>
          <cell r="AO295">
            <v>18.957137217772352</v>
          </cell>
          <cell r="AP295">
            <v>0</v>
          </cell>
          <cell r="AQ295">
            <v>16.759397854417514</v>
          </cell>
          <cell r="AR295">
            <v>22.212370401451345</v>
          </cell>
          <cell r="AS295">
            <v>37.001433316769017</v>
          </cell>
          <cell r="AT295">
            <v>0</v>
          </cell>
          <cell r="AU295">
            <v>0</v>
          </cell>
          <cell r="AV295">
            <v>0</v>
          </cell>
          <cell r="AW295">
            <v>67</v>
          </cell>
          <cell r="AX295">
            <v>0</v>
          </cell>
          <cell r="AY295">
            <v>0</v>
          </cell>
          <cell r="AZ295">
            <v>36.472561105397979</v>
          </cell>
          <cell r="BA295">
            <v>0</v>
          </cell>
          <cell r="BB295">
            <v>118.29167273576471</v>
          </cell>
          <cell r="BC295">
            <v>0</v>
          </cell>
          <cell r="BD295">
            <v>0</v>
          </cell>
          <cell r="BE295">
            <v>27.3224043715847</v>
          </cell>
          <cell r="BF295">
            <v>41.028280559922152</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cell r="CA295">
            <v>0</v>
          </cell>
          <cell r="CB295">
            <v>17.265753424657532</v>
          </cell>
          <cell r="CC295">
            <v>0</v>
          </cell>
          <cell r="CD295">
            <v>0</v>
          </cell>
          <cell r="CE295">
            <v>6.8687658071272182</v>
          </cell>
          <cell r="CF295">
            <v>0</v>
          </cell>
          <cell r="CH295">
            <v>24.134519231784751</v>
          </cell>
          <cell r="CJ295">
            <v>40044</v>
          </cell>
          <cell r="CK295">
            <v>13.365069158146337</v>
          </cell>
          <cell r="CL295">
            <v>8.5923476161967134</v>
          </cell>
          <cell r="CM295">
            <v>68.350684931506848</v>
          </cell>
          <cell r="CN295">
            <v>0</v>
          </cell>
          <cell r="CO295">
            <v>0</v>
          </cell>
          <cell r="CP295">
            <v>58.963697965141336</v>
          </cell>
          <cell r="CQ295">
            <v>0</v>
          </cell>
          <cell r="CR295">
            <v>38.971768255868859</v>
          </cell>
          <cell r="CS295">
            <v>0</v>
          </cell>
          <cell r="CU295">
            <v>40044</v>
          </cell>
          <cell r="CV295">
            <v>2.511952264357332</v>
          </cell>
          <cell r="CW295">
            <v>5</v>
          </cell>
          <cell r="CX295">
            <v>0</v>
          </cell>
          <cell r="CY295">
            <v>0</v>
          </cell>
          <cell r="CZ295">
            <v>0</v>
          </cell>
          <cell r="DA295">
            <v>0</v>
          </cell>
          <cell r="DB295">
            <v>0</v>
          </cell>
          <cell r="DC295">
            <v>72.328767123287676</v>
          </cell>
          <cell r="DD295">
            <v>67</v>
          </cell>
          <cell r="DE295">
            <v>11.835616438356164</v>
          </cell>
          <cell r="DF295">
            <v>24</v>
          </cell>
          <cell r="DG295">
            <v>58.684931506849324</v>
          </cell>
          <cell r="DH295">
            <v>118.29167273576471</v>
          </cell>
          <cell r="DI295">
            <v>0</v>
          </cell>
          <cell r="DJ295">
            <v>0</v>
          </cell>
          <cell r="DK295">
            <v>27.3224043715847</v>
          </cell>
          <cell r="DL295">
            <v>41.028280559922152</v>
          </cell>
          <cell r="DM295">
            <v>0</v>
          </cell>
          <cell r="DN295">
            <v>0</v>
          </cell>
          <cell r="DO295">
            <v>0</v>
          </cell>
          <cell r="DP295">
            <v>0</v>
          </cell>
          <cell r="DR295">
            <v>68.350684931506848</v>
          </cell>
          <cell r="DS295">
            <v>24.134519231784751</v>
          </cell>
          <cell r="DT295">
            <v>0</v>
          </cell>
          <cell r="DV295">
            <v>40044</v>
          </cell>
          <cell r="DW295">
            <v>5.7282317441311426</v>
          </cell>
          <cell r="DY295">
            <v>49.7</v>
          </cell>
          <cell r="DZ295">
            <v>44.7</v>
          </cell>
          <cell r="EA295">
            <v>40</v>
          </cell>
          <cell r="EB295">
            <v>38.971768255868859</v>
          </cell>
          <cell r="ED295">
            <v>60</v>
          </cell>
          <cell r="EE295">
            <v>20</v>
          </cell>
          <cell r="EF295">
            <v>65.832463772268554</v>
          </cell>
          <cell r="EG295">
            <v>5.8324637722685537</v>
          </cell>
          <cell r="EH295">
            <v>60</v>
          </cell>
          <cell r="EJ295">
            <v>38.971768255868859</v>
          </cell>
          <cell r="EK295">
            <v>98.971768255868852</v>
          </cell>
          <cell r="EL295">
            <v>118.97176825586885</v>
          </cell>
          <cell r="EN295">
            <v>0</v>
          </cell>
          <cell r="EO295">
            <v>60</v>
          </cell>
          <cell r="EP295">
            <v>80</v>
          </cell>
          <cell r="ER295">
            <v>200</v>
          </cell>
          <cell r="ET295">
            <v>15</v>
          </cell>
          <cell r="EU295">
            <v>0</v>
          </cell>
          <cell r="EV295">
            <v>0</v>
          </cell>
          <cell r="EW295">
            <v>56.602073962041942</v>
          </cell>
          <cell r="EX295">
            <v>11.748610969464906</v>
          </cell>
          <cell r="EZ295">
            <v>56.602073962041942</v>
          </cell>
          <cell r="FA295">
            <v>71.602073962041942</v>
          </cell>
          <cell r="FB295">
            <v>59</v>
          </cell>
          <cell r="FC295">
            <v>68.350684931506848</v>
          </cell>
          <cell r="FE295">
            <v>38271.593282986112</v>
          </cell>
        </row>
        <row r="296">
          <cell r="A296">
            <v>40045</v>
          </cell>
          <cell r="B296">
            <v>20</v>
          </cell>
          <cell r="C296">
            <v>4</v>
          </cell>
          <cell r="D296">
            <v>8</v>
          </cell>
          <cell r="E296">
            <v>2009</v>
          </cell>
          <cell r="G296">
            <v>0</v>
          </cell>
          <cell r="H296">
            <v>3.1360817643734893</v>
          </cell>
          <cell r="I296">
            <v>7.9258654242447131</v>
          </cell>
          <cell r="J296">
            <v>85.61643835616438</v>
          </cell>
          <cell r="K296">
            <v>10.483870967741936</v>
          </cell>
          <cell r="L296">
            <v>0.49003095868921681</v>
          </cell>
          <cell r="M296">
            <v>6.373725541101587</v>
          </cell>
          <cell r="N296">
            <v>0</v>
          </cell>
          <cell r="O296">
            <v>33.702044276596119</v>
          </cell>
          <cell r="P296">
            <v>15.700245976794221</v>
          </cell>
          <cell r="Q296">
            <v>26.287062409928016</v>
          </cell>
          <cell r="R296">
            <v>20.027384370228088</v>
          </cell>
          <cell r="S296">
            <v>189.89625198298742</v>
          </cell>
          <cell r="T296">
            <v>20.728531545943451</v>
          </cell>
          <cell r="U296">
            <v>26.664310640318977</v>
          </cell>
          <cell r="W296">
            <v>0</v>
          </cell>
          <cell r="X296">
            <v>11.061947188618202</v>
          </cell>
          <cell r="Y296">
            <v>10.483870967741936</v>
          </cell>
          <cell r="Z296">
            <v>0</v>
          </cell>
          <cell r="AA296">
            <v>0</v>
          </cell>
          <cell r="AB296">
            <v>0</v>
          </cell>
          <cell r="AC296">
            <v>5</v>
          </cell>
          <cell r="AD296">
            <v>0</v>
          </cell>
          <cell r="AE296">
            <v>1.3517454706142278</v>
          </cell>
          <cell r="AF296">
            <v>0.51201102917657604</v>
          </cell>
          <cell r="AG296">
            <v>0</v>
          </cell>
          <cell r="AH296">
            <v>3.5023778602821416</v>
          </cell>
          <cell r="AI296">
            <v>0</v>
          </cell>
          <cell r="AJ296">
            <v>0</v>
          </cell>
          <cell r="AK296">
            <v>0</v>
          </cell>
          <cell r="AL296">
            <v>0</v>
          </cell>
          <cell r="AM296">
            <v>0</v>
          </cell>
          <cell r="AN296">
            <v>0</v>
          </cell>
          <cell r="AO296">
            <v>20.605613364631481</v>
          </cell>
          <cell r="AP296">
            <v>0</v>
          </cell>
          <cell r="AQ296">
            <v>23.487988970823423</v>
          </cell>
          <cell r="AR296">
            <v>16.512011029176577</v>
          </cell>
          <cell r="AS296">
            <v>31.608745808632833</v>
          </cell>
          <cell r="AT296">
            <v>0</v>
          </cell>
          <cell r="AU296">
            <v>0</v>
          </cell>
          <cell r="AV296">
            <v>0</v>
          </cell>
          <cell r="AW296">
            <v>67</v>
          </cell>
          <cell r="AX296">
            <v>0</v>
          </cell>
          <cell r="AY296">
            <v>0</v>
          </cell>
          <cell r="AZ296">
            <v>42.172920477672747</v>
          </cell>
          <cell r="BA296">
            <v>0</v>
          </cell>
          <cell r="BB296">
            <v>128.1161736915771</v>
          </cell>
          <cell r="BC296">
            <v>0</v>
          </cell>
          <cell r="BD296">
            <v>0</v>
          </cell>
          <cell r="BE296">
            <v>27.3224043715847</v>
          </cell>
          <cell r="BF296">
            <v>34.212601225660833</v>
          </cell>
          <cell r="BG296">
            <v>0</v>
          </cell>
          <cell r="BH296">
            <v>5.5500829011230195</v>
          </cell>
          <cell r="BI296">
            <v>0</v>
          </cell>
          <cell r="BJ296">
            <v>0</v>
          </cell>
          <cell r="BK296">
            <v>0</v>
          </cell>
          <cell r="BL296">
            <v>0</v>
          </cell>
          <cell r="BM296">
            <v>0</v>
          </cell>
          <cell r="BN296">
            <v>7.1054273576010019E-15</v>
          </cell>
          <cell r="BO296">
            <v>0</v>
          </cell>
          <cell r="BP296">
            <v>0</v>
          </cell>
          <cell r="BQ296">
            <v>-7.1054273576010019E-15</v>
          </cell>
          <cell r="BR296">
            <v>0</v>
          </cell>
          <cell r="BS296">
            <v>0</v>
          </cell>
          <cell r="BT296">
            <v>0</v>
          </cell>
          <cell r="BU296">
            <v>0</v>
          </cell>
          <cell r="BV296">
            <v>0</v>
          </cell>
          <cell r="BW296">
            <v>6.8156793342613113</v>
          </cell>
          <cell r="BX296">
            <v>0</v>
          </cell>
          <cell r="BY296">
            <v>0</v>
          </cell>
          <cell r="CA296">
            <v>0</v>
          </cell>
          <cell r="CB296">
            <v>11.715670523534513</v>
          </cell>
          <cell r="CC296">
            <v>0</v>
          </cell>
          <cell r="CD296">
            <v>0</v>
          </cell>
          <cell r="CE296">
            <v>0</v>
          </cell>
          <cell r="CF296">
            <v>0</v>
          </cell>
          <cell r="CH296">
            <v>11.715670523534513</v>
          </cell>
          <cell r="CJ296">
            <v>40045</v>
          </cell>
          <cell r="CK296">
            <v>11.061947188618202</v>
          </cell>
          <cell r="CL296">
            <v>1.8637564997908038</v>
          </cell>
          <cell r="CM296">
            <v>61.535005597245537</v>
          </cell>
          <cell r="CN296">
            <v>6.8156793342613113</v>
          </cell>
          <cell r="CO296">
            <v>0</v>
          </cell>
          <cell r="CP296">
            <v>55.716737033546451</v>
          </cell>
          <cell r="CQ296">
            <v>0</v>
          </cell>
          <cell r="CR296">
            <v>40</v>
          </cell>
          <cell r="CS296">
            <v>0</v>
          </cell>
          <cell r="CU296">
            <v>40045</v>
          </cell>
          <cell r="CV296">
            <v>0</v>
          </cell>
          <cell r="CW296">
            <v>5</v>
          </cell>
          <cell r="CX296">
            <v>0</v>
          </cell>
          <cell r="CY296">
            <v>0</v>
          </cell>
          <cell r="CZ296">
            <v>0</v>
          </cell>
          <cell r="DA296">
            <v>0</v>
          </cell>
          <cell r="DB296">
            <v>0</v>
          </cell>
          <cell r="DC296">
            <v>72.328767123287676</v>
          </cell>
          <cell r="DD296">
            <v>67</v>
          </cell>
          <cell r="DE296">
            <v>11.835616438356164</v>
          </cell>
          <cell r="DF296">
            <v>24</v>
          </cell>
          <cell r="DG296">
            <v>58.684931506849324</v>
          </cell>
          <cell r="DH296">
            <v>128.1161736915771</v>
          </cell>
          <cell r="DI296">
            <v>0</v>
          </cell>
          <cell r="DJ296">
            <v>0</v>
          </cell>
          <cell r="DK296">
            <v>27.3224043715847</v>
          </cell>
          <cell r="DL296">
            <v>34.21260122566084</v>
          </cell>
          <cell r="DM296">
            <v>0</v>
          </cell>
          <cell r="DN296">
            <v>0</v>
          </cell>
          <cell r="DO296">
            <v>-7.1054273576010019E-15</v>
          </cell>
          <cell r="DP296">
            <v>6.8156793342613113</v>
          </cell>
          <cell r="DR296">
            <v>68.350684931506848</v>
          </cell>
          <cell r="DS296">
            <v>11.715670523534513</v>
          </cell>
          <cell r="DT296">
            <v>0</v>
          </cell>
          <cell r="DV296">
            <v>40045</v>
          </cell>
          <cell r="DW296">
            <v>1.2425043331938692</v>
          </cell>
          <cell r="DY296">
            <v>49.7</v>
          </cell>
          <cell r="DZ296">
            <v>44.7</v>
          </cell>
          <cell r="EA296">
            <v>40</v>
          </cell>
          <cell r="EB296">
            <v>40</v>
          </cell>
          <cell r="ED296">
            <v>60</v>
          </cell>
          <cell r="EE296">
            <v>20</v>
          </cell>
          <cell r="EF296">
            <v>55.716737033546458</v>
          </cell>
          <cell r="EG296">
            <v>0</v>
          </cell>
          <cell r="EH296">
            <v>55.716737033546458</v>
          </cell>
          <cell r="EJ296">
            <v>40</v>
          </cell>
          <cell r="EK296">
            <v>100</v>
          </cell>
          <cell r="EL296">
            <v>120</v>
          </cell>
          <cell r="EN296">
            <v>0</v>
          </cell>
          <cell r="EO296">
            <v>60</v>
          </cell>
          <cell r="EP296">
            <v>80</v>
          </cell>
          <cell r="ER296">
            <v>200</v>
          </cell>
          <cell r="ET296">
            <v>15</v>
          </cell>
          <cell r="EU296">
            <v>0</v>
          </cell>
          <cell r="EV296">
            <v>6.8156793342613113</v>
          </cell>
          <cell r="EW296">
            <v>53.350684931506848</v>
          </cell>
          <cell r="EX296">
            <v>15</v>
          </cell>
          <cell r="EZ296">
            <v>46.535005597245537</v>
          </cell>
          <cell r="FA296">
            <v>61.535005597245537</v>
          </cell>
          <cell r="FB296">
            <v>59</v>
          </cell>
          <cell r="FC296">
            <v>68.350684931506848</v>
          </cell>
          <cell r="FE296">
            <v>38271.593283217589</v>
          </cell>
        </row>
        <row r="297">
          <cell r="A297">
            <v>40046</v>
          </cell>
          <cell r="B297">
            <v>21</v>
          </cell>
          <cell r="C297">
            <v>5</v>
          </cell>
          <cell r="D297">
            <v>8</v>
          </cell>
          <cell r="E297">
            <v>2009</v>
          </cell>
          <cell r="G297">
            <v>0</v>
          </cell>
          <cell r="H297">
            <v>2.6681602780122264</v>
          </cell>
          <cell r="I297">
            <v>7.8497946737460564</v>
          </cell>
          <cell r="J297">
            <v>85.61643835616438</v>
          </cell>
          <cell r="K297">
            <v>10.483870967741936</v>
          </cell>
          <cell r="L297">
            <v>0.4169155134359262</v>
          </cell>
          <cell r="M297">
            <v>6.3125518951422546</v>
          </cell>
          <cell r="N297">
            <v>0</v>
          </cell>
          <cell r="O297">
            <v>28.673504896511311</v>
          </cell>
          <cell r="P297">
            <v>15.549558394992127</v>
          </cell>
          <cell r="Q297">
            <v>26.014940050411674</v>
          </cell>
          <cell r="R297">
            <v>20.027384370228088</v>
          </cell>
          <cell r="S297">
            <v>215.07710094020229</v>
          </cell>
          <cell r="T297">
            <v>21.001067950976747</v>
          </cell>
          <cell r="U297">
            <v>29.958466132499943</v>
          </cell>
          <cell r="W297">
            <v>0</v>
          </cell>
          <cell r="X297">
            <v>10.517954951758282</v>
          </cell>
          <cell r="Y297">
            <v>10.483870967741936</v>
          </cell>
          <cell r="Z297">
            <v>0</v>
          </cell>
          <cell r="AA297">
            <v>0</v>
          </cell>
          <cell r="AB297">
            <v>0</v>
          </cell>
          <cell r="AC297">
            <v>5</v>
          </cell>
          <cell r="AD297">
            <v>0</v>
          </cell>
          <cell r="AE297">
            <v>1.3517454706142278</v>
          </cell>
          <cell r="AF297">
            <v>0.37772193796395293</v>
          </cell>
          <cell r="AG297">
            <v>0</v>
          </cell>
          <cell r="AH297">
            <v>3.7822123447235469</v>
          </cell>
          <cell r="AI297">
            <v>0</v>
          </cell>
          <cell r="AJ297">
            <v>0</v>
          </cell>
          <cell r="AK297">
            <v>0</v>
          </cell>
          <cell r="AL297">
            <v>0</v>
          </cell>
          <cell r="AM297">
            <v>0</v>
          </cell>
          <cell r="AN297">
            <v>0</v>
          </cell>
          <cell r="AO297">
            <v>20.700735409657774</v>
          </cell>
          <cell r="AP297">
            <v>0</v>
          </cell>
          <cell r="AQ297">
            <v>23.622278062036045</v>
          </cell>
          <cell r="AR297">
            <v>16.377721937963955</v>
          </cell>
          <cell r="AS297">
            <v>25.782439957761895</v>
          </cell>
          <cell r="AT297">
            <v>0</v>
          </cell>
          <cell r="AU297">
            <v>0</v>
          </cell>
          <cell r="AV297">
            <v>0</v>
          </cell>
          <cell r="AW297">
            <v>67</v>
          </cell>
          <cell r="AX297">
            <v>0</v>
          </cell>
          <cell r="AY297">
            <v>0</v>
          </cell>
          <cell r="AZ297">
            <v>42.307209568885369</v>
          </cell>
          <cell r="BA297">
            <v>0</v>
          </cell>
          <cell r="BB297">
            <v>156.72942545479361</v>
          </cell>
          <cell r="BC297">
            <v>0</v>
          </cell>
          <cell r="BD297">
            <v>0</v>
          </cell>
          <cell r="BE297">
            <v>27.3224043715847</v>
          </cell>
          <cell r="BF297">
            <v>33.765968257428355</v>
          </cell>
          <cell r="BG297">
            <v>0</v>
          </cell>
          <cell r="BH297">
            <v>11.545424459386176</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7.2623123024937968</v>
          </cell>
          <cell r="BX297">
            <v>0</v>
          </cell>
          <cell r="BY297">
            <v>0</v>
          </cell>
          <cell r="CA297">
            <v>0</v>
          </cell>
          <cell r="CB297">
            <v>5.7203289652713494</v>
          </cell>
          <cell r="CC297">
            <v>0</v>
          </cell>
          <cell r="CD297">
            <v>0</v>
          </cell>
          <cell r="CE297">
            <v>0</v>
          </cell>
          <cell r="CF297">
            <v>0</v>
          </cell>
          <cell r="CH297">
            <v>5.7203289652713494</v>
          </cell>
          <cell r="CJ297">
            <v>40046</v>
          </cell>
          <cell r="CK297">
            <v>10.517954951758282</v>
          </cell>
          <cell r="CL297">
            <v>1.7294674085781807</v>
          </cell>
          <cell r="CM297">
            <v>61.088372629013051</v>
          </cell>
          <cell r="CN297">
            <v>7.2623123024937968</v>
          </cell>
          <cell r="CO297">
            <v>0</v>
          </cell>
          <cell r="CP297">
            <v>50.265387712143216</v>
          </cell>
          <cell r="CQ297">
            <v>0</v>
          </cell>
          <cell r="CR297">
            <v>40</v>
          </cell>
          <cell r="CS297">
            <v>0</v>
          </cell>
          <cell r="CU297">
            <v>40046</v>
          </cell>
          <cell r="CV297">
            <v>0</v>
          </cell>
          <cell r="CW297">
            <v>5</v>
          </cell>
          <cell r="CX297">
            <v>0</v>
          </cell>
          <cell r="CY297">
            <v>0</v>
          </cell>
          <cell r="CZ297">
            <v>0</v>
          </cell>
          <cell r="DA297">
            <v>0</v>
          </cell>
          <cell r="DB297">
            <v>0</v>
          </cell>
          <cell r="DC297">
            <v>72.328767123287676</v>
          </cell>
          <cell r="DD297">
            <v>67</v>
          </cell>
          <cell r="DE297">
            <v>11.835616438356164</v>
          </cell>
          <cell r="DF297">
            <v>24</v>
          </cell>
          <cell r="DG297">
            <v>58.684931506849324</v>
          </cell>
          <cell r="DH297">
            <v>156.72942545479361</v>
          </cell>
          <cell r="DI297">
            <v>0</v>
          </cell>
          <cell r="DJ297">
            <v>0</v>
          </cell>
          <cell r="DK297">
            <v>27.3224043715847</v>
          </cell>
          <cell r="DL297">
            <v>33.765968257428355</v>
          </cell>
          <cell r="DM297">
            <v>0</v>
          </cell>
          <cell r="DN297">
            <v>0</v>
          </cell>
          <cell r="DO297">
            <v>0</v>
          </cell>
          <cell r="DP297">
            <v>7.2623123024937968</v>
          </cell>
          <cell r="DR297">
            <v>68.350684931506848</v>
          </cell>
          <cell r="DS297">
            <v>5.7203289652713494</v>
          </cell>
          <cell r="DT297">
            <v>0</v>
          </cell>
          <cell r="DV297">
            <v>40046</v>
          </cell>
          <cell r="DW297">
            <v>1.1529782723854538</v>
          </cell>
          <cell r="DY297">
            <v>49.7</v>
          </cell>
          <cell r="DZ297">
            <v>44.7</v>
          </cell>
          <cell r="EA297">
            <v>40</v>
          </cell>
          <cell r="EB297">
            <v>40</v>
          </cell>
          <cell r="ED297">
            <v>60</v>
          </cell>
          <cell r="EE297">
            <v>20</v>
          </cell>
          <cell r="EF297">
            <v>50.265387712143216</v>
          </cell>
          <cell r="EG297">
            <v>0</v>
          </cell>
          <cell r="EH297">
            <v>50.265387712143216</v>
          </cell>
          <cell r="EJ297">
            <v>40</v>
          </cell>
          <cell r="EK297">
            <v>100</v>
          </cell>
          <cell r="EL297">
            <v>120</v>
          </cell>
          <cell r="EN297">
            <v>0</v>
          </cell>
          <cell r="EO297">
            <v>60</v>
          </cell>
          <cell r="EP297">
            <v>80</v>
          </cell>
          <cell r="ER297">
            <v>200</v>
          </cell>
          <cell r="ET297">
            <v>15</v>
          </cell>
          <cell r="EU297">
            <v>0</v>
          </cell>
          <cell r="EV297">
            <v>7.2623123024937968</v>
          </cell>
          <cell r="EW297">
            <v>53.350684931506848</v>
          </cell>
          <cell r="EX297">
            <v>15</v>
          </cell>
          <cell r="EZ297">
            <v>46.088372629013051</v>
          </cell>
          <cell r="FA297">
            <v>61.088372629013051</v>
          </cell>
          <cell r="FB297">
            <v>59</v>
          </cell>
          <cell r="FC297">
            <v>68.350684931506848</v>
          </cell>
          <cell r="FE297">
            <v>38271.593283449074</v>
          </cell>
        </row>
        <row r="298">
          <cell r="A298">
            <v>40047</v>
          </cell>
          <cell r="B298">
            <v>22</v>
          </cell>
          <cell r="C298">
            <v>6</v>
          </cell>
          <cell r="D298">
            <v>8</v>
          </cell>
          <cell r="E298">
            <v>2009</v>
          </cell>
          <cell r="G298">
            <v>0</v>
          </cell>
          <cell r="H298">
            <v>3.0252393609831003</v>
          </cell>
          <cell r="I298">
            <v>9.8074395608145348</v>
          </cell>
          <cell r="J298">
            <v>85.61643835616438</v>
          </cell>
          <cell r="K298">
            <v>10.483870967741936</v>
          </cell>
          <cell r="L298">
            <v>0.4727111904950797</v>
          </cell>
          <cell r="M298">
            <v>7.8868268227668707</v>
          </cell>
          <cell r="N298">
            <v>7.7697391304347825</v>
          </cell>
          <cell r="O298">
            <v>32.510871383967945</v>
          </cell>
          <cell r="P298">
            <v>19.427432244347525</v>
          </cell>
          <cell r="Q298">
            <v>25.956808658229576</v>
          </cell>
          <cell r="R298">
            <v>20.027384370228088</v>
          </cell>
          <cell r="S298">
            <v>178.0703004131976</v>
          </cell>
          <cell r="T298">
            <v>21.374791825134043</v>
          </cell>
          <cell r="U298">
            <v>39.00178834332786</v>
          </cell>
          <cell r="W298">
            <v>0</v>
          </cell>
          <cell r="X298">
            <v>12.832678921797635</v>
          </cell>
          <cell r="Y298">
            <v>10.483870967741936</v>
          </cell>
          <cell r="Z298">
            <v>0</v>
          </cell>
          <cell r="AA298">
            <v>0</v>
          </cell>
          <cell r="AB298">
            <v>2.5106780856725126</v>
          </cell>
          <cell r="AC298">
            <v>5</v>
          </cell>
          <cell r="AD298">
            <v>0</v>
          </cell>
          <cell r="AE298">
            <v>1.3517454706142278</v>
          </cell>
          <cell r="AF298">
            <v>7.266853587409992</v>
          </cell>
          <cell r="AG298">
            <v>0</v>
          </cell>
          <cell r="AH298">
            <v>3.4575430450389515</v>
          </cell>
          <cell r="AI298">
            <v>0</v>
          </cell>
          <cell r="AJ298">
            <v>0</v>
          </cell>
          <cell r="AK298">
            <v>0</v>
          </cell>
          <cell r="AL298">
            <v>0</v>
          </cell>
          <cell r="AM298">
            <v>0</v>
          </cell>
          <cell r="AN298">
            <v>0</v>
          </cell>
          <cell r="AO298">
            <v>18.525421991357756</v>
          </cell>
          <cell r="AP298">
            <v>0</v>
          </cell>
          <cell r="AQ298">
            <v>16.73314641259001</v>
          </cell>
          <cell r="AR298">
            <v>22.221120882060511</v>
          </cell>
          <cell r="AS298">
            <v>36.985264325725907</v>
          </cell>
          <cell r="AT298">
            <v>0</v>
          </cell>
          <cell r="AU298">
            <v>0</v>
          </cell>
          <cell r="AV298">
            <v>0</v>
          </cell>
          <cell r="AW298">
            <v>67</v>
          </cell>
          <cell r="AX298">
            <v>0</v>
          </cell>
          <cell r="AY298">
            <v>0</v>
          </cell>
          <cell r="AZ298">
            <v>36.463810624788813</v>
          </cell>
          <cell r="BA298">
            <v>0</v>
          </cell>
          <cell r="BB298">
            <v>134.98306995687071</v>
          </cell>
          <cell r="BC298">
            <v>0</v>
          </cell>
          <cell r="BD298">
            <v>0</v>
          </cell>
          <cell r="BE298">
            <v>27.3224043715847</v>
          </cell>
          <cell r="BF298">
            <v>41.028280559922152</v>
          </cell>
          <cell r="BG298">
            <v>0</v>
          </cell>
          <cell r="BH298">
            <v>0.5278588393674255</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CA298">
            <v>0</v>
          </cell>
          <cell r="CB298">
            <v>16.737894585290107</v>
          </cell>
          <cell r="CC298">
            <v>0</v>
          </cell>
          <cell r="CD298">
            <v>0</v>
          </cell>
          <cell r="CE298">
            <v>0</v>
          </cell>
          <cell r="CF298">
            <v>0</v>
          </cell>
          <cell r="CH298">
            <v>16.737894585290107</v>
          </cell>
          <cell r="CJ298">
            <v>40047</v>
          </cell>
          <cell r="CK298">
            <v>12.832678921797635</v>
          </cell>
          <cell r="CL298">
            <v>8.6185990580242198</v>
          </cell>
          <cell r="CM298">
            <v>68.350684931506848</v>
          </cell>
          <cell r="CN298">
            <v>0</v>
          </cell>
          <cell r="CO298">
            <v>0</v>
          </cell>
          <cell r="CP298">
            <v>58.968229362122614</v>
          </cell>
          <cell r="CQ298">
            <v>0</v>
          </cell>
          <cell r="CR298">
            <v>38.954267294650521</v>
          </cell>
          <cell r="CS298">
            <v>0</v>
          </cell>
          <cell r="CU298">
            <v>40047</v>
          </cell>
          <cell r="CV298">
            <v>2.5106780856725126</v>
          </cell>
          <cell r="CW298">
            <v>5</v>
          </cell>
          <cell r="CX298">
            <v>0</v>
          </cell>
          <cell r="CY298">
            <v>0</v>
          </cell>
          <cell r="CZ298">
            <v>0</v>
          </cell>
          <cell r="DA298">
            <v>0</v>
          </cell>
          <cell r="DB298">
            <v>0</v>
          </cell>
          <cell r="DC298">
            <v>72.328767123287676</v>
          </cell>
          <cell r="DD298">
            <v>67</v>
          </cell>
          <cell r="DE298">
            <v>11.835616438356164</v>
          </cell>
          <cell r="DF298">
            <v>24</v>
          </cell>
          <cell r="DG298">
            <v>58.684931506849324</v>
          </cell>
          <cell r="DH298">
            <v>134.98306995687071</v>
          </cell>
          <cell r="DI298">
            <v>0</v>
          </cell>
          <cell r="DJ298">
            <v>0</v>
          </cell>
          <cell r="DK298">
            <v>27.3224043715847</v>
          </cell>
          <cell r="DL298">
            <v>41.028280559922152</v>
          </cell>
          <cell r="DM298">
            <v>0</v>
          </cell>
          <cell r="DN298">
            <v>0</v>
          </cell>
          <cell r="DO298">
            <v>0</v>
          </cell>
          <cell r="DP298">
            <v>0</v>
          </cell>
          <cell r="DR298">
            <v>68.350684931506848</v>
          </cell>
          <cell r="DS298">
            <v>16.737894585290107</v>
          </cell>
          <cell r="DT298">
            <v>0</v>
          </cell>
          <cell r="DV298">
            <v>40047</v>
          </cell>
          <cell r="DW298">
            <v>5.7457327053494796</v>
          </cell>
          <cell r="DY298">
            <v>49.7</v>
          </cell>
          <cell r="DZ298">
            <v>44.7</v>
          </cell>
          <cell r="EA298">
            <v>40</v>
          </cell>
          <cell r="EB298">
            <v>38.954267294650521</v>
          </cell>
          <cell r="ED298">
            <v>60</v>
          </cell>
          <cell r="EE298">
            <v>20</v>
          </cell>
          <cell r="EF298">
            <v>58.968229362122614</v>
          </cell>
          <cell r="EG298">
            <v>0</v>
          </cell>
          <cell r="EH298">
            <v>58.968229362122614</v>
          </cell>
          <cell r="EJ298">
            <v>38.954267294650521</v>
          </cell>
          <cell r="EK298">
            <v>98.954267294650521</v>
          </cell>
          <cell r="EL298">
            <v>118.95426729465052</v>
          </cell>
          <cell r="EN298">
            <v>0</v>
          </cell>
          <cell r="EO298">
            <v>60</v>
          </cell>
          <cell r="EP298">
            <v>80</v>
          </cell>
          <cell r="ER298">
            <v>200</v>
          </cell>
          <cell r="ET298">
            <v>15</v>
          </cell>
          <cell r="EU298">
            <v>0</v>
          </cell>
          <cell r="EV298">
            <v>0</v>
          </cell>
          <cell r="EW298">
            <v>57.582261422340878</v>
          </cell>
          <cell r="EX298">
            <v>10.76842350916597</v>
          </cell>
          <cell r="EZ298">
            <v>57.582261422340878</v>
          </cell>
          <cell r="FA298">
            <v>72.582261422340878</v>
          </cell>
          <cell r="FB298">
            <v>59</v>
          </cell>
          <cell r="FC298">
            <v>68.350684931506848</v>
          </cell>
          <cell r="FE298">
            <v>38271.593283564813</v>
          </cell>
        </row>
        <row r="299">
          <cell r="A299">
            <v>40048</v>
          </cell>
          <cell r="B299">
            <v>23</v>
          </cell>
          <cell r="C299">
            <v>7</v>
          </cell>
          <cell r="D299">
            <v>8</v>
          </cell>
          <cell r="E299">
            <v>2009</v>
          </cell>
          <cell r="G299">
            <v>0</v>
          </cell>
          <cell r="H299">
            <v>2.9421211629871351</v>
          </cell>
          <cell r="I299">
            <v>9.7833390280987196</v>
          </cell>
          <cell r="J299">
            <v>85.61643835616438</v>
          </cell>
          <cell r="K299">
            <v>10.483870967741936</v>
          </cell>
          <cell r="L299">
            <v>0.45972349013879765</v>
          </cell>
          <cell r="M299">
            <v>7.8674459510635657</v>
          </cell>
          <cell r="N299">
            <v>7.7697391304347825</v>
          </cell>
          <cell r="O299">
            <v>31.617637916373539</v>
          </cell>
          <cell r="P299">
            <v>19.379691805725816</v>
          </cell>
          <cell r="Q299">
            <v>25.979363722112161</v>
          </cell>
          <cell r="R299">
            <v>20.027384370228088</v>
          </cell>
          <cell r="S299">
            <v>151.20992102524559</v>
          </cell>
          <cell r="T299">
            <v>21.278118562969684</v>
          </cell>
          <cell r="U299">
            <v>38.159234624698875</v>
          </cell>
          <cell r="W299">
            <v>0</v>
          </cell>
          <cell r="X299">
            <v>12.725460191085855</v>
          </cell>
          <cell r="Y299">
            <v>10.483870967741936</v>
          </cell>
          <cell r="Z299">
            <v>0</v>
          </cell>
          <cell r="AA299">
            <v>0</v>
          </cell>
          <cell r="AB299">
            <v>2.5094045533102145</v>
          </cell>
          <cell r="AC299">
            <v>5</v>
          </cell>
          <cell r="AD299">
            <v>0</v>
          </cell>
          <cell r="AE299">
            <v>1.3517454706142278</v>
          </cell>
          <cell r="AF299">
            <v>7.2357585477127024</v>
          </cell>
          <cell r="AG299">
            <v>0</v>
          </cell>
          <cell r="AH299">
            <v>3.5781005968974746</v>
          </cell>
          <cell r="AI299">
            <v>0</v>
          </cell>
          <cell r="AJ299">
            <v>0</v>
          </cell>
          <cell r="AK299">
            <v>0</v>
          </cell>
          <cell r="AL299">
            <v>0</v>
          </cell>
          <cell r="AM299">
            <v>0</v>
          </cell>
          <cell r="AN299">
            <v>0</v>
          </cell>
          <cell r="AO299">
            <v>18.336067591605271</v>
          </cell>
          <cell r="AP299">
            <v>0</v>
          </cell>
          <cell r="AQ299">
            <v>16.764241452287298</v>
          </cell>
          <cell r="AR299">
            <v>22.210755868828084</v>
          </cell>
          <cell r="AS299">
            <v>36.114912304821488</v>
          </cell>
          <cell r="AT299">
            <v>0</v>
          </cell>
          <cell r="AU299">
            <v>0</v>
          </cell>
          <cell r="AV299">
            <v>0</v>
          </cell>
          <cell r="AW299">
            <v>67</v>
          </cell>
          <cell r="AX299">
            <v>0</v>
          </cell>
          <cell r="AY299">
            <v>0</v>
          </cell>
          <cell r="AZ299">
            <v>36.474175638021237</v>
          </cell>
          <cell r="BA299">
            <v>0</v>
          </cell>
          <cell r="BB299">
            <v>107.17309857489293</v>
          </cell>
          <cell r="BC299">
            <v>0</v>
          </cell>
          <cell r="BD299">
            <v>0</v>
          </cell>
          <cell r="BE299">
            <v>27.3224043715847</v>
          </cell>
          <cell r="BF299">
            <v>41.028280559922152</v>
          </cell>
          <cell r="BG299">
            <v>0</v>
          </cell>
          <cell r="BH299">
            <v>1.574226438877588</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CA299">
            <v>0</v>
          </cell>
          <cell r="CB299">
            <v>15.691526985779944</v>
          </cell>
          <cell r="CC299">
            <v>0</v>
          </cell>
          <cell r="CD299">
            <v>0</v>
          </cell>
          <cell r="CE299">
            <v>0</v>
          </cell>
          <cell r="CF299">
            <v>0</v>
          </cell>
          <cell r="CH299">
            <v>15.691526985779944</v>
          </cell>
          <cell r="CJ299">
            <v>40048</v>
          </cell>
          <cell r="CK299">
            <v>12.725460191085855</v>
          </cell>
          <cell r="CL299">
            <v>8.5875040183269302</v>
          </cell>
          <cell r="CM299">
            <v>68.350684931506848</v>
          </cell>
          <cell r="CN299">
            <v>0</v>
          </cell>
          <cell r="CO299">
            <v>0</v>
          </cell>
          <cell r="CP299">
            <v>58.02908049332423</v>
          </cell>
          <cell r="CQ299">
            <v>0</v>
          </cell>
          <cell r="CR299">
            <v>38.974997321115382</v>
          </cell>
          <cell r="CS299">
            <v>0</v>
          </cell>
          <cell r="CU299">
            <v>40048</v>
          </cell>
          <cell r="CV299">
            <v>2.5094045533102145</v>
          </cell>
          <cell r="CW299">
            <v>5</v>
          </cell>
          <cell r="CX299">
            <v>0</v>
          </cell>
          <cell r="CY299">
            <v>0</v>
          </cell>
          <cell r="CZ299">
            <v>0</v>
          </cell>
          <cell r="DA299">
            <v>0</v>
          </cell>
          <cell r="DB299">
            <v>0</v>
          </cell>
          <cell r="DC299">
            <v>72.328767123287676</v>
          </cell>
          <cell r="DD299">
            <v>67</v>
          </cell>
          <cell r="DE299">
            <v>11.835616438356164</v>
          </cell>
          <cell r="DF299">
            <v>24</v>
          </cell>
          <cell r="DG299">
            <v>58.684931506849324</v>
          </cell>
          <cell r="DH299">
            <v>107.17309857489293</v>
          </cell>
          <cell r="DI299">
            <v>0</v>
          </cell>
          <cell r="DJ299">
            <v>0</v>
          </cell>
          <cell r="DK299">
            <v>27.3224043715847</v>
          </cell>
          <cell r="DL299">
            <v>41.028280559922152</v>
          </cell>
          <cell r="DM299">
            <v>0</v>
          </cell>
          <cell r="DN299">
            <v>0</v>
          </cell>
          <cell r="DO299">
            <v>0</v>
          </cell>
          <cell r="DP299">
            <v>0</v>
          </cell>
          <cell r="DR299">
            <v>68.350684931506848</v>
          </cell>
          <cell r="DS299">
            <v>15.691526985779944</v>
          </cell>
          <cell r="DT299">
            <v>0</v>
          </cell>
          <cell r="DV299">
            <v>40048</v>
          </cell>
          <cell r="DW299">
            <v>5.7250026788846204</v>
          </cell>
          <cell r="DY299">
            <v>49.7</v>
          </cell>
          <cell r="DZ299">
            <v>44.7</v>
          </cell>
          <cell r="EA299">
            <v>40</v>
          </cell>
          <cell r="EB299">
            <v>38.974997321115382</v>
          </cell>
          <cell r="ED299">
            <v>60</v>
          </cell>
          <cell r="EE299">
            <v>20</v>
          </cell>
          <cell r="EF299">
            <v>58.02908049332423</v>
          </cell>
          <cell r="EG299">
            <v>0</v>
          </cell>
          <cell r="EH299">
            <v>58.02908049332423</v>
          </cell>
          <cell r="EJ299">
            <v>38.974997321115382</v>
          </cell>
          <cell r="EK299">
            <v>98.974997321115382</v>
          </cell>
          <cell r="EL299">
            <v>118.97499732111538</v>
          </cell>
          <cell r="EN299">
            <v>0</v>
          </cell>
          <cell r="EO299">
            <v>60</v>
          </cell>
          <cell r="EP299">
            <v>80</v>
          </cell>
          <cell r="ER299">
            <v>200</v>
          </cell>
          <cell r="ET299">
            <v>15</v>
          </cell>
          <cell r="EU299">
            <v>0</v>
          </cell>
          <cell r="EV299">
            <v>0</v>
          </cell>
          <cell r="EW299">
            <v>57.440760354028967</v>
          </cell>
          <cell r="EX299">
            <v>10.909924577477881</v>
          </cell>
          <cell r="EZ299">
            <v>57.440760354028967</v>
          </cell>
          <cell r="FA299">
            <v>72.440760354028967</v>
          </cell>
          <cell r="FB299">
            <v>59</v>
          </cell>
          <cell r="FC299">
            <v>68.350684931506848</v>
          </cell>
          <cell r="FE299">
            <v>38271.593283912036</v>
          </cell>
        </row>
        <row r="300">
          <cell r="A300">
            <v>40049</v>
          </cell>
          <cell r="B300">
            <v>24</v>
          </cell>
          <cell r="C300">
            <v>1</v>
          </cell>
          <cell r="D300">
            <v>8</v>
          </cell>
          <cell r="E300">
            <v>2009</v>
          </cell>
          <cell r="G300">
            <v>0</v>
          </cell>
          <cell r="H300">
            <v>2.8846527244349005</v>
          </cell>
          <cell r="I300">
            <v>9.7668484651272234</v>
          </cell>
          <cell r="J300">
            <v>85.61643835616438</v>
          </cell>
          <cell r="K300">
            <v>10.483870967741936</v>
          </cell>
          <cell r="L300">
            <v>0.4507437134129349</v>
          </cell>
          <cell r="M300">
            <v>7.8541847717761835</v>
          </cell>
          <cell r="N300">
            <v>7.7697391304347825</v>
          </cell>
          <cell r="O300">
            <v>31.000050746741451</v>
          </cell>
          <cell r="P300">
            <v>19.347025859347728</v>
          </cell>
          <cell r="Q300">
            <v>26.001244217505874</v>
          </cell>
          <cell r="R300">
            <v>20.027384370228088</v>
          </cell>
          <cell r="S300">
            <v>136.25026377272437</v>
          </cell>
          <cell r="T300">
            <v>21.22427722117127</v>
          </cell>
          <cell r="U300">
            <v>37.689981578586639</v>
          </cell>
          <cell r="W300">
            <v>0</v>
          </cell>
          <cell r="X300">
            <v>12.651501189562124</v>
          </cell>
          <cell r="Y300">
            <v>10.483870967741936</v>
          </cell>
          <cell r="Z300">
            <v>0</v>
          </cell>
          <cell r="AA300">
            <v>0</v>
          </cell>
          <cell r="AB300">
            <v>2.5081316669425933</v>
          </cell>
          <cell r="AC300">
            <v>5</v>
          </cell>
          <cell r="AD300">
            <v>0</v>
          </cell>
          <cell r="AE300">
            <v>1.3517454706142278</v>
          </cell>
          <cell r="AF300">
            <v>7.21479047806708</v>
          </cell>
          <cell r="AG300">
            <v>0</v>
          </cell>
          <cell r="AH300">
            <v>3.6807234600105314</v>
          </cell>
          <cell r="AI300">
            <v>0</v>
          </cell>
          <cell r="AJ300">
            <v>0</v>
          </cell>
          <cell r="AK300">
            <v>0</v>
          </cell>
          <cell r="AL300">
            <v>0</v>
          </cell>
          <cell r="AM300">
            <v>0</v>
          </cell>
          <cell r="AN300">
            <v>0</v>
          </cell>
          <cell r="AO300">
            <v>18.128585911490458</v>
          </cell>
          <cell r="AP300">
            <v>0</v>
          </cell>
          <cell r="AQ300">
            <v>16.78520952193292</v>
          </cell>
          <cell r="AR300">
            <v>22.203766512279543</v>
          </cell>
          <cell r="AS300">
            <v>35.577419788109687</v>
          </cell>
          <cell r="AT300">
            <v>0</v>
          </cell>
          <cell r="AU300">
            <v>0</v>
          </cell>
          <cell r="AV300">
            <v>0</v>
          </cell>
          <cell r="AW300">
            <v>67</v>
          </cell>
          <cell r="AX300">
            <v>0</v>
          </cell>
          <cell r="AY300">
            <v>0</v>
          </cell>
          <cell r="AZ300">
            <v>36.481164994569781</v>
          </cell>
          <cell r="BA300">
            <v>0</v>
          </cell>
          <cell r="BB300">
            <v>91.683357577912489</v>
          </cell>
          <cell r="BC300">
            <v>0</v>
          </cell>
          <cell r="BD300">
            <v>0</v>
          </cell>
          <cell r="BE300">
            <v>27.3224043715847</v>
          </cell>
          <cell r="BF300">
            <v>41.028280559922152</v>
          </cell>
          <cell r="BG300">
            <v>0</v>
          </cell>
          <cell r="BH300">
            <v>2.2905367741148694</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cell r="CA300">
            <v>0</v>
          </cell>
          <cell r="CB300">
            <v>14.975216650542663</v>
          </cell>
          <cell r="CC300">
            <v>0</v>
          </cell>
          <cell r="CD300">
            <v>0</v>
          </cell>
          <cell r="CE300">
            <v>0</v>
          </cell>
          <cell r="CF300">
            <v>0</v>
          </cell>
          <cell r="CH300">
            <v>14.975216650542663</v>
          </cell>
          <cell r="CJ300">
            <v>40049</v>
          </cell>
          <cell r="CK300">
            <v>12.651501189562124</v>
          </cell>
          <cell r="CL300">
            <v>8.5665359486813077</v>
          </cell>
          <cell r="CM300">
            <v>68.350684931506848</v>
          </cell>
          <cell r="CN300">
            <v>0</v>
          </cell>
          <cell r="CO300">
            <v>0</v>
          </cell>
          <cell r="CP300">
            <v>57.386729159610674</v>
          </cell>
          <cell r="CQ300">
            <v>0</v>
          </cell>
          <cell r="CR300">
            <v>38.988976034212463</v>
          </cell>
          <cell r="CS300">
            <v>0</v>
          </cell>
          <cell r="CU300">
            <v>40049</v>
          </cell>
          <cell r="CV300">
            <v>2.5081316669425933</v>
          </cell>
          <cell r="CW300">
            <v>5</v>
          </cell>
          <cell r="CX300">
            <v>0</v>
          </cell>
          <cell r="CY300">
            <v>0</v>
          </cell>
          <cell r="CZ300">
            <v>0</v>
          </cell>
          <cell r="DA300">
            <v>0</v>
          </cell>
          <cell r="DB300">
            <v>0</v>
          </cell>
          <cell r="DC300">
            <v>72.328767123287676</v>
          </cell>
          <cell r="DD300">
            <v>67</v>
          </cell>
          <cell r="DE300">
            <v>11.835616438356164</v>
          </cell>
          <cell r="DF300">
            <v>24</v>
          </cell>
          <cell r="DG300">
            <v>58.684931506849324</v>
          </cell>
          <cell r="DH300">
            <v>91.683357577912489</v>
          </cell>
          <cell r="DI300">
            <v>0</v>
          </cell>
          <cell r="DJ300">
            <v>0</v>
          </cell>
          <cell r="DK300">
            <v>27.3224043715847</v>
          </cell>
          <cell r="DL300">
            <v>41.028280559922152</v>
          </cell>
          <cell r="DM300">
            <v>0</v>
          </cell>
          <cell r="DN300">
            <v>0</v>
          </cell>
          <cell r="DO300">
            <v>0</v>
          </cell>
          <cell r="DP300">
            <v>0</v>
          </cell>
          <cell r="DR300">
            <v>68.350684931506848</v>
          </cell>
          <cell r="DS300">
            <v>14.975216650542663</v>
          </cell>
          <cell r="DT300">
            <v>0</v>
          </cell>
          <cell r="DV300">
            <v>40049</v>
          </cell>
          <cell r="DW300">
            <v>5.7110239657875388</v>
          </cell>
          <cell r="DY300">
            <v>49.7</v>
          </cell>
          <cell r="DZ300">
            <v>44.7</v>
          </cell>
          <cell r="EA300">
            <v>40</v>
          </cell>
          <cell r="EB300">
            <v>38.988976034212463</v>
          </cell>
          <cell r="ED300">
            <v>60</v>
          </cell>
          <cell r="EE300">
            <v>20</v>
          </cell>
          <cell r="EF300">
            <v>57.386729159610674</v>
          </cell>
          <cell r="EG300">
            <v>0</v>
          </cell>
          <cell r="EH300">
            <v>57.386729159610674</v>
          </cell>
          <cell r="EJ300">
            <v>38.988976034212463</v>
          </cell>
          <cell r="EK300">
            <v>98.98897603421247</v>
          </cell>
          <cell r="EL300">
            <v>118.98897603421247</v>
          </cell>
          <cell r="EN300">
            <v>0</v>
          </cell>
          <cell r="EO300">
            <v>60</v>
          </cell>
          <cell r="EP300">
            <v>80</v>
          </cell>
          <cell r="ER300">
            <v>200</v>
          </cell>
          <cell r="ET300">
            <v>15</v>
          </cell>
          <cell r="EU300">
            <v>0</v>
          </cell>
          <cell r="EV300">
            <v>0</v>
          </cell>
          <cell r="EW300">
            <v>57.343939578113066</v>
          </cell>
          <cell r="EX300">
            <v>11.006745353393782</v>
          </cell>
          <cell r="EZ300">
            <v>57.343939578113066</v>
          </cell>
          <cell r="FA300">
            <v>72.343939578113066</v>
          </cell>
          <cell r="FB300">
            <v>59</v>
          </cell>
          <cell r="FC300">
            <v>68.350684931506848</v>
          </cell>
          <cell r="FE300">
            <v>38271.593284143521</v>
          </cell>
        </row>
        <row r="301">
          <cell r="A301">
            <v>40050</v>
          </cell>
          <cell r="B301">
            <v>25</v>
          </cell>
          <cell r="C301">
            <v>2</v>
          </cell>
          <cell r="D301">
            <v>8</v>
          </cell>
          <cell r="E301">
            <v>2009</v>
          </cell>
          <cell r="G301">
            <v>0</v>
          </cell>
          <cell r="H301">
            <v>3.5351080048933139</v>
          </cell>
          <cell r="I301">
            <v>9.9611819035292459</v>
          </cell>
          <cell r="J301">
            <v>85.61643835616438</v>
          </cell>
          <cell r="K301">
            <v>10.483870967741936</v>
          </cell>
          <cell r="L301">
            <v>0.55238112232506398</v>
          </cell>
          <cell r="M301">
            <v>8.0104614600030857</v>
          </cell>
          <cell r="N301">
            <v>7.7697391304347825</v>
          </cell>
          <cell r="O301">
            <v>37.990197786588986</v>
          </cell>
          <cell r="P301">
            <v>19.731978494941927</v>
          </cell>
          <cell r="Q301">
            <v>26.033323191023424</v>
          </cell>
          <cell r="R301">
            <v>20.027384370228088</v>
          </cell>
          <cell r="S301">
            <v>206.13828090681341</v>
          </cell>
          <cell r="T301">
            <v>21.475811367616767</v>
          </cell>
          <cell r="U301">
            <v>39.88222197375935</v>
          </cell>
          <cell r="W301">
            <v>0</v>
          </cell>
          <cell r="X301">
            <v>13.496289908422559</v>
          </cell>
          <cell r="Y301">
            <v>10.483870967741936</v>
          </cell>
          <cell r="Z301">
            <v>0</v>
          </cell>
          <cell r="AA301">
            <v>0</v>
          </cell>
          <cell r="AB301">
            <v>2.506859426241971</v>
          </cell>
          <cell r="AC301">
            <v>5</v>
          </cell>
          <cell r="AD301">
            <v>0</v>
          </cell>
          <cell r="AE301">
            <v>1.3517454706142278</v>
          </cell>
          <cell r="AF301">
            <v>7.473976815906731</v>
          </cell>
          <cell r="AG301">
            <v>0</v>
          </cell>
          <cell r="AH301">
            <v>3.3766900127561836</v>
          </cell>
          <cell r="AI301">
            <v>0</v>
          </cell>
          <cell r="AJ301">
            <v>0</v>
          </cell>
          <cell r="AK301">
            <v>0</v>
          </cell>
          <cell r="AL301">
            <v>0</v>
          </cell>
          <cell r="AM301">
            <v>0</v>
          </cell>
          <cell r="AN301">
            <v>0</v>
          </cell>
          <cell r="AO301">
            <v>17.40306469139713</v>
          </cell>
          <cell r="AP301">
            <v>0</v>
          </cell>
          <cell r="AQ301">
            <v>16.526023184093269</v>
          </cell>
          <cell r="AR301">
            <v>22.290161958226093</v>
          </cell>
          <cell r="AS301">
            <v>38.052722510711803</v>
          </cell>
          <cell r="AT301">
            <v>0</v>
          </cell>
          <cell r="AU301">
            <v>0</v>
          </cell>
          <cell r="AV301">
            <v>0</v>
          </cell>
          <cell r="AW301">
            <v>67</v>
          </cell>
          <cell r="AX301">
            <v>0</v>
          </cell>
          <cell r="AY301">
            <v>0</v>
          </cell>
          <cell r="AZ301">
            <v>36.394769548623231</v>
          </cell>
          <cell r="BA301">
            <v>0</v>
          </cell>
          <cell r="BB301">
            <v>164.10154469956626</v>
          </cell>
          <cell r="BC301">
            <v>0</v>
          </cell>
          <cell r="BD301">
            <v>0</v>
          </cell>
          <cell r="BE301">
            <v>27.3224043715847</v>
          </cell>
          <cell r="BF301">
            <v>41.028280559922152</v>
          </cell>
          <cell r="BG301">
            <v>0</v>
          </cell>
          <cell r="BH301">
            <v>0</v>
          </cell>
          <cell r="BI301">
            <v>0</v>
          </cell>
          <cell r="BJ301">
            <v>0</v>
          </cell>
          <cell r="BK301">
            <v>0</v>
          </cell>
          <cell r="BL301">
            <v>0</v>
          </cell>
          <cell r="BM301">
            <v>0</v>
          </cell>
          <cell r="BN301">
            <v>0</v>
          </cell>
          <cell r="BO301">
            <v>0</v>
          </cell>
          <cell r="BP301">
            <v>0</v>
          </cell>
          <cell r="BQ301">
            <v>7.1054273576010019E-15</v>
          </cell>
          <cell r="BR301">
            <v>0</v>
          </cell>
          <cell r="BS301">
            <v>0</v>
          </cell>
          <cell r="BT301">
            <v>0</v>
          </cell>
          <cell r="BU301">
            <v>0</v>
          </cell>
          <cell r="BV301">
            <v>0</v>
          </cell>
          <cell r="BW301">
            <v>0</v>
          </cell>
          <cell r="BX301">
            <v>0</v>
          </cell>
          <cell r="BY301">
            <v>0</v>
          </cell>
          <cell r="CA301">
            <v>0</v>
          </cell>
          <cell r="CB301">
            <v>17.265753424657532</v>
          </cell>
          <cell r="CC301">
            <v>0</v>
          </cell>
          <cell r="CD301">
            <v>0</v>
          </cell>
          <cell r="CE301">
            <v>6.1342214855979336</v>
          </cell>
          <cell r="CF301">
            <v>0</v>
          </cell>
          <cell r="CH301">
            <v>23.399974910255466</v>
          </cell>
          <cell r="CJ301">
            <v>40050</v>
          </cell>
          <cell r="CK301">
            <v>13.496289908422559</v>
          </cell>
          <cell r="CL301">
            <v>8.8257222865209588</v>
          </cell>
          <cell r="CM301">
            <v>68.350684931506848</v>
          </cell>
          <cell r="CN301">
            <v>0</v>
          </cell>
          <cell r="CO301">
            <v>0</v>
          </cell>
          <cell r="CP301">
            <v>58.832477214865115</v>
          </cell>
          <cell r="CQ301">
            <v>0</v>
          </cell>
          <cell r="CR301">
            <v>38.816185142319362</v>
          </cell>
          <cell r="CS301">
            <v>0</v>
          </cell>
          <cell r="CU301">
            <v>40050</v>
          </cell>
          <cell r="CV301">
            <v>2.506859426241971</v>
          </cell>
          <cell r="CW301">
            <v>5</v>
          </cell>
          <cell r="CX301">
            <v>0</v>
          </cell>
          <cell r="CY301">
            <v>0</v>
          </cell>
          <cell r="CZ301">
            <v>0</v>
          </cell>
          <cell r="DA301">
            <v>0</v>
          </cell>
          <cell r="DB301">
            <v>0</v>
          </cell>
          <cell r="DC301">
            <v>72.328767123287676</v>
          </cell>
          <cell r="DD301">
            <v>67</v>
          </cell>
          <cell r="DE301">
            <v>11.835616438356164</v>
          </cell>
          <cell r="DF301">
            <v>24</v>
          </cell>
          <cell r="DG301">
            <v>58.684931506849324</v>
          </cell>
          <cell r="DH301">
            <v>164.10154469956626</v>
          </cell>
          <cell r="DI301">
            <v>0</v>
          </cell>
          <cell r="DJ301">
            <v>0</v>
          </cell>
          <cell r="DK301">
            <v>27.3224043715847</v>
          </cell>
          <cell r="DL301">
            <v>41.028280559922152</v>
          </cell>
          <cell r="DM301">
            <v>0</v>
          </cell>
          <cell r="DN301">
            <v>0</v>
          </cell>
          <cell r="DO301">
            <v>7.1054273576010019E-15</v>
          </cell>
          <cell r="DP301">
            <v>0</v>
          </cell>
          <cell r="DR301">
            <v>68.350684931506848</v>
          </cell>
          <cell r="DS301">
            <v>23.399974910255466</v>
          </cell>
          <cell r="DT301">
            <v>0</v>
          </cell>
          <cell r="DV301">
            <v>40050</v>
          </cell>
          <cell r="DW301">
            <v>5.8838148576806395</v>
          </cell>
          <cell r="DY301">
            <v>49.7</v>
          </cell>
          <cell r="DZ301">
            <v>44.7</v>
          </cell>
          <cell r="EA301">
            <v>40</v>
          </cell>
          <cell r="EB301">
            <v>38.816185142319362</v>
          </cell>
          <cell r="ED301">
            <v>60</v>
          </cell>
          <cell r="EE301">
            <v>20</v>
          </cell>
          <cell r="EF301">
            <v>64.966698700463041</v>
          </cell>
          <cell r="EG301">
            <v>4.9666987004630414</v>
          </cell>
          <cell r="EH301">
            <v>60</v>
          </cell>
          <cell r="EJ301">
            <v>38.816185142319362</v>
          </cell>
          <cell r="EK301">
            <v>98.81618514231937</v>
          </cell>
          <cell r="EL301">
            <v>118.81618514231937</v>
          </cell>
          <cell r="EN301">
            <v>0</v>
          </cell>
          <cell r="EO301">
            <v>60</v>
          </cell>
          <cell r="EP301">
            <v>80</v>
          </cell>
          <cell r="ER301">
            <v>200</v>
          </cell>
          <cell r="ET301">
            <v>15</v>
          </cell>
          <cell r="EU301">
            <v>0</v>
          </cell>
          <cell r="EV301">
            <v>0</v>
          </cell>
          <cell r="EW301">
            <v>58.4849263549144</v>
          </cell>
          <cell r="EX301">
            <v>9.865758576592448</v>
          </cell>
          <cell r="EZ301">
            <v>58.4849263549144</v>
          </cell>
          <cell r="FA301">
            <v>73.484926354914393</v>
          </cell>
          <cell r="FB301">
            <v>59</v>
          </cell>
          <cell r="FC301">
            <v>68.350684931506848</v>
          </cell>
          <cell r="FE301">
            <v>38271.593284490744</v>
          </cell>
        </row>
        <row r="302">
          <cell r="A302">
            <v>40051</v>
          </cell>
          <cell r="B302">
            <v>26</v>
          </cell>
          <cell r="C302">
            <v>3</v>
          </cell>
          <cell r="D302">
            <v>8</v>
          </cell>
          <cell r="E302">
            <v>2009</v>
          </cell>
          <cell r="G302">
            <v>0</v>
          </cell>
          <cell r="H302">
            <v>3.3876324008908005</v>
          </cell>
          <cell r="I302">
            <v>9.5417380254302362</v>
          </cell>
          <cell r="J302">
            <v>85.61643835616438</v>
          </cell>
          <cell r="K302">
            <v>10.483870967741936</v>
          </cell>
          <cell r="L302">
            <v>0.5293372041359411</v>
          </cell>
          <cell r="M302">
            <v>7.6731582109824119</v>
          </cell>
          <cell r="N302">
            <v>7.7697391304347825</v>
          </cell>
          <cell r="O302">
            <v>36.405344549574167</v>
          </cell>
          <cell r="P302">
            <v>18.901107453469194</v>
          </cell>
          <cell r="Q302">
            <v>25.70675113302876</v>
          </cell>
          <cell r="R302">
            <v>20.027384370228088</v>
          </cell>
          <cell r="S302">
            <v>255.26601196902277</v>
          </cell>
          <cell r="T302">
            <v>21.709191863069435</v>
          </cell>
          <cell r="U302">
            <v>37.804389317493175</v>
          </cell>
          <cell r="W302">
            <v>0</v>
          </cell>
          <cell r="X302">
            <v>12.929370426321036</v>
          </cell>
          <cell r="Y302">
            <v>10.483870967741936</v>
          </cell>
          <cell r="Z302">
            <v>0</v>
          </cell>
          <cell r="AA302">
            <v>0</v>
          </cell>
          <cell r="AB302">
            <v>2.5055878308808328</v>
          </cell>
          <cell r="AC302">
            <v>5</v>
          </cell>
          <cell r="AD302">
            <v>0</v>
          </cell>
          <cell r="AE302">
            <v>1.3517454706142278</v>
          </cell>
          <cell r="AF302">
            <v>7.1149012440580748</v>
          </cell>
          <cell r="AG302">
            <v>0</v>
          </cell>
          <cell r="AH302">
            <v>3.375887500237539</v>
          </cell>
          <cell r="AI302">
            <v>0</v>
          </cell>
          <cell r="AJ302">
            <v>0</v>
          </cell>
          <cell r="AK302">
            <v>0</v>
          </cell>
          <cell r="AL302">
            <v>0</v>
          </cell>
          <cell r="AM302">
            <v>0</v>
          </cell>
          <cell r="AN302">
            <v>0</v>
          </cell>
          <cell r="AO302">
            <v>17.790061752498886</v>
          </cell>
          <cell r="AP302">
            <v>0</v>
          </cell>
          <cell r="AQ302">
            <v>16.885098755941925</v>
          </cell>
          <cell r="AR302">
            <v>22.170470100943206</v>
          </cell>
          <cell r="AS302">
            <v>38.233447444230215</v>
          </cell>
          <cell r="AT302">
            <v>0</v>
          </cell>
          <cell r="AU302">
            <v>0</v>
          </cell>
          <cell r="AV302">
            <v>0</v>
          </cell>
          <cell r="AW302">
            <v>67</v>
          </cell>
          <cell r="AX302">
            <v>0</v>
          </cell>
          <cell r="AY302">
            <v>0</v>
          </cell>
          <cell r="AZ302">
            <v>36.514461405906118</v>
          </cell>
          <cell r="BA302">
            <v>0</v>
          </cell>
          <cell r="BB302">
            <v>211.26513174367932</v>
          </cell>
          <cell r="BC302">
            <v>0</v>
          </cell>
          <cell r="BD302">
            <v>0</v>
          </cell>
          <cell r="BE302">
            <v>27.3224043715847</v>
          </cell>
          <cell r="BF302">
            <v>41.028280559922152</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CA302">
            <v>0</v>
          </cell>
          <cell r="CB302">
            <v>17.265753424657532</v>
          </cell>
          <cell r="CC302">
            <v>0</v>
          </cell>
          <cell r="CD302">
            <v>0</v>
          </cell>
          <cell r="CE302">
            <v>2.5856219524484487</v>
          </cell>
          <cell r="CF302">
            <v>0</v>
          </cell>
          <cell r="CH302">
            <v>19.851375377105981</v>
          </cell>
          <cell r="CJ302">
            <v>40051</v>
          </cell>
          <cell r="CK302">
            <v>12.929370426321036</v>
          </cell>
          <cell r="CL302">
            <v>8.4666467146723026</v>
          </cell>
          <cell r="CM302">
            <v>68.350684931506848</v>
          </cell>
          <cell r="CN302">
            <v>0</v>
          </cell>
          <cell r="CO302">
            <v>0</v>
          </cell>
          <cell r="CP302">
            <v>59.39939669696664</v>
          </cell>
          <cell r="CQ302">
            <v>0</v>
          </cell>
          <cell r="CR302">
            <v>39.055568856885131</v>
          </cell>
          <cell r="CS302">
            <v>0</v>
          </cell>
          <cell r="CU302">
            <v>40051</v>
          </cell>
          <cell r="CV302">
            <v>2.5055878308808328</v>
          </cell>
          <cell r="CW302">
            <v>5</v>
          </cell>
          <cell r="CX302">
            <v>0</v>
          </cell>
          <cell r="CY302">
            <v>0</v>
          </cell>
          <cell r="CZ302">
            <v>0</v>
          </cell>
          <cell r="DA302">
            <v>0</v>
          </cell>
          <cell r="DB302">
            <v>0</v>
          </cell>
          <cell r="DC302">
            <v>72.328767123287676</v>
          </cell>
          <cell r="DD302">
            <v>67</v>
          </cell>
          <cell r="DE302">
            <v>11.835616438356164</v>
          </cell>
          <cell r="DF302">
            <v>24</v>
          </cell>
          <cell r="DG302">
            <v>58.684931506849324</v>
          </cell>
          <cell r="DH302">
            <v>211.26513174367932</v>
          </cell>
          <cell r="DI302">
            <v>0</v>
          </cell>
          <cell r="DJ302">
            <v>0</v>
          </cell>
          <cell r="DK302">
            <v>27.3224043715847</v>
          </cell>
          <cell r="DL302">
            <v>41.028280559922152</v>
          </cell>
          <cell r="DM302">
            <v>0</v>
          </cell>
          <cell r="DN302">
            <v>0</v>
          </cell>
          <cell r="DO302">
            <v>0</v>
          </cell>
          <cell r="DP302">
            <v>0</v>
          </cell>
          <cell r="DR302">
            <v>68.350684931506848</v>
          </cell>
          <cell r="DS302">
            <v>19.851375377105981</v>
          </cell>
          <cell r="DT302">
            <v>0</v>
          </cell>
          <cell r="DV302">
            <v>40051</v>
          </cell>
          <cell r="DW302">
            <v>5.6444311431148684</v>
          </cell>
          <cell r="DY302">
            <v>49.7</v>
          </cell>
          <cell r="DZ302">
            <v>44.7</v>
          </cell>
          <cell r="EA302">
            <v>40</v>
          </cell>
          <cell r="EB302">
            <v>39.055568856885131</v>
          </cell>
          <cell r="ED302">
            <v>60</v>
          </cell>
          <cell r="EE302">
            <v>20</v>
          </cell>
          <cell r="EF302">
            <v>61.985018649415089</v>
          </cell>
          <cell r="EG302">
            <v>1.985018649415089</v>
          </cell>
          <cell r="EH302">
            <v>60</v>
          </cell>
          <cell r="EJ302">
            <v>39.055568856885131</v>
          </cell>
          <cell r="EK302">
            <v>99.055568856885131</v>
          </cell>
          <cell r="EL302">
            <v>119.05556885688513</v>
          </cell>
          <cell r="EN302">
            <v>0</v>
          </cell>
          <cell r="EO302">
            <v>60</v>
          </cell>
          <cell r="EP302">
            <v>80</v>
          </cell>
          <cell r="ER302">
            <v>200</v>
          </cell>
          <cell r="ET302">
            <v>15</v>
          </cell>
          <cell r="EU302">
            <v>0</v>
          </cell>
          <cell r="EV302">
            <v>0</v>
          </cell>
          <cell r="EW302">
            <v>56.022252290911126</v>
          </cell>
          <cell r="EX302">
            <v>12.328432640595722</v>
          </cell>
          <cell r="EZ302">
            <v>56.022252290911126</v>
          </cell>
          <cell r="FA302">
            <v>71.022252290911126</v>
          </cell>
          <cell r="FB302">
            <v>59</v>
          </cell>
          <cell r="FC302">
            <v>68.350684931506848</v>
          </cell>
          <cell r="FE302">
            <v>38271.593284722221</v>
          </cell>
        </row>
        <row r="303">
          <cell r="A303">
            <v>40052</v>
          </cell>
          <cell r="B303">
            <v>27</v>
          </cell>
          <cell r="C303">
            <v>4</v>
          </cell>
          <cell r="D303">
            <v>8</v>
          </cell>
          <cell r="E303">
            <v>2009</v>
          </cell>
          <cell r="G303">
            <v>0</v>
          </cell>
          <cell r="H303">
            <v>2.7517237114378084</v>
          </cell>
          <cell r="I303">
            <v>7.8115677430773296</v>
          </cell>
          <cell r="J303">
            <v>85.61643835616438</v>
          </cell>
          <cell r="K303">
            <v>10.483870967741936</v>
          </cell>
          <cell r="L303">
            <v>0.42997278440956133</v>
          </cell>
          <cell r="M303">
            <v>6.2818110294677156</v>
          </cell>
          <cell r="N303">
            <v>0</v>
          </cell>
          <cell r="O303">
            <v>29.571523106752704</v>
          </cell>
          <cell r="P303">
            <v>15.473835154397987</v>
          </cell>
          <cell r="Q303">
            <v>26.287585255701384</v>
          </cell>
          <cell r="R303">
            <v>20.027384370228088</v>
          </cell>
          <cell r="S303">
            <v>211.37645015490619</v>
          </cell>
          <cell r="T303">
            <v>20.805840983730015</v>
          </cell>
          <cell r="U303">
            <v>27.338099367769175</v>
          </cell>
          <cell r="W303">
            <v>0</v>
          </cell>
          <cell r="X303">
            <v>10.563291454515138</v>
          </cell>
          <cell r="Y303">
            <v>10.483870967741936</v>
          </cell>
          <cell r="Z303">
            <v>0</v>
          </cell>
          <cell r="AA303">
            <v>0</v>
          </cell>
          <cell r="AB303">
            <v>0</v>
          </cell>
          <cell r="AC303">
            <v>5</v>
          </cell>
          <cell r="AD303">
            <v>0</v>
          </cell>
          <cell r="AE303">
            <v>1.3517454706142278</v>
          </cell>
          <cell r="AF303">
            <v>0.3600383432630494</v>
          </cell>
          <cell r="AG303">
            <v>0</v>
          </cell>
          <cell r="AH303">
            <v>3.7417430892836858</v>
          </cell>
          <cell r="AI303">
            <v>0</v>
          </cell>
          <cell r="AJ303">
            <v>0</v>
          </cell>
          <cell r="AK303">
            <v>0</v>
          </cell>
          <cell r="AL303">
            <v>0</v>
          </cell>
          <cell r="AM303">
            <v>0</v>
          </cell>
          <cell r="AN303">
            <v>0</v>
          </cell>
          <cell r="AO303">
            <v>19.615737770586463</v>
          </cell>
          <cell r="AP303">
            <v>0</v>
          </cell>
          <cell r="AQ303">
            <v>23.639961656736951</v>
          </cell>
          <cell r="AR303">
            <v>16.360038343263049</v>
          </cell>
          <cell r="AS303">
            <v>28.002847027210009</v>
          </cell>
          <cell r="AT303">
            <v>0</v>
          </cell>
          <cell r="AU303">
            <v>0</v>
          </cell>
          <cell r="AV303">
            <v>0</v>
          </cell>
          <cell r="AW303">
            <v>67</v>
          </cell>
          <cell r="AX303">
            <v>0</v>
          </cell>
          <cell r="AY303">
            <v>0</v>
          </cell>
          <cell r="AZ303">
            <v>42.324893163586275</v>
          </cell>
          <cell r="BA303">
            <v>0</v>
          </cell>
          <cell r="BB303">
            <v>150.1954973428191</v>
          </cell>
          <cell r="BC303">
            <v>0</v>
          </cell>
          <cell r="BD303">
            <v>0</v>
          </cell>
          <cell r="BE303">
            <v>27.3224043715847</v>
          </cell>
          <cell r="BF303">
            <v>33.541527097073399</v>
          </cell>
          <cell r="BG303">
            <v>0</v>
          </cell>
          <cell r="BH303">
            <v>10.405147781692378</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7.4867534628487533</v>
          </cell>
          <cell r="BX303">
            <v>0</v>
          </cell>
          <cell r="BY303">
            <v>0</v>
          </cell>
          <cell r="CA303">
            <v>0</v>
          </cell>
          <cell r="CB303">
            <v>6.8606056429651545</v>
          </cell>
          <cell r="CC303">
            <v>0</v>
          </cell>
          <cell r="CD303">
            <v>0</v>
          </cell>
          <cell r="CE303">
            <v>0</v>
          </cell>
          <cell r="CF303">
            <v>0</v>
          </cell>
          <cell r="CH303">
            <v>6.8606056429651545</v>
          </cell>
          <cell r="CJ303">
            <v>40052</v>
          </cell>
          <cell r="CK303">
            <v>10.563291454515138</v>
          </cell>
          <cell r="CL303">
            <v>1.7117838138772772</v>
          </cell>
          <cell r="CM303">
            <v>60.863931468658095</v>
          </cell>
          <cell r="CN303">
            <v>7.4867534628487533</v>
          </cell>
          <cell r="CO303">
            <v>0</v>
          </cell>
          <cell r="CP303">
            <v>51.36032788708016</v>
          </cell>
          <cell r="CQ303">
            <v>0</v>
          </cell>
          <cell r="CR303">
            <v>40</v>
          </cell>
          <cell r="CS303">
            <v>0</v>
          </cell>
          <cell r="CU303">
            <v>40052</v>
          </cell>
          <cell r="CV303">
            <v>0</v>
          </cell>
          <cell r="CW303">
            <v>5</v>
          </cell>
          <cell r="CX303">
            <v>0</v>
          </cell>
          <cell r="CY303">
            <v>0</v>
          </cell>
          <cell r="CZ303">
            <v>0</v>
          </cell>
          <cell r="DA303">
            <v>0</v>
          </cell>
          <cell r="DB303">
            <v>0</v>
          </cell>
          <cell r="DC303">
            <v>72.328767123287676</v>
          </cell>
          <cell r="DD303">
            <v>67</v>
          </cell>
          <cell r="DE303">
            <v>11.835616438356164</v>
          </cell>
          <cell r="DF303">
            <v>24</v>
          </cell>
          <cell r="DG303">
            <v>58.684931506849324</v>
          </cell>
          <cell r="DH303">
            <v>150.1954973428191</v>
          </cell>
          <cell r="DI303">
            <v>0</v>
          </cell>
          <cell r="DJ303">
            <v>0</v>
          </cell>
          <cell r="DK303">
            <v>27.3224043715847</v>
          </cell>
          <cell r="DL303">
            <v>33.541527097073399</v>
          </cell>
          <cell r="DM303">
            <v>0</v>
          </cell>
          <cell r="DN303">
            <v>0</v>
          </cell>
          <cell r="DO303">
            <v>0</v>
          </cell>
          <cell r="DP303">
            <v>7.4867534628487533</v>
          </cell>
          <cell r="DR303">
            <v>68.350684931506848</v>
          </cell>
          <cell r="DS303">
            <v>6.8606056429651545</v>
          </cell>
          <cell r="DT303">
            <v>0</v>
          </cell>
          <cell r="DV303">
            <v>40052</v>
          </cell>
          <cell r="DW303">
            <v>1.1411892092515181</v>
          </cell>
          <cell r="DY303">
            <v>49.7</v>
          </cell>
          <cell r="DZ303">
            <v>44.7</v>
          </cell>
          <cell r="EA303">
            <v>40</v>
          </cell>
          <cell r="EB303">
            <v>40</v>
          </cell>
          <cell r="ED303">
            <v>60</v>
          </cell>
          <cell r="EE303">
            <v>20</v>
          </cell>
          <cell r="EF303">
            <v>51.36032788708016</v>
          </cell>
          <cell r="EG303">
            <v>0</v>
          </cell>
          <cell r="EH303">
            <v>51.36032788708016</v>
          </cell>
          <cell r="EJ303">
            <v>40</v>
          </cell>
          <cell r="EK303">
            <v>100</v>
          </cell>
          <cell r="EL303">
            <v>120</v>
          </cell>
          <cell r="EN303">
            <v>0</v>
          </cell>
          <cell r="EO303">
            <v>60</v>
          </cell>
          <cell r="EP303">
            <v>80</v>
          </cell>
          <cell r="ER303">
            <v>200</v>
          </cell>
          <cell r="ET303">
            <v>15</v>
          </cell>
          <cell r="EU303">
            <v>0</v>
          </cell>
          <cell r="EV303">
            <v>7.4867534628487533</v>
          </cell>
          <cell r="EW303">
            <v>53.350684931506848</v>
          </cell>
          <cell r="EX303">
            <v>15</v>
          </cell>
          <cell r="EZ303">
            <v>45.863931468658095</v>
          </cell>
          <cell r="FA303">
            <v>60.863931468658095</v>
          </cell>
          <cell r="FB303">
            <v>59</v>
          </cell>
          <cell r="FC303">
            <v>68.350684931506848</v>
          </cell>
          <cell r="FE303">
            <v>38271.59328483796</v>
          </cell>
        </row>
        <row r="304">
          <cell r="A304">
            <v>40053</v>
          </cell>
          <cell r="B304">
            <v>28</v>
          </cell>
          <cell r="C304">
            <v>5</v>
          </cell>
          <cell r="D304">
            <v>8</v>
          </cell>
          <cell r="E304">
            <v>2009</v>
          </cell>
          <cell r="G304">
            <v>0</v>
          </cell>
          <cell r="H304">
            <v>3.3277597581275065</v>
          </cell>
          <cell r="I304">
            <v>8.0461119330083406</v>
          </cell>
          <cell r="J304">
            <v>85.61643835616438</v>
          </cell>
          <cell r="K304">
            <v>10.483870967741936</v>
          </cell>
          <cell r="L304">
            <v>0.51998175656252121</v>
          </cell>
          <cell r="M304">
            <v>6.4704239081708295</v>
          </cell>
          <cell r="N304">
            <v>0</v>
          </cell>
          <cell r="O304">
            <v>35.761920490836822</v>
          </cell>
          <cell r="P304">
            <v>15.938440756087942</v>
          </cell>
          <cell r="Q304">
            <v>26.020238772607289</v>
          </cell>
          <cell r="R304">
            <v>20.027384370228088</v>
          </cell>
          <cell r="S304">
            <v>173.50342579393424</v>
          </cell>
          <cell r="T304">
            <v>20.851440027316304</v>
          </cell>
          <cell r="U304">
            <v>28.654387210693166</v>
          </cell>
          <cell r="W304">
            <v>0</v>
          </cell>
          <cell r="X304">
            <v>11.373871691135847</v>
          </cell>
          <cell r="Y304">
            <v>10.483870967741936</v>
          </cell>
          <cell r="Z304">
            <v>0</v>
          </cell>
          <cell r="AA304">
            <v>0</v>
          </cell>
          <cell r="AB304">
            <v>0</v>
          </cell>
          <cell r="AC304">
            <v>5</v>
          </cell>
          <cell r="AD304">
            <v>0</v>
          </cell>
          <cell r="AE304">
            <v>1.3517454706142278</v>
          </cell>
          <cell r="AF304">
            <v>0.63866019411912323</v>
          </cell>
          <cell r="AG304">
            <v>0</v>
          </cell>
          <cell r="AH304">
            <v>3.390429379139194</v>
          </cell>
          <cell r="AI304">
            <v>0</v>
          </cell>
          <cell r="AJ304">
            <v>0</v>
          </cell>
          <cell r="AK304">
            <v>0</v>
          </cell>
          <cell r="AL304">
            <v>0</v>
          </cell>
          <cell r="AM304">
            <v>0</v>
          </cell>
          <cell r="AN304">
            <v>0</v>
          </cell>
          <cell r="AO304">
            <v>18.963537477400514</v>
          </cell>
          <cell r="AP304">
            <v>0</v>
          </cell>
          <cell r="AQ304">
            <v>23.361339805880878</v>
          </cell>
          <cell r="AR304">
            <v>16.638660194119122</v>
          </cell>
          <cell r="AS304">
            <v>35.394017533220435</v>
          </cell>
          <cell r="AT304">
            <v>0</v>
          </cell>
          <cell r="AU304">
            <v>0</v>
          </cell>
          <cell r="AV304">
            <v>0</v>
          </cell>
          <cell r="AW304">
            <v>67</v>
          </cell>
          <cell r="AX304">
            <v>0</v>
          </cell>
          <cell r="AY304">
            <v>0</v>
          </cell>
          <cell r="AZ304">
            <v>42.046271312730198</v>
          </cell>
          <cell r="BA304">
            <v>0</v>
          </cell>
          <cell r="BB304">
            <v>113.9629817192135</v>
          </cell>
          <cell r="BC304">
            <v>0</v>
          </cell>
          <cell r="BD304">
            <v>0</v>
          </cell>
          <cell r="BE304">
            <v>27.3224043715847</v>
          </cell>
          <cell r="BF304">
            <v>34.91860260959146</v>
          </cell>
          <cell r="BG304">
            <v>0</v>
          </cell>
          <cell r="BH304">
            <v>3.2069110423916953</v>
          </cell>
          <cell r="BI304">
            <v>0</v>
          </cell>
          <cell r="BJ304">
            <v>0</v>
          </cell>
          <cell r="BK304">
            <v>0</v>
          </cell>
          <cell r="BL304">
            <v>0</v>
          </cell>
          <cell r="BM304">
            <v>0</v>
          </cell>
          <cell r="BN304">
            <v>7.1054273576010019E-15</v>
          </cell>
          <cell r="BO304">
            <v>0</v>
          </cell>
          <cell r="BP304">
            <v>0</v>
          </cell>
          <cell r="BQ304">
            <v>-7.1054273576010019E-15</v>
          </cell>
          <cell r="BR304">
            <v>0</v>
          </cell>
          <cell r="BS304">
            <v>0</v>
          </cell>
          <cell r="BT304">
            <v>0</v>
          </cell>
          <cell r="BU304">
            <v>0</v>
          </cell>
          <cell r="BV304">
            <v>0</v>
          </cell>
          <cell r="BW304">
            <v>6.1096779503306848</v>
          </cell>
          <cell r="BX304">
            <v>0</v>
          </cell>
          <cell r="BY304">
            <v>0</v>
          </cell>
          <cell r="CA304">
            <v>0</v>
          </cell>
          <cell r="CB304">
            <v>14.058842382265837</v>
          </cell>
          <cell r="CC304">
            <v>0</v>
          </cell>
          <cell r="CD304">
            <v>0</v>
          </cell>
          <cell r="CE304">
            <v>0</v>
          </cell>
          <cell r="CF304">
            <v>0</v>
          </cell>
          <cell r="CH304">
            <v>14.058842382265837</v>
          </cell>
          <cell r="CJ304">
            <v>40053</v>
          </cell>
          <cell r="CK304">
            <v>11.373871691135847</v>
          </cell>
          <cell r="CL304">
            <v>1.990405664733351</v>
          </cell>
          <cell r="CM304">
            <v>62.241006981176163</v>
          </cell>
          <cell r="CN304">
            <v>6.1096779503306848</v>
          </cell>
          <cell r="CO304">
            <v>0</v>
          </cell>
          <cell r="CP304">
            <v>57.747984389760141</v>
          </cell>
          <cell r="CQ304">
            <v>0</v>
          </cell>
          <cell r="CR304">
            <v>40</v>
          </cell>
          <cell r="CS304">
            <v>0</v>
          </cell>
          <cell r="CU304">
            <v>40053</v>
          </cell>
          <cell r="CV304">
            <v>0</v>
          </cell>
          <cell r="CW304">
            <v>5</v>
          </cell>
          <cell r="CX304">
            <v>0</v>
          </cell>
          <cell r="CY304">
            <v>0</v>
          </cell>
          <cell r="CZ304">
            <v>0</v>
          </cell>
          <cell r="DA304">
            <v>0</v>
          </cell>
          <cell r="DB304">
            <v>0</v>
          </cell>
          <cell r="DC304">
            <v>72.328767123287676</v>
          </cell>
          <cell r="DD304">
            <v>67</v>
          </cell>
          <cell r="DE304">
            <v>11.835616438356164</v>
          </cell>
          <cell r="DF304">
            <v>24</v>
          </cell>
          <cell r="DG304">
            <v>58.684931506849324</v>
          </cell>
          <cell r="DH304">
            <v>113.9629817192135</v>
          </cell>
          <cell r="DI304">
            <v>0</v>
          </cell>
          <cell r="DJ304">
            <v>0</v>
          </cell>
          <cell r="DK304">
            <v>27.3224043715847</v>
          </cell>
          <cell r="DL304">
            <v>34.918602609591467</v>
          </cell>
          <cell r="DM304">
            <v>0</v>
          </cell>
          <cell r="DN304">
            <v>0</v>
          </cell>
          <cell r="DO304">
            <v>-7.1054273576010019E-15</v>
          </cell>
          <cell r="DP304">
            <v>6.1096779503306848</v>
          </cell>
          <cell r="DR304">
            <v>68.350684931506848</v>
          </cell>
          <cell r="DS304">
            <v>14.058842382265837</v>
          </cell>
          <cell r="DT304">
            <v>0</v>
          </cell>
          <cell r="DV304">
            <v>40053</v>
          </cell>
          <cell r="DW304">
            <v>1.326937109822234</v>
          </cell>
          <cell r="DY304">
            <v>49.7</v>
          </cell>
          <cell r="DZ304">
            <v>44.7</v>
          </cell>
          <cell r="EA304">
            <v>40</v>
          </cell>
          <cell r="EB304">
            <v>40</v>
          </cell>
          <cell r="ED304">
            <v>60</v>
          </cell>
          <cell r="EE304">
            <v>20</v>
          </cell>
          <cell r="EF304">
            <v>57.747984389760148</v>
          </cell>
          <cell r="EG304">
            <v>0</v>
          </cell>
          <cell r="EH304">
            <v>57.747984389760148</v>
          </cell>
          <cell r="EJ304">
            <v>40</v>
          </cell>
          <cell r="EK304">
            <v>100</v>
          </cell>
          <cell r="EL304">
            <v>120</v>
          </cell>
          <cell r="EN304">
            <v>0</v>
          </cell>
          <cell r="EO304">
            <v>60</v>
          </cell>
          <cell r="EP304">
            <v>80</v>
          </cell>
          <cell r="ER304">
            <v>200</v>
          </cell>
          <cell r="ET304">
            <v>15</v>
          </cell>
          <cell r="EU304">
            <v>0</v>
          </cell>
          <cell r="EV304">
            <v>6.1096779503306848</v>
          </cell>
          <cell r="EW304">
            <v>53.350684931506848</v>
          </cell>
          <cell r="EX304">
            <v>15</v>
          </cell>
          <cell r="EZ304">
            <v>47.241006981176163</v>
          </cell>
          <cell r="FA304">
            <v>62.241006981176163</v>
          </cell>
          <cell r="FB304">
            <v>59</v>
          </cell>
          <cell r="FC304">
            <v>68.350684931506848</v>
          </cell>
          <cell r="FE304">
            <v>38271.593285185183</v>
          </cell>
        </row>
        <row r="305">
          <cell r="A305">
            <v>40054</v>
          </cell>
          <cell r="B305">
            <v>29</v>
          </cell>
          <cell r="C305">
            <v>6</v>
          </cell>
          <cell r="D305">
            <v>8</v>
          </cell>
          <cell r="E305">
            <v>2009</v>
          </cell>
          <cell r="G305">
            <v>0</v>
          </cell>
          <cell r="H305">
            <v>2.9577866589468309</v>
          </cell>
          <cell r="I305">
            <v>9.78685767442715</v>
          </cell>
          <cell r="J305">
            <v>85.61643835616438</v>
          </cell>
          <cell r="K305">
            <v>10.483870967741936</v>
          </cell>
          <cell r="L305">
            <v>0.46217131471106465</v>
          </cell>
          <cell r="M305">
            <v>7.870275533042717</v>
          </cell>
          <cell r="N305">
            <v>7.7697391304347825</v>
          </cell>
          <cell r="O305">
            <v>31.785987876009877</v>
          </cell>
          <cell r="P305">
            <v>19.386661847469483</v>
          </cell>
          <cell r="Q305">
            <v>25.937854035458553</v>
          </cell>
          <cell r="R305">
            <v>20.027384370228088</v>
          </cell>
          <cell r="S305">
            <v>153.4143412208829</v>
          </cell>
          <cell r="T305">
            <v>21.286052497498876</v>
          </cell>
          <cell r="U305">
            <v>38.228382658925391</v>
          </cell>
          <cell r="W305">
            <v>0</v>
          </cell>
          <cell r="X305">
            <v>12.74464433337398</v>
          </cell>
          <cell r="Y305">
            <v>10.483870967741936</v>
          </cell>
          <cell r="Z305">
            <v>0</v>
          </cell>
          <cell r="AA305">
            <v>0</v>
          </cell>
          <cell r="AB305">
            <v>2.5043168805318365</v>
          </cell>
          <cell r="AC305">
            <v>5</v>
          </cell>
          <cell r="AD305">
            <v>0</v>
          </cell>
          <cell r="AE305">
            <v>1.3517454706142278</v>
          </cell>
          <cell r="AF305">
            <v>7.2461236270425005</v>
          </cell>
          <cell r="AG305">
            <v>0</v>
          </cell>
          <cell r="AH305">
            <v>3.4411649953585055</v>
          </cell>
          <cell r="AI305">
            <v>0</v>
          </cell>
          <cell r="AJ305">
            <v>0</v>
          </cell>
          <cell r="AK305">
            <v>0</v>
          </cell>
          <cell r="AL305">
            <v>0</v>
          </cell>
          <cell r="AM305">
            <v>0</v>
          </cell>
          <cell r="AN305">
            <v>0</v>
          </cell>
          <cell r="AO305">
            <v>17.339850164881309</v>
          </cell>
          <cell r="AP305">
            <v>0</v>
          </cell>
          <cell r="AQ305">
            <v>16.7538763729575</v>
          </cell>
          <cell r="AR305">
            <v>22.21421089527135</v>
          </cell>
          <cell r="AS305">
            <v>37.388785700697341</v>
          </cell>
          <cell r="AT305">
            <v>0</v>
          </cell>
          <cell r="AU305">
            <v>0</v>
          </cell>
          <cell r="AV305">
            <v>0</v>
          </cell>
          <cell r="AW305">
            <v>67</v>
          </cell>
          <cell r="AX305">
            <v>0</v>
          </cell>
          <cell r="AY305">
            <v>0</v>
          </cell>
          <cell r="AZ305">
            <v>36.470720611577974</v>
          </cell>
          <cell r="BA305">
            <v>0</v>
          </cell>
          <cell r="BB305">
            <v>109.4580557657292</v>
          </cell>
          <cell r="BC305">
            <v>0</v>
          </cell>
          <cell r="BD305">
            <v>0</v>
          </cell>
          <cell r="BE305">
            <v>27.3224043715847</v>
          </cell>
          <cell r="BF305">
            <v>41.028280559922152</v>
          </cell>
          <cell r="BG305">
            <v>0</v>
          </cell>
          <cell r="BH305">
            <v>1.4143219289765483</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CA305">
            <v>0</v>
          </cell>
          <cell r="CB305">
            <v>15.851431495680984</v>
          </cell>
          <cell r="CC305">
            <v>0</v>
          </cell>
          <cell r="CD305">
            <v>0</v>
          </cell>
          <cell r="CE305">
            <v>0</v>
          </cell>
          <cell r="CF305">
            <v>0</v>
          </cell>
          <cell r="CH305">
            <v>15.851431495680984</v>
          </cell>
          <cell r="CJ305">
            <v>40054</v>
          </cell>
          <cell r="CK305">
            <v>12.74464433337398</v>
          </cell>
          <cell r="CL305">
            <v>8.5978690976567282</v>
          </cell>
          <cell r="CM305">
            <v>68.350684931506848</v>
          </cell>
          <cell r="CN305">
            <v>0</v>
          </cell>
          <cell r="CO305">
            <v>0</v>
          </cell>
          <cell r="CP305">
            <v>58.169800860937158</v>
          </cell>
          <cell r="CQ305">
            <v>0</v>
          </cell>
          <cell r="CR305">
            <v>38.968087268228849</v>
          </cell>
          <cell r="CS305">
            <v>0</v>
          </cell>
          <cell r="CU305">
            <v>40054</v>
          </cell>
          <cell r="CV305">
            <v>2.5043168805318365</v>
          </cell>
          <cell r="CW305">
            <v>5</v>
          </cell>
          <cell r="CX305">
            <v>0</v>
          </cell>
          <cell r="CY305">
            <v>0</v>
          </cell>
          <cell r="CZ305">
            <v>0</v>
          </cell>
          <cell r="DA305">
            <v>0</v>
          </cell>
          <cell r="DB305">
            <v>0</v>
          </cell>
          <cell r="DC305">
            <v>72.328767123287676</v>
          </cell>
          <cell r="DD305">
            <v>67</v>
          </cell>
          <cell r="DE305">
            <v>11.835616438356164</v>
          </cell>
          <cell r="DF305">
            <v>24</v>
          </cell>
          <cell r="DG305">
            <v>58.684931506849324</v>
          </cell>
          <cell r="DH305">
            <v>109.4580557657292</v>
          </cell>
          <cell r="DI305">
            <v>0</v>
          </cell>
          <cell r="DJ305">
            <v>0</v>
          </cell>
          <cell r="DK305">
            <v>27.3224043715847</v>
          </cell>
          <cell r="DL305">
            <v>41.028280559922152</v>
          </cell>
          <cell r="DM305">
            <v>0</v>
          </cell>
          <cell r="DN305">
            <v>0</v>
          </cell>
          <cell r="DO305">
            <v>0</v>
          </cell>
          <cell r="DP305">
            <v>0</v>
          </cell>
          <cell r="DR305">
            <v>68.350684931506848</v>
          </cell>
          <cell r="DS305">
            <v>15.851431495680984</v>
          </cell>
          <cell r="DT305">
            <v>0</v>
          </cell>
          <cell r="DV305">
            <v>40054</v>
          </cell>
          <cell r="DW305">
            <v>5.7319127317711525</v>
          </cell>
          <cell r="DY305">
            <v>49.7</v>
          </cell>
          <cell r="DZ305">
            <v>44.7</v>
          </cell>
          <cell r="EA305">
            <v>40</v>
          </cell>
          <cell r="EB305">
            <v>38.968087268228849</v>
          </cell>
          <cell r="ED305">
            <v>60</v>
          </cell>
          <cell r="EE305">
            <v>20</v>
          </cell>
          <cell r="EF305">
            <v>58.169800860937158</v>
          </cell>
          <cell r="EG305">
            <v>0</v>
          </cell>
          <cell r="EH305">
            <v>58.169800860937158</v>
          </cell>
          <cell r="EJ305">
            <v>38.968087268228849</v>
          </cell>
          <cell r="EK305">
            <v>98.968087268228857</v>
          </cell>
          <cell r="EL305">
            <v>118.96808726822886</v>
          </cell>
          <cell r="EN305">
            <v>0</v>
          </cell>
          <cell r="EO305">
            <v>60</v>
          </cell>
          <cell r="EP305">
            <v>80</v>
          </cell>
          <cell r="ER305">
            <v>200</v>
          </cell>
          <cell r="ET305">
            <v>15</v>
          </cell>
          <cell r="EU305">
            <v>0</v>
          </cell>
          <cell r="EV305">
            <v>0</v>
          </cell>
          <cell r="EW305">
            <v>57.461419325361902</v>
          </cell>
          <cell r="EX305">
            <v>10.889265606144946</v>
          </cell>
          <cell r="EZ305">
            <v>57.461419325361902</v>
          </cell>
          <cell r="FA305">
            <v>72.461419325361902</v>
          </cell>
          <cell r="FB305">
            <v>59</v>
          </cell>
          <cell r="FC305">
            <v>68.350684931506848</v>
          </cell>
          <cell r="FE305">
            <v>38271.593285416668</v>
          </cell>
        </row>
        <row r="306">
          <cell r="A306">
            <v>40055</v>
          </cell>
          <cell r="B306">
            <v>30</v>
          </cell>
          <cell r="C306">
            <v>7</v>
          </cell>
          <cell r="D306">
            <v>8</v>
          </cell>
          <cell r="E306">
            <v>2009</v>
          </cell>
          <cell r="G306">
            <v>0</v>
          </cell>
          <cell r="H306">
            <v>2.973964679212834</v>
          </cell>
          <cell r="I306">
            <v>9.7927174802191299</v>
          </cell>
          <cell r="J306">
            <v>85.61643835616438</v>
          </cell>
          <cell r="K306">
            <v>10.483870967741936</v>
          </cell>
          <cell r="L306">
            <v>0.46469922417780873</v>
          </cell>
          <cell r="M306">
            <v>7.8749878000120734</v>
          </cell>
          <cell r="N306">
            <v>7.7697391304347825</v>
          </cell>
          <cell r="O306">
            <v>31.959845701244681</v>
          </cell>
          <cell r="P306">
            <v>19.398269462207541</v>
          </cell>
          <cell r="Q306">
            <v>25.976010077197795</v>
          </cell>
          <cell r="R306">
            <v>20.027384370228088</v>
          </cell>
          <cell r="S306">
            <v>193.58462116813553</v>
          </cell>
          <cell r="T306">
            <v>21.430629457804145</v>
          </cell>
          <cell r="U306">
            <v>39.488440019213677</v>
          </cell>
          <cell r="W306">
            <v>0</v>
          </cell>
          <cell r="X306">
            <v>12.766682159431964</v>
          </cell>
          <cell r="Y306">
            <v>10.483870967741936</v>
          </cell>
          <cell r="Z306">
            <v>0</v>
          </cell>
          <cell r="AA306">
            <v>0</v>
          </cell>
          <cell r="AB306">
            <v>2.5030465748677972</v>
          </cell>
          <cell r="AC306">
            <v>5</v>
          </cell>
          <cell r="AD306">
            <v>0</v>
          </cell>
          <cell r="AE306">
            <v>1.3517454706142278</v>
          </cell>
          <cell r="AF306">
            <v>7.2546341091426392</v>
          </cell>
          <cell r="AG306">
            <v>0</v>
          </cell>
          <cell r="AH306">
            <v>3.5481219552525847</v>
          </cell>
          <cell r="AI306">
            <v>0</v>
          </cell>
          <cell r="AJ306">
            <v>0</v>
          </cell>
          <cell r="AK306">
            <v>0</v>
          </cell>
          <cell r="AL306">
            <v>0</v>
          </cell>
          <cell r="AM306">
            <v>0</v>
          </cell>
          <cell r="AN306">
            <v>0</v>
          </cell>
          <cell r="AO306">
            <v>17.013754168979411</v>
          </cell>
          <cell r="AP306">
            <v>0</v>
          </cell>
          <cell r="AQ306">
            <v>16.745365890857361</v>
          </cell>
          <cell r="AR306">
            <v>22.217047722638068</v>
          </cell>
          <cell r="AS306">
            <v>37.837219873150687</v>
          </cell>
          <cell r="AT306">
            <v>0</v>
          </cell>
          <cell r="AU306">
            <v>0</v>
          </cell>
          <cell r="AV306">
            <v>0</v>
          </cell>
          <cell r="AW306">
            <v>67</v>
          </cell>
          <cell r="AX306">
            <v>0</v>
          </cell>
          <cell r="AY306">
            <v>0</v>
          </cell>
          <cell r="AZ306">
            <v>36.467883784211253</v>
          </cell>
          <cell r="BA306">
            <v>0</v>
          </cell>
          <cell r="BB306">
            <v>151.0358068609421</v>
          </cell>
          <cell r="BC306">
            <v>0</v>
          </cell>
          <cell r="BD306">
            <v>0</v>
          </cell>
          <cell r="BE306">
            <v>27.3224043715847</v>
          </cell>
          <cell r="BF306">
            <v>41.028280559922152</v>
          </cell>
          <cell r="BG306">
            <v>0</v>
          </cell>
          <cell r="BH306">
            <v>1.1629889664730371</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CA306">
            <v>0</v>
          </cell>
          <cell r="CB306">
            <v>16.102764458184495</v>
          </cell>
          <cell r="CC306">
            <v>0</v>
          </cell>
          <cell r="CD306">
            <v>0</v>
          </cell>
          <cell r="CE306">
            <v>0</v>
          </cell>
          <cell r="CF306">
            <v>0</v>
          </cell>
          <cell r="CH306">
            <v>16.102764458184495</v>
          </cell>
          <cell r="CJ306">
            <v>40055</v>
          </cell>
          <cell r="CK306">
            <v>12.766682159431964</v>
          </cell>
          <cell r="CL306">
            <v>8.606379579756867</v>
          </cell>
          <cell r="CM306">
            <v>68.350684931506848</v>
          </cell>
          <cell r="CN306">
            <v>0</v>
          </cell>
          <cell r="CO306">
            <v>0</v>
          </cell>
          <cell r="CP306">
            <v>58.39909599738268</v>
          </cell>
          <cell r="CQ306">
            <v>0</v>
          </cell>
          <cell r="CR306">
            <v>38.962413613495428</v>
          </cell>
          <cell r="CS306">
            <v>0</v>
          </cell>
          <cell r="CU306">
            <v>40055</v>
          </cell>
          <cell r="CV306">
            <v>2.5030465748677972</v>
          </cell>
          <cell r="CW306">
            <v>5</v>
          </cell>
          <cell r="CX306">
            <v>0</v>
          </cell>
          <cell r="CY306">
            <v>0</v>
          </cell>
          <cell r="CZ306">
            <v>0</v>
          </cell>
          <cell r="DA306">
            <v>0</v>
          </cell>
          <cell r="DB306">
            <v>0</v>
          </cell>
          <cell r="DC306">
            <v>72.328767123287676</v>
          </cell>
          <cell r="DD306">
            <v>67</v>
          </cell>
          <cell r="DE306">
            <v>11.835616438356164</v>
          </cell>
          <cell r="DF306">
            <v>24</v>
          </cell>
          <cell r="DG306">
            <v>58.684931506849324</v>
          </cell>
          <cell r="DH306">
            <v>151.0358068609421</v>
          </cell>
          <cell r="DI306">
            <v>0</v>
          </cell>
          <cell r="DJ306">
            <v>0</v>
          </cell>
          <cell r="DK306">
            <v>27.3224043715847</v>
          </cell>
          <cell r="DL306">
            <v>41.028280559922152</v>
          </cell>
          <cell r="DM306">
            <v>0</v>
          </cell>
          <cell r="DN306">
            <v>0</v>
          </cell>
          <cell r="DO306">
            <v>0</v>
          </cell>
          <cell r="DP306">
            <v>0</v>
          </cell>
          <cell r="DR306">
            <v>68.350684931506848</v>
          </cell>
          <cell r="DS306">
            <v>16.102764458184495</v>
          </cell>
          <cell r="DT306">
            <v>0</v>
          </cell>
          <cell r="DV306">
            <v>40055</v>
          </cell>
          <cell r="DW306">
            <v>5.737586386504578</v>
          </cell>
          <cell r="DY306">
            <v>49.7</v>
          </cell>
          <cell r="DZ306">
            <v>44.7</v>
          </cell>
          <cell r="EA306">
            <v>40</v>
          </cell>
          <cell r="EB306">
            <v>38.962413613495428</v>
          </cell>
          <cell r="ED306">
            <v>60</v>
          </cell>
          <cell r="EE306">
            <v>20</v>
          </cell>
          <cell r="EF306">
            <v>58.39909599738268</v>
          </cell>
          <cell r="EG306">
            <v>0</v>
          </cell>
          <cell r="EH306">
            <v>58.39909599738268</v>
          </cell>
          <cell r="EJ306">
            <v>38.962413613495428</v>
          </cell>
          <cell r="EK306">
            <v>98.962413613495428</v>
          </cell>
          <cell r="EL306">
            <v>118.96241361349543</v>
          </cell>
          <cell r="EN306">
            <v>0</v>
          </cell>
          <cell r="EO306">
            <v>60</v>
          </cell>
          <cell r="EP306">
            <v>80</v>
          </cell>
          <cell r="ER306">
            <v>200</v>
          </cell>
          <cell r="ET306">
            <v>15</v>
          </cell>
          <cell r="EU306">
            <v>0</v>
          </cell>
          <cell r="EV306">
            <v>0</v>
          </cell>
          <cell r="EW306">
            <v>57.495823908424136</v>
          </cell>
          <cell r="EX306">
            <v>10.854861023082712</v>
          </cell>
          <cell r="EZ306">
            <v>57.495823908424136</v>
          </cell>
          <cell r="FA306">
            <v>72.495823908424143</v>
          </cell>
          <cell r="FB306">
            <v>59</v>
          </cell>
          <cell r="FC306">
            <v>68.350684931506848</v>
          </cell>
          <cell r="FE306">
            <v>38271.593285532406</v>
          </cell>
        </row>
        <row r="307">
          <cell r="A307">
            <v>40056</v>
          </cell>
          <cell r="B307">
            <v>31</v>
          </cell>
          <cell r="C307">
            <v>1</v>
          </cell>
          <cell r="D307">
            <v>8</v>
          </cell>
          <cell r="E307">
            <v>2009</v>
          </cell>
          <cell r="G307">
            <v>0</v>
          </cell>
          <cell r="H307">
            <v>3.6264522915046746</v>
          </cell>
          <cell r="I307">
            <v>9.9877493511073787</v>
          </cell>
          <cell r="J307">
            <v>85.61643835616438</v>
          </cell>
          <cell r="K307">
            <v>10.483870967741936</v>
          </cell>
          <cell r="L307">
            <v>0.56665419672237327</v>
          </cell>
          <cell r="M307">
            <v>8.0318261451354687</v>
          </cell>
          <cell r="N307">
            <v>7.7697391304347825</v>
          </cell>
          <cell r="O307">
            <v>38.971833286901003</v>
          </cell>
          <cell r="P307">
            <v>19.784605613827438</v>
          </cell>
          <cell r="Q307">
            <v>26.011510334339274</v>
          </cell>
          <cell r="R307">
            <v>20.027384370228088</v>
          </cell>
          <cell r="S307">
            <v>55.218235923398375</v>
          </cell>
          <cell r="T307">
            <v>20.932634636424268</v>
          </cell>
          <cell r="U307">
            <v>35.148176959731529</v>
          </cell>
          <cell r="W307">
            <v>0</v>
          </cell>
          <cell r="X307">
            <v>13.614201642612054</v>
          </cell>
          <cell r="Y307">
            <v>10.483870967741936</v>
          </cell>
          <cell r="Z307">
            <v>0</v>
          </cell>
          <cell r="AA307">
            <v>0</v>
          </cell>
          <cell r="AB307">
            <v>2.501776913561705</v>
          </cell>
          <cell r="AC307">
            <v>5</v>
          </cell>
          <cell r="AD307">
            <v>0</v>
          </cell>
          <cell r="AE307">
            <v>1.3517454706142278</v>
          </cell>
          <cell r="AF307">
            <v>7.5146970881166908</v>
          </cell>
          <cell r="AG307">
            <v>0</v>
          </cell>
          <cell r="AH307">
            <v>3.2533190158532737</v>
          </cell>
          <cell r="AI307">
            <v>0</v>
          </cell>
          <cell r="AJ307">
            <v>0</v>
          </cell>
          <cell r="AK307">
            <v>0</v>
          </cell>
          <cell r="AL307">
            <v>0</v>
          </cell>
          <cell r="AM307">
            <v>0</v>
          </cell>
          <cell r="AN307">
            <v>0</v>
          </cell>
          <cell r="AO307">
            <v>16.257975603653993</v>
          </cell>
          <cell r="AP307">
            <v>0</v>
          </cell>
          <cell r="AQ307">
            <v>16.485302911883309</v>
          </cell>
          <cell r="AR307">
            <v>22.303735382296082</v>
          </cell>
          <cell r="AS307">
            <v>39.203270861168356</v>
          </cell>
          <cell r="AT307">
            <v>0</v>
          </cell>
          <cell r="AU307">
            <v>0</v>
          </cell>
          <cell r="AV307">
            <v>0</v>
          </cell>
          <cell r="AW307">
            <v>67</v>
          </cell>
          <cell r="AX307">
            <v>0</v>
          </cell>
          <cell r="AY307">
            <v>0</v>
          </cell>
          <cell r="AZ307">
            <v>36.381196124553242</v>
          </cell>
          <cell r="BA307">
            <v>0</v>
          </cell>
          <cell r="BB307">
            <v>7.9178513950009233</v>
          </cell>
          <cell r="BC307">
            <v>0</v>
          </cell>
          <cell r="BD307">
            <v>0</v>
          </cell>
          <cell r="BE307">
            <v>27.3224043715847</v>
          </cell>
          <cell r="BF307">
            <v>41.028280559922152</v>
          </cell>
          <cell r="BG307">
            <v>0</v>
          </cell>
          <cell r="BH307">
            <v>0</v>
          </cell>
          <cell r="BI307">
            <v>0</v>
          </cell>
          <cell r="BJ307">
            <v>0</v>
          </cell>
          <cell r="BK307">
            <v>0</v>
          </cell>
          <cell r="BL307">
            <v>0</v>
          </cell>
          <cell r="BM307">
            <v>0</v>
          </cell>
          <cell r="BN307">
            <v>0</v>
          </cell>
          <cell r="BO307">
            <v>0</v>
          </cell>
          <cell r="BP307">
            <v>0</v>
          </cell>
          <cell r="BQ307">
            <v>7.1054273576010019E-15</v>
          </cell>
          <cell r="BR307">
            <v>0</v>
          </cell>
          <cell r="BS307">
            <v>0</v>
          </cell>
          <cell r="BT307">
            <v>0</v>
          </cell>
          <cell r="BU307">
            <v>0</v>
          </cell>
          <cell r="BV307">
            <v>0</v>
          </cell>
          <cell r="BW307">
            <v>0</v>
          </cell>
          <cell r="BX307">
            <v>0</v>
          </cell>
          <cell r="BY307">
            <v>0</v>
          </cell>
          <cell r="CA307">
            <v>0</v>
          </cell>
          <cell r="CB307">
            <v>17.265753424657532</v>
          </cell>
          <cell r="CC307">
            <v>0</v>
          </cell>
          <cell r="CD307">
            <v>0</v>
          </cell>
          <cell r="CE307">
            <v>7.2917298304408007</v>
          </cell>
          <cell r="CF307">
            <v>0</v>
          </cell>
          <cell r="CH307">
            <v>24.557483255098333</v>
          </cell>
          <cell r="CJ307">
            <v>40056</v>
          </cell>
          <cell r="CK307">
            <v>13.614201642612054</v>
          </cell>
          <cell r="CL307">
            <v>8.8664425587309186</v>
          </cell>
          <cell r="CM307">
            <v>68.350684931506848</v>
          </cell>
          <cell r="CN307">
            <v>0</v>
          </cell>
          <cell r="CO307">
            <v>0</v>
          </cell>
          <cell r="CP307">
            <v>58.714565480675624</v>
          </cell>
          <cell r="CQ307">
            <v>0</v>
          </cell>
          <cell r="CR307">
            <v>38.789038294179392</v>
          </cell>
          <cell r="CS307">
            <v>0</v>
          </cell>
          <cell r="CU307">
            <v>40056</v>
          </cell>
          <cell r="CV307">
            <v>2.501776913561705</v>
          </cell>
          <cell r="CW307">
            <v>5</v>
          </cell>
          <cell r="CX307">
            <v>0</v>
          </cell>
          <cell r="CY307">
            <v>0</v>
          </cell>
          <cell r="CZ307">
            <v>0</v>
          </cell>
          <cell r="DA307">
            <v>0</v>
          </cell>
          <cell r="DB307">
            <v>0</v>
          </cell>
          <cell r="DC307">
            <v>72.328767123287676</v>
          </cell>
          <cell r="DD307">
            <v>67</v>
          </cell>
          <cell r="DE307">
            <v>11.835616438356164</v>
          </cell>
          <cell r="DF307">
            <v>24</v>
          </cell>
          <cell r="DG307">
            <v>58.684931506849324</v>
          </cell>
          <cell r="DH307">
            <v>7.9178513950009233</v>
          </cell>
          <cell r="DI307">
            <v>0</v>
          </cell>
          <cell r="DJ307">
            <v>0</v>
          </cell>
          <cell r="DK307">
            <v>27.3224043715847</v>
          </cell>
          <cell r="DL307">
            <v>41.028280559922152</v>
          </cell>
          <cell r="DM307">
            <v>0</v>
          </cell>
          <cell r="DN307">
            <v>0</v>
          </cell>
          <cell r="DO307">
            <v>7.1054273576010019E-15</v>
          </cell>
          <cell r="DP307">
            <v>0</v>
          </cell>
          <cell r="DR307">
            <v>68.350684931506848</v>
          </cell>
          <cell r="DS307">
            <v>24.557483255098333</v>
          </cell>
          <cell r="DT307">
            <v>0</v>
          </cell>
          <cell r="DV307">
            <v>40056</v>
          </cell>
          <cell r="DW307">
            <v>5.9109617058206121</v>
          </cell>
          <cell r="DY307">
            <v>49.7</v>
          </cell>
          <cell r="DZ307">
            <v>44.7</v>
          </cell>
          <cell r="EA307">
            <v>40</v>
          </cell>
          <cell r="EB307">
            <v>38.789038294179392</v>
          </cell>
          <cell r="ED307">
            <v>60</v>
          </cell>
          <cell r="EE307">
            <v>20</v>
          </cell>
          <cell r="EF307">
            <v>66.006295311116418</v>
          </cell>
          <cell r="EG307">
            <v>6.0062953111164177</v>
          </cell>
          <cell r="EH307">
            <v>60</v>
          </cell>
          <cell r="EJ307">
            <v>38.789038294179392</v>
          </cell>
          <cell r="EK307">
            <v>98.789038294179392</v>
          </cell>
          <cell r="EL307">
            <v>118.78903829417939</v>
          </cell>
          <cell r="EN307">
            <v>0</v>
          </cell>
          <cell r="EO307">
            <v>60</v>
          </cell>
          <cell r="EP307">
            <v>80</v>
          </cell>
          <cell r="ER307">
            <v>200</v>
          </cell>
          <cell r="ET307">
            <v>15</v>
          </cell>
          <cell r="EU307">
            <v>0</v>
          </cell>
          <cell r="EV307">
            <v>0</v>
          </cell>
          <cell r="EW307">
            <v>58.640911380596414</v>
          </cell>
          <cell r="EX307">
            <v>9.7097735509104339</v>
          </cell>
          <cell r="EZ307">
            <v>58.640911380596414</v>
          </cell>
          <cell r="FA307">
            <v>73.640911380596407</v>
          </cell>
          <cell r="FB307">
            <v>59</v>
          </cell>
          <cell r="FC307">
            <v>68.350684931506848</v>
          </cell>
          <cell r="FE307">
            <v>38271.593285763891</v>
          </cell>
        </row>
        <row r="308">
          <cell r="A308">
            <v>40057</v>
          </cell>
          <cell r="B308">
            <v>1</v>
          </cell>
          <cell r="C308">
            <v>2</v>
          </cell>
          <cell r="D308">
            <v>9</v>
          </cell>
          <cell r="E308">
            <v>2009</v>
          </cell>
          <cell r="G308">
            <v>0</v>
          </cell>
          <cell r="H308">
            <v>4.9233161186010417</v>
          </cell>
          <cell r="I308">
            <v>12.219821158771884</v>
          </cell>
          <cell r="J308">
            <v>76.027397260273986</v>
          </cell>
          <cell r="K308">
            <v>10.833333333333334</v>
          </cell>
          <cell r="L308">
            <v>0.51239598388173002</v>
          </cell>
          <cell r="M308">
            <v>8.4466063217786758</v>
          </cell>
          <cell r="N308">
            <v>8.1229090909090917</v>
          </cell>
          <cell r="O308">
            <v>35.291052681242647</v>
          </cell>
          <cell r="P308">
            <v>20.180446784143747</v>
          </cell>
          <cell r="Q308">
            <v>26.928670138204783</v>
          </cell>
          <cell r="R308">
            <v>22.221273547443964</v>
          </cell>
          <cell r="S308">
            <v>132.17293982640763</v>
          </cell>
          <cell r="T308">
            <v>22.118498979908651</v>
          </cell>
          <cell r="U308">
            <v>38.643388041219275</v>
          </cell>
          <cell r="W308">
            <v>0</v>
          </cell>
          <cell r="X308">
            <v>17.143137277372926</v>
          </cell>
          <cell r="Y308">
            <v>10.833333333333334</v>
          </cell>
          <cell r="Z308">
            <v>0</v>
          </cell>
          <cell r="AA308">
            <v>0</v>
          </cell>
          <cell r="AB308">
            <v>2.5005078962867109</v>
          </cell>
          <cell r="AC308">
            <v>5</v>
          </cell>
          <cell r="AD308">
            <v>0</v>
          </cell>
          <cell r="AE308">
            <v>1.0022831050228298</v>
          </cell>
          <cell r="AF308">
            <v>8.5791203952599542</v>
          </cell>
          <cell r="AG308">
            <v>0</v>
          </cell>
          <cell r="AH308">
            <v>0.90231674631737491</v>
          </cell>
          <cell r="AI308">
            <v>0</v>
          </cell>
          <cell r="AJ308">
            <v>0</v>
          </cell>
          <cell r="AK308">
            <v>0</v>
          </cell>
          <cell r="AL308">
            <v>0</v>
          </cell>
          <cell r="AM308">
            <v>0</v>
          </cell>
          <cell r="AN308">
            <v>0</v>
          </cell>
          <cell r="AO308">
            <v>14.869551548849604</v>
          </cell>
          <cell r="AP308">
            <v>0</v>
          </cell>
          <cell r="AQ308">
            <v>15.420879604740046</v>
          </cell>
          <cell r="AR308">
            <v>19.579120395259956</v>
          </cell>
          <cell r="AS308">
            <v>39.413761550747772</v>
          </cell>
          <cell r="AT308">
            <v>0</v>
          </cell>
          <cell r="AU308">
            <v>0</v>
          </cell>
          <cell r="AV308">
            <v>0</v>
          </cell>
          <cell r="AW308">
            <v>67</v>
          </cell>
          <cell r="AX308">
            <v>0</v>
          </cell>
          <cell r="AY308">
            <v>0</v>
          </cell>
          <cell r="AZ308">
            <v>39.105811111589368</v>
          </cell>
          <cell r="BA308">
            <v>0</v>
          </cell>
          <cell r="BB308">
            <v>86.8290157359462</v>
          </cell>
          <cell r="BC308">
            <v>0</v>
          </cell>
          <cell r="BD308">
            <v>0</v>
          </cell>
          <cell r="BE308">
            <v>27.3224043715847</v>
          </cell>
          <cell r="BF308">
            <v>41.028280559922152</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cell r="CA308">
            <v>0</v>
          </cell>
          <cell r="CB308">
            <v>7.6767123287671382</v>
          </cell>
          <cell r="CC308">
            <v>0</v>
          </cell>
          <cell r="CD308">
            <v>0</v>
          </cell>
          <cell r="CE308">
            <v>14.435813305120405</v>
          </cell>
          <cell r="CF308">
            <v>0</v>
          </cell>
          <cell r="CH308">
            <v>22.112525633887543</v>
          </cell>
          <cell r="CJ308">
            <v>40057</v>
          </cell>
          <cell r="CK308">
            <v>17.143137277372926</v>
          </cell>
          <cell r="CL308">
            <v>9.581403500282784</v>
          </cell>
          <cell r="CM308">
            <v>68.350684931506848</v>
          </cell>
          <cell r="CN308">
            <v>0</v>
          </cell>
          <cell r="CO308">
            <v>0</v>
          </cell>
          <cell r="CP308">
            <v>55.185629845914747</v>
          </cell>
          <cell r="CQ308">
            <v>0</v>
          </cell>
          <cell r="CR308">
            <v>35</v>
          </cell>
          <cell r="CS308">
            <v>0</v>
          </cell>
          <cell r="CU308">
            <v>40057</v>
          </cell>
          <cell r="CV308">
            <v>2.5005078962867109</v>
          </cell>
          <cell r="CW308">
            <v>5</v>
          </cell>
          <cell r="CX308">
            <v>0</v>
          </cell>
          <cell r="CY308">
            <v>0</v>
          </cell>
          <cell r="CZ308">
            <v>0</v>
          </cell>
          <cell r="DA308">
            <v>0</v>
          </cell>
          <cell r="DB308">
            <v>0</v>
          </cell>
          <cell r="DC308">
            <v>72.328767123287676</v>
          </cell>
          <cell r="DD308">
            <v>67</v>
          </cell>
          <cell r="DE308">
            <v>11.835616438356164</v>
          </cell>
          <cell r="DF308">
            <v>24</v>
          </cell>
          <cell r="DG308">
            <v>58.684931506849324</v>
          </cell>
          <cell r="DH308">
            <v>86.8290157359462</v>
          </cell>
          <cell r="DI308">
            <v>0</v>
          </cell>
          <cell r="DJ308">
            <v>0</v>
          </cell>
          <cell r="DK308">
            <v>27.3224043715847</v>
          </cell>
          <cell r="DL308">
            <v>41.028280559922152</v>
          </cell>
          <cell r="DM308">
            <v>0</v>
          </cell>
          <cell r="DN308">
            <v>0</v>
          </cell>
          <cell r="DO308">
            <v>0</v>
          </cell>
          <cell r="DP308">
            <v>0</v>
          </cell>
          <cell r="DR308">
            <v>68.350684931506848</v>
          </cell>
          <cell r="DS308">
            <v>22.112525633887543</v>
          </cell>
          <cell r="DT308">
            <v>0</v>
          </cell>
          <cell r="DV308">
            <v>40057</v>
          </cell>
          <cell r="DW308">
            <v>6.3876023335218557</v>
          </cell>
          <cell r="DY308">
            <v>49.7</v>
          </cell>
          <cell r="DZ308">
            <v>44.7</v>
          </cell>
          <cell r="EA308">
            <v>35</v>
          </cell>
          <cell r="EB308">
            <v>35</v>
          </cell>
          <cell r="ED308">
            <v>60</v>
          </cell>
          <cell r="EE308">
            <v>20</v>
          </cell>
          <cell r="EF308">
            <v>69.621443151035152</v>
          </cell>
          <cell r="EG308">
            <v>9.6214431510351517</v>
          </cell>
          <cell r="EH308">
            <v>60</v>
          </cell>
          <cell r="EJ308">
            <v>35</v>
          </cell>
          <cell r="EK308">
            <v>95</v>
          </cell>
          <cell r="EL308">
            <v>115</v>
          </cell>
          <cell r="EN308">
            <v>0</v>
          </cell>
          <cell r="EO308">
            <v>60</v>
          </cell>
          <cell r="EP308">
            <v>80</v>
          </cell>
          <cell r="ER308">
            <v>200</v>
          </cell>
          <cell r="ET308">
            <v>15</v>
          </cell>
          <cell r="EU308">
            <v>0</v>
          </cell>
          <cell r="EV308">
            <v>0</v>
          </cell>
          <cell r="EW308">
            <v>61.031303257762715</v>
          </cell>
          <cell r="EX308">
            <v>7.3193816737441324</v>
          </cell>
          <cell r="EZ308">
            <v>61.031303257762715</v>
          </cell>
          <cell r="FA308">
            <v>76.031303257762715</v>
          </cell>
          <cell r="FB308">
            <v>59</v>
          </cell>
          <cell r="FC308">
            <v>68.350684931506848</v>
          </cell>
          <cell r="FE308">
            <v>38271.593286111114</v>
          </cell>
        </row>
        <row r="309">
          <cell r="A309">
            <v>40058</v>
          </cell>
          <cell r="B309">
            <v>2</v>
          </cell>
          <cell r="C309">
            <v>3</v>
          </cell>
          <cell r="D309">
            <v>9</v>
          </cell>
          <cell r="E309">
            <v>2009</v>
          </cell>
          <cell r="G309">
            <v>0</v>
          </cell>
          <cell r="H309">
            <v>3.3711009910866605</v>
          </cell>
          <cell r="I309">
            <v>11.304463862563365</v>
          </cell>
          <cell r="J309">
            <v>76.027397260273986</v>
          </cell>
          <cell r="K309">
            <v>10.833333333333334</v>
          </cell>
          <cell r="L309">
            <v>0.35084860843413535</v>
          </cell>
          <cell r="M309">
            <v>7.8138914379531466</v>
          </cell>
          <cell r="N309">
            <v>8.1229090909090917</v>
          </cell>
          <cell r="O309">
            <v>24.164546781942942</v>
          </cell>
          <cell r="P309">
            <v>18.668778244596133</v>
          </cell>
          <cell r="Q309">
            <v>26.451657555012662</v>
          </cell>
          <cell r="R309">
            <v>22.221273547443964</v>
          </cell>
          <cell r="S309">
            <v>120.87558434653891</v>
          </cell>
          <cell r="T309">
            <v>22.099588705938075</v>
          </cell>
          <cell r="U309">
            <v>34.535625606648175</v>
          </cell>
          <cell r="W309">
            <v>0</v>
          </cell>
          <cell r="X309">
            <v>14.675564853650025</v>
          </cell>
          <cell r="Y309">
            <v>10.833333333333334</v>
          </cell>
          <cell r="Z309">
            <v>0</v>
          </cell>
          <cell r="AA309">
            <v>0</v>
          </cell>
          <cell r="AB309">
            <v>2.4992395227161301</v>
          </cell>
          <cell r="AC309">
            <v>5</v>
          </cell>
          <cell r="AD309">
            <v>0</v>
          </cell>
          <cell r="AE309">
            <v>1.0022831050228298</v>
          </cell>
          <cell r="AF309">
            <v>7.7861265095574126</v>
          </cell>
          <cell r="AG309">
            <v>0</v>
          </cell>
          <cell r="AH309">
            <v>1.7790113816649562</v>
          </cell>
          <cell r="AI309">
            <v>0</v>
          </cell>
          <cell r="AJ309">
            <v>0</v>
          </cell>
          <cell r="AK309">
            <v>0</v>
          </cell>
          <cell r="AL309">
            <v>0</v>
          </cell>
          <cell r="AM309">
            <v>0</v>
          </cell>
          <cell r="AN309">
            <v>0</v>
          </cell>
          <cell r="AO309">
            <v>16.264765652139054</v>
          </cell>
          <cell r="AP309">
            <v>0</v>
          </cell>
          <cell r="AQ309">
            <v>16.213873490442587</v>
          </cell>
          <cell r="AR309">
            <v>18.786126509557413</v>
          </cell>
          <cell r="AS309">
            <v>38.462479095191675</v>
          </cell>
          <cell r="AT309">
            <v>0</v>
          </cell>
          <cell r="AU309">
            <v>0</v>
          </cell>
          <cell r="AV309">
            <v>0</v>
          </cell>
          <cell r="AW309">
            <v>67</v>
          </cell>
          <cell r="AX309">
            <v>0</v>
          </cell>
          <cell r="AY309">
            <v>0</v>
          </cell>
          <cell r="AZ309">
            <v>39.898804997291911</v>
          </cell>
          <cell r="BA309">
            <v>0</v>
          </cell>
          <cell r="BB309">
            <v>70.611993661833253</v>
          </cell>
          <cell r="BC309">
            <v>0</v>
          </cell>
          <cell r="BD309">
            <v>0</v>
          </cell>
          <cell r="BE309">
            <v>27.3224043715847</v>
          </cell>
          <cell r="BF309">
            <v>41.028280559922152</v>
          </cell>
          <cell r="BG309">
            <v>0</v>
          </cell>
          <cell r="BH309">
            <v>1.1469461406419583</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cell r="CA309">
            <v>0</v>
          </cell>
          <cell r="CB309">
            <v>6.5297661881251798</v>
          </cell>
          <cell r="CC309">
            <v>0</v>
          </cell>
          <cell r="CD309">
            <v>0</v>
          </cell>
          <cell r="CE309">
            <v>0</v>
          </cell>
          <cell r="CF309">
            <v>0</v>
          </cell>
          <cell r="CH309">
            <v>6.5297661881251798</v>
          </cell>
          <cell r="CJ309">
            <v>40058</v>
          </cell>
          <cell r="CK309">
            <v>14.675564853650025</v>
          </cell>
          <cell r="CL309">
            <v>8.7884096145802424</v>
          </cell>
          <cell r="CM309">
            <v>68.350684931506848</v>
          </cell>
          <cell r="CN309">
            <v>0</v>
          </cell>
          <cell r="CO309">
            <v>0</v>
          </cell>
          <cell r="CP309">
            <v>56.506256128995688</v>
          </cell>
          <cell r="CQ309">
            <v>0</v>
          </cell>
          <cell r="CR309">
            <v>35</v>
          </cell>
          <cell r="CS309">
            <v>0</v>
          </cell>
          <cell r="CU309">
            <v>40058</v>
          </cell>
          <cell r="CV309">
            <v>2.4992395227161301</v>
          </cell>
          <cell r="CW309">
            <v>5</v>
          </cell>
          <cell r="CX309">
            <v>0</v>
          </cell>
          <cell r="CY309">
            <v>0</v>
          </cell>
          <cell r="CZ309">
            <v>0</v>
          </cell>
          <cell r="DA309">
            <v>0</v>
          </cell>
          <cell r="DB309">
            <v>0</v>
          </cell>
          <cell r="DC309">
            <v>72.328767123287676</v>
          </cell>
          <cell r="DD309">
            <v>67</v>
          </cell>
          <cell r="DE309">
            <v>11.835616438356164</v>
          </cell>
          <cell r="DF309">
            <v>24</v>
          </cell>
          <cell r="DG309">
            <v>58.684931506849324</v>
          </cell>
          <cell r="DH309">
            <v>70.611993661833253</v>
          </cell>
          <cell r="DI309">
            <v>0</v>
          </cell>
          <cell r="DJ309">
            <v>0</v>
          </cell>
          <cell r="DK309">
            <v>27.3224043715847</v>
          </cell>
          <cell r="DL309">
            <v>41.028280559922152</v>
          </cell>
          <cell r="DM309">
            <v>0</v>
          </cell>
          <cell r="DN309">
            <v>0</v>
          </cell>
          <cell r="DO309">
            <v>0</v>
          </cell>
          <cell r="DP309">
            <v>0</v>
          </cell>
          <cell r="DR309">
            <v>68.350684931506848</v>
          </cell>
          <cell r="DS309">
            <v>6.5297661881251798</v>
          </cell>
          <cell r="DT309">
            <v>0</v>
          </cell>
          <cell r="DV309">
            <v>40058</v>
          </cell>
          <cell r="DW309">
            <v>5.8589397430534946</v>
          </cell>
          <cell r="DY309">
            <v>49.7</v>
          </cell>
          <cell r="DZ309">
            <v>44.7</v>
          </cell>
          <cell r="EA309">
            <v>35</v>
          </cell>
          <cell r="EB309">
            <v>35</v>
          </cell>
          <cell r="ED309">
            <v>60</v>
          </cell>
          <cell r="EE309">
            <v>20</v>
          </cell>
          <cell r="EF309">
            <v>56.506256128995688</v>
          </cell>
          <cell r="EG309">
            <v>0</v>
          </cell>
          <cell r="EH309">
            <v>56.506256128995688</v>
          </cell>
          <cell r="EJ309">
            <v>35</v>
          </cell>
          <cell r="EK309">
            <v>95</v>
          </cell>
          <cell r="EL309">
            <v>115</v>
          </cell>
          <cell r="EN309">
            <v>0</v>
          </cell>
          <cell r="EO309">
            <v>60</v>
          </cell>
          <cell r="EP309">
            <v>80</v>
          </cell>
          <cell r="ER309">
            <v>200</v>
          </cell>
          <cell r="ET309">
            <v>15</v>
          </cell>
          <cell r="EU309">
            <v>0</v>
          </cell>
          <cell r="EV309">
            <v>0</v>
          </cell>
          <cell r="EW309">
            <v>56.45959570097861</v>
          </cell>
          <cell r="EX309">
            <v>11.891089230528237</v>
          </cell>
          <cell r="EZ309">
            <v>56.45959570097861</v>
          </cell>
          <cell r="FA309">
            <v>71.45959570097861</v>
          </cell>
          <cell r="FB309">
            <v>59</v>
          </cell>
          <cell r="FC309">
            <v>68.350684931506848</v>
          </cell>
          <cell r="FE309">
            <v>38271.593286342591</v>
          </cell>
        </row>
        <row r="310">
          <cell r="A310">
            <v>40059</v>
          </cell>
          <cell r="B310">
            <v>3</v>
          </cell>
          <cell r="C310">
            <v>4</v>
          </cell>
          <cell r="D310">
            <v>9</v>
          </cell>
          <cell r="E310">
            <v>2009</v>
          </cell>
          <cell r="G310">
            <v>0</v>
          </cell>
          <cell r="H310">
            <v>3.2528214240005981</v>
          </cell>
          <cell r="I310">
            <v>9.4102511055853846</v>
          </cell>
          <cell r="J310">
            <v>76.027397260273986</v>
          </cell>
          <cell r="K310">
            <v>10.833333333333334</v>
          </cell>
          <cell r="L310">
            <v>0.3385386178322341</v>
          </cell>
          <cell r="M310">
            <v>6.5045703570632831</v>
          </cell>
          <cell r="N310">
            <v>0</v>
          </cell>
          <cell r="O310">
            <v>23.316701481622296</v>
          </cell>
          <cell r="P310">
            <v>15.540577001437995</v>
          </cell>
          <cell r="Q310">
            <v>27.134461273514273</v>
          </cell>
          <cell r="R310">
            <v>22.221273547443964</v>
          </cell>
          <cell r="S310">
            <v>182.16960059660533</v>
          </cell>
          <cell r="T310">
            <v>21.468846440568651</v>
          </cell>
          <cell r="U310">
            <v>27.164106053106082</v>
          </cell>
          <cell r="W310">
            <v>0</v>
          </cell>
          <cell r="X310">
            <v>12.663072529585982</v>
          </cell>
          <cell r="Y310">
            <v>10.833333333333334</v>
          </cell>
          <cell r="Z310">
            <v>0</v>
          </cell>
          <cell r="AA310">
            <v>0</v>
          </cell>
          <cell r="AB310">
            <v>0</v>
          </cell>
          <cell r="AC310">
            <v>5</v>
          </cell>
          <cell r="AD310">
            <v>0</v>
          </cell>
          <cell r="AE310">
            <v>1.0022831050228298</v>
          </cell>
          <cell r="AF310">
            <v>0.84082586987268737</v>
          </cell>
          <cell r="AG310">
            <v>0</v>
          </cell>
          <cell r="AH310">
            <v>2.4130829130836791</v>
          </cell>
          <cell r="AI310">
            <v>0</v>
          </cell>
          <cell r="AJ310">
            <v>0</v>
          </cell>
          <cell r="AK310">
            <v>0</v>
          </cell>
          <cell r="AL310">
            <v>0</v>
          </cell>
          <cell r="AM310">
            <v>0</v>
          </cell>
          <cell r="AN310">
            <v>0</v>
          </cell>
          <cell r="AO310">
            <v>17.442845318308869</v>
          </cell>
          <cell r="AP310">
            <v>0</v>
          </cell>
          <cell r="AQ310">
            <v>23.159174130127312</v>
          </cell>
          <cell r="AR310">
            <v>11.840825869872688</v>
          </cell>
          <cell r="AS310">
            <v>33.357085072625971</v>
          </cell>
          <cell r="AT310">
            <v>0</v>
          </cell>
          <cell r="AU310">
            <v>0</v>
          </cell>
          <cell r="AV310">
            <v>0</v>
          </cell>
          <cell r="AW310">
            <v>67</v>
          </cell>
          <cell r="AX310">
            <v>0</v>
          </cell>
          <cell r="AY310">
            <v>0</v>
          </cell>
          <cell r="AZ310">
            <v>46.844105636976636</v>
          </cell>
          <cell r="BA310">
            <v>0</v>
          </cell>
          <cell r="BB310">
            <v>116.95844745330344</v>
          </cell>
          <cell r="BC310">
            <v>0</v>
          </cell>
          <cell r="BD310">
            <v>0</v>
          </cell>
          <cell r="BE310">
            <v>27.3224043715847</v>
          </cell>
          <cell r="BF310">
            <v>34.676637717047541</v>
          </cell>
          <cell r="BG310">
            <v>0</v>
          </cell>
          <cell r="BH310">
            <v>6.4526812896831842</v>
          </cell>
          <cell r="BI310">
            <v>0</v>
          </cell>
          <cell r="BJ310">
            <v>0</v>
          </cell>
          <cell r="BK310">
            <v>0</v>
          </cell>
          <cell r="BL310">
            <v>0</v>
          </cell>
          <cell r="BM310">
            <v>0</v>
          </cell>
          <cell r="BN310">
            <v>7.1054273576010019E-15</v>
          </cell>
          <cell r="BO310">
            <v>0</v>
          </cell>
          <cell r="BP310">
            <v>0</v>
          </cell>
          <cell r="BQ310">
            <v>-7.1054273576010019E-15</v>
          </cell>
          <cell r="BR310">
            <v>0</v>
          </cell>
          <cell r="BS310">
            <v>0</v>
          </cell>
          <cell r="BT310">
            <v>0</v>
          </cell>
          <cell r="BU310">
            <v>0</v>
          </cell>
          <cell r="BV310">
            <v>0</v>
          </cell>
          <cell r="BW310">
            <v>6.3516428428746039</v>
          </cell>
          <cell r="BX310">
            <v>0</v>
          </cell>
          <cell r="BY310">
            <v>0</v>
          </cell>
          <cell r="CA310">
            <v>0</v>
          </cell>
          <cell r="CB310">
            <v>1.2240310390839539</v>
          </cell>
          <cell r="CC310">
            <v>0</v>
          </cell>
          <cell r="CD310">
            <v>0</v>
          </cell>
          <cell r="CE310">
            <v>0</v>
          </cell>
          <cell r="CF310">
            <v>0</v>
          </cell>
          <cell r="CH310">
            <v>1.2240310390839539</v>
          </cell>
          <cell r="CJ310">
            <v>40059</v>
          </cell>
          <cell r="CK310">
            <v>12.663072529585982</v>
          </cell>
          <cell r="CL310">
            <v>1.8431089748955172</v>
          </cell>
          <cell r="CM310">
            <v>61.999042088632244</v>
          </cell>
          <cell r="CN310">
            <v>6.3516428428746039</v>
          </cell>
          <cell r="CO310">
            <v>0</v>
          </cell>
          <cell r="CP310">
            <v>53.213013304018517</v>
          </cell>
          <cell r="CQ310">
            <v>0</v>
          </cell>
          <cell r="CR310">
            <v>35</v>
          </cell>
          <cell r="CS310">
            <v>0</v>
          </cell>
          <cell r="CU310">
            <v>40059</v>
          </cell>
          <cell r="CV310">
            <v>0</v>
          </cell>
          <cell r="CW310">
            <v>5</v>
          </cell>
          <cell r="CX310">
            <v>0</v>
          </cell>
          <cell r="CY310">
            <v>0</v>
          </cell>
          <cell r="CZ310">
            <v>0</v>
          </cell>
          <cell r="DA310">
            <v>0</v>
          </cell>
          <cell r="DB310">
            <v>0</v>
          </cell>
          <cell r="DC310">
            <v>72.328767123287676</v>
          </cell>
          <cell r="DD310">
            <v>67</v>
          </cell>
          <cell r="DE310">
            <v>11.835616438356164</v>
          </cell>
          <cell r="DF310">
            <v>24</v>
          </cell>
          <cell r="DG310">
            <v>58.684931506849324</v>
          </cell>
          <cell r="DH310">
            <v>116.95844745330344</v>
          </cell>
          <cell r="DI310">
            <v>0</v>
          </cell>
          <cell r="DJ310">
            <v>0</v>
          </cell>
          <cell r="DK310">
            <v>27.3224043715847</v>
          </cell>
          <cell r="DL310">
            <v>34.676637717047548</v>
          </cell>
          <cell r="DM310">
            <v>0</v>
          </cell>
          <cell r="DN310">
            <v>0</v>
          </cell>
          <cell r="DO310">
            <v>-7.1054273576010019E-15</v>
          </cell>
          <cell r="DP310">
            <v>6.3516428428746039</v>
          </cell>
          <cell r="DR310">
            <v>68.350684931506848</v>
          </cell>
          <cell r="DS310">
            <v>1.2240310390839539</v>
          </cell>
          <cell r="DT310">
            <v>0</v>
          </cell>
          <cell r="DV310">
            <v>40059</v>
          </cell>
          <cell r="DW310">
            <v>1.2287393165970115</v>
          </cell>
          <cell r="DY310">
            <v>49.7</v>
          </cell>
          <cell r="DZ310">
            <v>44.7</v>
          </cell>
          <cell r="EA310">
            <v>35</v>
          </cell>
          <cell r="EB310">
            <v>35</v>
          </cell>
          <cell r="ED310">
            <v>60</v>
          </cell>
          <cell r="EE310">
            <v>20</v>
          </cell>
          <cell r="EF310">
            <v>53.213013304018524</v>
          </cell>
          <cell r="EG310">
            <v>0</v>
          </cell>
          <cell r="EH310">
            <v>53.213013304018524</v>
          </cell>
          <cell r="EJ310">
            <v>35</v>
          </cell>
          <cell r="EK310">
            <v>95</v>
          </cell>
          <cell r="EL310">
            <v>115</v>
          </cell>
          <cell r="EN310">
            <v>0</v>
          </cell>
          <cell r="EO310">
            <v>60</v>
          </cell>
          <cell r="EP310">
            <v>80</v>
          </cell>
          <cell r="ER310">
            <v>200</v>
          </cell>
          <cell r="ET310">
            <v>15</v>
          </cell>
          <cell r="EU310">
            <v>0</v>
          </cell>
          <cell r="EV310">
            <v>6.3516428428746039</v>
          </cell>
          <cell r="EW310">
            <v>53.350684931506848</v>
          </cell>
          <cell r="EX310">
            <v>15</v>
          </cell>
          <cell r="EZ310">
            <v>46.999042088632244</v>
          </cell>
          <cell r="FA310">
            <v>61.999042088632244</v>
          </cell>
          <cell r="FB310">
            <v>59</v>
          </cell>
          <cell r="FC310">
            <v>68.350684931506848</v>
          </cell>
          <cell r="FE310">
            <v>38271.59328645833</v>
          </cell>
        </row>
        <row r="311">
          <cell r="A311">
            <v>40060</v>
          </cell>
          <cell r="B311">
            <v>4</v>
          </cell>
          <cell r="C311">
            <v>5</v>
          </cell>
          <cell r="D311">
            <v>9</v>
          </cell>
          <cell r="E311">
            <v>2009</v>
          </cell>
          <cell r="G311">
            <v>0</v>
          </cell>
          <cell r="H311">
            <v>3.9549832944214063</v>
          </cell>
          <cell r="I311">
            <v>9.6956253091689728</v>
          </cell>
          <cell r="J311">
            <v>76.027397260273986</v>
          </cell>
          <cell r="K311">
            <v>10.833333333333334</v>
          </cell>
          <cell r="L311">
            <v>0.41161637960324515</v>
          </cell>
          <cell r="M311">
            <v>6.701827217105901</v>
          </cell>
          <cell r="N311">
            <v>0</v>
          </cell>
          <cell r="O311">
            <v>28.349900846204605</v>
          </cell>
          <cell r="P311">
            <v>16.01185877014473</v>
          </cell>
          <cell r="Q311">
            <v>26.946353570935795</v>
          </cell>
          <cell r="R311">
            <v>22.221273547443964</v>
          </cell>
          <cell r="S311">
            <v>176.39455408413818</v>
          </cell>
          <cell r="T311">
            <v>21.650292596212616</v>
          </cell>
          <cell r="U311">
            <v>29.560154043253647</v>
          </cell>
          <cell r="W311">
            <v>0</v>
          </cell>
          <cell r="X311">
            <v>13.65060860359038</v>
          </cell>
          <cell r="Y311">
            <v>10.833333333333334</v>
          </cell>
          <cell r="Z311">
            <v>0</v>
          </cell>
          <cell r="AA311">
            <v>0</v>
          </cell>
          <cell r="AB311">
            <v>0</v>
          </cell>
          <cell r="AC311">
            <v>5</v>
          </cell>
          <cell r="AD311">
            <v>0</v>
          </cell>
          <cell r="AE311">
            <v>1.0022831050228298</v>
          </cell>
          <cell r="AF311">
            <v>1.1111604916863165</v>
          </cell>
          <cell r="AG311">
            <v>0</v>
          </cell>
          <cell r="AH311">
            <v>2.0162809477253312</v>
          </cell>
          <cell r="AI311">
            <v>0</v>
          </cell>
          <cell r="AJ311">
            <v>0</v>
          </cell>
          <cell r="AK311">
            <v>0</v>
          </cell>
          <cell r="AL311">
            <v>0</v>
          </cell>
          <cell r="AM311">
            <v>0</v>
          </cell>
          <cell r="AN311">
            <v>0</v>
          </cell>
          <cell r="AO311">
            <v>16.635164989288285</v>
          </cell>
          <cell r="AP311">
            <v>0</v>
          </cell>
          <cell r="AQ311">
            <v>22.888839508313684</v>
          </cell>
          <cell r="AR311">
            <v>12.111160491686316</v>
          </cell>
          <cell r="AS311">
            <v>39.877940797715468</v>
          </cell>
          <cell r="AT311">
            <v>0</v>
          </cell>
          <cell r="AU311">
            <v>0</v>
          </cell>
          <cell r="AV311">
            <v>0</v>
          </cell>
          <cell r="AW311">
            <v>67</v>
          </cell>
          <cell r="AX311">
            <v>0</v>
          </cell>
          <cell r="AY311">
            <v>0</v>
          </cell>
          <cell r="AZ311">
            <v>46.573771015163004</v>
          </cell>
          <cell r="BA311">
            <v>0</v>
          </cell>
          <cell r="BB311">
            <v>114.03122970844143</v>
          </cell>
          <cell r="BC311">
            <v>0</v>
          </cell>
          <cell r="BD311">
            <v>0</v>
          </cell>
          <cell r="BE311">
            <v>27.3224043715847</v>
          </cell>
          <cell r="BF311">
            <v>36.101925316150414</v>
          </cell>
          <cell r="BG311">
            <v>0</v>
          </cell>
          <cell r="BH311">
            <v>0.14877178496821841</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4.9263552437717379</v>
          </cell>
          <cell r="BX311">
            <v>0</v>
          </cell>
          <cell r="BY311">
            <v>0</v>
          </cell>
          <cell r="CA311">
            <v>0</v>
          </cell>
          <cell r="CB311">
            <v>7.5279405437989197</v>
          </cell>
          <cell r="CC311">
            <v>0</v>
          </cell>
          <cell r="CD311">
            <v>0</v>
          </cell>
          <cell r="CE311">
            <v>0</v>
          </cell>
          <cell r="CF311">
            <v>0</v>
          </cell>
          <cell r="CH311">
            <v>7.5279405437989197</v>
          </cell>
          <cell r="CJ311">
            <v>40060</v>
          </cell>
          <cell r="CK311">
            <v>13.65060860359038</v>
          </cell>
          <cell r="CL311">
            <v>2.1134435967091463</v>
          </cell>
          <cell r="CM311">
            <v>63.42432968773511</v>
          </cell>
          <cell r="CN311">
            <v>4.9263552437717379</v>
          </cell>
          <cell r="CO311">
            <v>0</v>
          </cell>
          <cell r="CP311">
            <v>58.529386734729087</v>
          </cell>
          <cell r="CQ311">
            <v>0</v>
          </cell>
          <cell r="CR311">
            <v>35</v>
          </cell>
          <cell r="CS311">
            <v>0</v>
          </cell>
          <cell r="CU311">
            <v>40060</v>
          </cell>
          <cell r="CV311">
            <v>0</v>
          </cell>
          <cell r="CW311">
            <v>5</v>
          </cell>
          <cell r="CX311">
            <v>0</v>
          </cell>
          <cell r="CY311">
            <v>0</v>
          </cell>
          <cell r="CZ311">
            <v>0</v>
          </cell>
          <cell r="DA311">
            <v>0</v>
          </cell>
          <cell r="DB311">
            <v>0</v>
          </cell>
          <cell r="DC311">
            <v>72.328767123287676</v>
          </cell>
          <cell r="DD311">
            <v>67</v>
          </cell>
          <cell r="DE311">
            <v>11.835616438356164</v>
          </cell>
          <cell r="DF311">
            <v>24</v>
          </cell>
          <cell r="DG311">
            <v>58.684931506849324</v>
          </cell>
          <cell r="DH311">
            <v>114.03122970844143</v>
          </cell>
          <cell r="DI311">
            <v>0</v>
          </cell>
          <cell r="DJ311">
            <v>0</v>
          </cell>
          <cell r="DK311">
            <v>27.3224043715847</v>
          </cell>
          <cell r="DL311">
            <v>36.101925316150414</v>
          </cell>
          <cell r="DM311">
            <v>0</v>
          </cell>
          <cell r="DN311">
            <v>0</v>
          </cell>
          <cell r="DO311">
            <v>0</v>
          </cell>
          <cell r="DP311">
            <v>4.9263552437717379</v>
          </cell>
          <cell r="DR311">
            <v>68.350684931506848</v>
          </cell>
          <cell r="DS311">
            <v>7.5279405437989197</v>
          </cell>
          <cell r="DT311">
            <v>0</v>
          </cell>
          <cell r="DV311">
            <v>40060</v>
          </cell>
          <cell r="DW311">
            <v>1.4089623978060974</v>
          </cell>
          <cell r="DY311">
            <v>49.7</v>
          </cell>
          <cell r="DZ311">
            <v>44.7</v>
          </cell>
          <cell r="EA311">
            <v>35</v>
          </cell>
          <cell r="EB311">
            <v>35</v>
          </cell>
          <cell r="ED311">
            <v>60</v>
          </cell>
          <cell r="EE311">
            <v>20</v>
          </cell>
          <cell r="EF311">
            <v>58.529386734729087</v>
          </cell>
          <cell r="EG311">
            <v>0</v>
          </cell>
          <cell r="EH311">
            <v>58.529386734729087</v>
          </cell>
          <cell r="EJ311">
            <v>35</v>
          </cell>
          <cell r="EK311">
            <v>95</v>
          </cell>
          <cell r="EL311">
            <v>115</v>
          </cell>
          <cell r="EN311">
            <v>0</v>
          </cell>
          <cell r="EO311">
            <v>60</v>
          </cell>
          <cell r="EP311">
            <v>80</v>
          </cell>
          <cell r="ER311">
            <v>200</v>
          </cell>
          <cell r="ET311">
            <v>15</v>
          </cell>
          <cell r="EU311">
            <v>0</v>
          </cell>
          <cell r="EV311">
            <v>4.9263552437717379</v>
          </cell>
          <cell r="EW311">
            <v>53.350684931506848</v>
          </cell>
          <cell r="EX311">
            <v>15</v>
          </cell>
          <cell r="EZ311">
            <v>48.42432968773511</v>
          </cell>
          <cell r="FA311">
            <v>63.42432968773511</v>
          </cell>
          <cell r="FB311">
            <v>59</v>
          </cell>
          <cell r="FC311">
            <v>68.350684931506848</v>
          </cell>
          <cell r="FE311">
            <v>38271.593286805553</v>
          </cell>
        </row>
        <row r="312">
          <cell r="A312">
            <v>40061</v>
          </cell>
          <cell r="B312">
            <v>5</v>
          </cell>
          <cell r="C312">
            <v>6</v>
          </cell>
          <cell r="D312">
            <v>9</v>
          </cell>
          <cell r="E312">
            <v>2009</v>
          </cell>
          <cell r="G312">
            <v>0</v>
          </cell>
          <cell r="H312">
            <v>3.5333509946732069</v>
          </cell>
          <cell r="I312">
            <v>11.807336324471777</v>
          </cell>
          <cell r="J312">
            <v>76.027397260273986</v>
          </cell>
          <cell r="K312">
            <v>10.833333333333334</v>
          </cell>
          <cell r="L312">
            <v>0.36773483881622304</v>
          </cell>
          <cell r="M312">
            <v>8.1614878275087257</v>
          </cell>
          <cell r="N312">
            <v>8.1229090909090917</v>
          </cell>
          <cell r="O312">
            <v>25.327578625961863</v>
          </cell>
          <cell r="P312">
            <v>19.499247923726362</v>
          </cell>
          <cell r="Q312">
            <v>26.832526994615083</v>
          </cell>
          <cell r="R312">
            <v>22.221273547443964</v>
          </cell>
          <cell r="S312">
            <v>191.11218396285184</v>
          </cell>
          <cell r="T312">
            <v>22.316004480544265</v>
          </cell>
          <cell r="U312">
            <v>40.579718882465095</v>
          </cell>
          <cell r="W312">
            <v>0</v>
          </cell>
          <cell r="X312">
            <v>15.340687319144983</v>
          </cell>
          <cell r="Y312">
            <v>10.833333333333334</v>
          </cell>
          <cell r="Z312">
            <v>0</v>
          </cell>
          <cell r="AA312">
            <v>0</v>
          </cell>
          <cell r="AB312">
            <v>2.4979717925234484</v>
          </cell>
          <cell r="AC312">
            <v>5</v>
          </cell>
          <cell r="AD312">
            <v>0</v>
          </cell>
          <cell r="AE312">
            <v>1.0022831050228298</v>
          </cell>
          <cell r="AF312">
            <v>8.1518768596877607</v>
          </cell>
          <cell r="AG312">
            <v>0</v>
          </cell>
          <cell r="AH312">
            <v>1.7995015766982618</v>
          </cell>
          <cell r="AI312">
            <v>0</v>
          </cell>
          <cell r="AJ312">
            <v>0</v>
          </cell>
          <cell r="AK312">
            <v>0</v>
          </cell>
          <cell r="AL312">
            <v>0</v>
          </cell>
          <cell r="AM312">
            <v>0</v>
          </cell>
          <cell r="AN312">
            <v>0</v>
          </cell>
          <cell r="AO312">
            <v>14.935258876678994</v>
          </cell>
          <cell r="AP312">
            <v>0</v>
          </cell>
          <cell r="AQ312">
            <v>15.848123140312239</v>
          </cell>
          <cell r="AR312">
            <v>19.151876859687761</v>
          </cell>
          <cell r="AS312">
            <v>40.253319350765437</v>
          </cell>
          <cell r="AT312">
            <v>0</v>
          </cell>
          <cell r="AU312">
            <v>0</v>
          </cell>
          <cell r="AV312">
            <v>0</v>
          </cell>
          <cell r="AW312">
            <v>67</v>
          </cell>
          <cell r="AX312">
            <v>0</v>
          </cell>
          <cell r="AY312">
            <v>0</v>
          </cell>
          <cell r="AZ312">
            <v>39.533054647161563</v>
          </cell>
          <cell r="BA312">
            <v>0</v>
          </cell>
          <cell r="BB312">
            <v>147.47485267869962</v>
          </cell>
          <cell r="BC312">
            <v>0</v>
          </cell>
          <cell r="BD312">
            <v>0</v>
          </cell>
          <cell r="BE312">
            <v>27.3224043715847</v>
          </cell>
          <cell r="BF312">
            <v>41.028280559922152</v>
          </cell>
          <cell r="BG312">
            <v>0</v>
          </cell>
          <cell r="BH312">
            <v>0</v>
          </cell>
          <cell r="BI312">
            <v>0</v>
          </cell>
          <cell r="BJ312">
            <v>0</v>
          </cell>
          <cell r="BK312">
            <v>0</v>
          </cell>
          <cell r="BL312">
            <v>0</v>
          </cell>
          <cell r="BM312">
            <v>0</v>
          </cell>
          <cell r="BN312">
            <v>0</v>
          </cell>
          <cell r="BO312">
            <v>0</v>
          </cell>
          <cell r="BP312">
            <v>0</v>
          </cell>
          <cell r="BQ312">
            <v>7.1054273576010019E-15</v>
          </cell>
          <cell r="BR312">
            <v>0</v>
          </cell>
          <cell r="BS312">
            <v>0</v>
          </cell>
          <cell r="BT312">
            <v>0</v>
          </cell>
          <cell r="BU312">
            <v>0</v>
          </cell>
          <cell r="BV312">
            <v>0</v>
          </cell>
          <cell r="BW312">
            <v>0</v>
          </cell>
          <cell r="BX312">
            <v>0</v>
          </cell>
          <cell r="BY312">
            <v>0</v>
          </cell>
          <cell r="CA312">
            <v>0</v>
          </cell>
          <cell r="CB312">
            <v>7.6767123287671382</v>
          </cell>
          <cell r="CC312">
            <v>0</v>
          </cell>
          <cell r="CD312">
            <v>0</v>
          </cell>
          <cell r="CE312">
            <v>1.8925472876045717</v>
          </cell>
          <cell r="CF312">
            <v>0</v>
          </cell>
          <cell r="CH312">
            <v>9.5692596163717099</v>
          </cell>
          <cell r="CJ312">
            <v>40061</v>
          </cell>
          <cell r="CK312">
            <v>15.340687319144983</v>
          </cell>
          <cell r="CL312">
            <v>9.1541599647105905</v>
          </cell>
          <cell r="CM312">
            <v>68.350684931506848</v>
          </cell>
          <cell r="CN312">
            <v>0</v>
          </cell>
          <cell r="CO312">
            <v>0</v>
          </cell>
          <cell r="CP312">
            <v>56.988079804142693</v>
          </cell>
          <cell r="CQ312">
            <v>0</v>
          </cell>
          <cell r="CR312">
            <v>35</v>
          </cell>
          <cell r="CS312">
            <v>0</v>
          </cell>
          <cell r="CU312">
            <v>40061</v>
          </cell>
          <cell r="CV312">
            <v>2.4979717925234484</v>
          </cell>
          <cell r="CW312">
            <v>5</v>
          </cell>
          <cell r="CX312">
            <v>0</v>
          </cell>
          <cell r="CY312">
            <v>0</v>
          </cell>
          <cell r="CZ312">
            <v>0</v>
          </cell>
          <cell r="DA312">
            <v>0</v>
          </cell>
          <cell r="DB312">
            <v>0</v>
          </cell>
          <cell r="DC312">
            <v>72.328767123287676</v>
          </cell>
          <cell r="DD312">
            <v>67</v>
          </cell>
          <cell r="DE312">
            <v>11.835616438356164</v>
          </cell>
          <cell r="DF312">
            <v>24</v>
          </cell>
          <cell r="DG312">
            <v>58.684931506849324</v>
          </cell>
          <cell r="DH312">
            <v>147.47485267869962</v>
          </cell>
          <cell r="DI312">
            <v>0</v>
          </cell>
          <cell r="DJ312">
            <v>0</v>
          </cell>
          <cell r="DK312">
            <v>27.3224043715847</v>
          </cell>
          <cell r="DL312">
            <v>41.028280559922152</v>
          </cell>
          <cell r="DM312">
            <v>0</v>
          </cell>
          <cell r="DN312">
            <v>0</v>
          </cell>
          <cell r="DO312">
            <v>7.1054273576010019E-15</v>
          </cell>
          <cell r="DP312">
            <v>0</v>
          </cell>
          <cell r="DR312">
            <v>68.350684931506848</v>
          </cell>
          <cell r="DS312">
            <v>9.5692596163717099</v>
          </cell>
          <cell r="DT312">
            <v>0</v>
          </cell>
          <cell r="DV312">
            <v>40061</v>
          </cell>
          <cell r="DW312">
            <v>6.10277330980706</v>
          </cell>
          <cell r="DY312">
            <v>49.7</v>
          </cell>
          <cell r="DZ312">
            <v>44.7</v>
          </cell>
          <cell r="EA312">
            <v>35</v>
          </cell>
          <cell r="EB312">
            <v>35</v>
          </cell>
          <cell r="ED312">
            <v>60</v>
          </cell>
          <cell r="EE312">
            <v>20</v>
          </cell>
          <cell r="EF312">
            <v>58.880627091747265</v>
          </cell>
          <cell r="EG312">
            <v>0</v>
          </cell>
          <cell r="EH312">
            <v>58.880627091747265</v>
          </cell>
          <cell r="EJ312">
            <v>35</v>
          </cell>
          <cell r="EK312">
            <v>95</v>
          </cell>
          <cell r="EL312">
            <v>115</v>
          </cell>
          <cell r="EN312">
            <v>0</v>
          </cell>
          <cell r="EO312">
            <v>60</v>
          </cell>
          <cell r="EP312">
            <v>80</v>
          </cell>
          <cell r="ER312">
            <v>200</v>
          </cell>
          <cell r="ET312">
            <v>15</v>
          </cell>
          <cell r="EU312">
            <v>0</v>
          </cell>
          <cell r="EV312">
            <v>0</v>
          </cell>
          <cell r="EW312">
            <v>58.971167787340832</v>
          </cell>
          <cell r="EX312">
            <v>9.3795171441660159</v>
          </cell>
          <cell r="EZ312">
            <v>58.971167787340832</v>
          </cell>
          <cell r="FA312">
            <v>73.971167787340832</v>
          </cell>
          <cell r="FB312">
            <v>59</v>
          </cell>
          <cell r="FC312">
            <v>68.350684931506848</v>
          </cell>
          <cell r="FE312">
            <v>38271.593287037038</v>
          </cell>
        </row>
        <row r="313">
          <cell r="A313">
            <v>40062</v>
          </cell>
          <cell r="B313">
            <v>6</v>
          </cell>
          <cell r="C313">
            <v>7</v>
          </cell>
          <cell r="D313">
            <v>9</v>
          </cell>
          <cell r="E313">
            <v>2009</v>
          </cell>
          <cell r="G313">
            <v>0</v>
          </cell>
          <cell r="H313">
            <v>3.1211594453893667</v>
          </cell>
          <cell r="I313">
            <v>11.684028608769514</v>
          </cell>
          <cell r="J313">
            <v>76.027397260273986</v>
          </cell>
          <cell r="K313">
            <v>10.833333333333334</v>
          </cell>
          <cell r="L313">
            <v>0.32483584769821178</v>
          </cell>
          <cell r="M313">
            <v>8.0762548509011136</v>
          </cell>
          <cell r="N313">
            <v>8.1229090909090917</v>
          </cell>
          <cell r="O313">
            <v>22.37292909095039</v>
          </cell>
          <cell r="P313">
            <v>19.29561116321473</v>
          </cell>
          <cell r="Q313">
            <v>26.754591596958853</v>
          </cell>
          <cell r="R313">
            <v>22.221273547443964</v>
          </cell>
          <cell r="S313">
            <v>166.62264350337236</v>
          </cell>
          <cell r="T313">
            <v>22.233939991600561</v>
          </cell>
          <cell r="U313">
            <v>39.775164070566753</v>
          </cell>
          <cell r="W313">
            <v>0</v>
          </cell>
          <cell r="X313">
            <v>14.805188054158881</v>
          </cell>
          <cell r="Y313">
            <v>10.833333333333334</v>
          </cell>
          <cell r="Z313">
            <v>0</v>
          </cell>
          <cell r="AA313">
            <v>0</v>
          </cell>
          <cell r="AB313">
            <v>2.4967047053823137</v>
          </cell>
          <cell r="AC313">
            <v>5</v>
          </cell>
          <cell r="AD313">
            <v>0</v>
          </cell>
          <cell r="AE313">
            <v>1.0022831050228298</v>
          </cell>
          <cell r="AF313">
            <v>8.0250119791032724</v>
          </cell>
          <cell r="AG313">
            <v>0</v>
          </cell>
          <cell r="AH313">
            <v>1.9562924339567243</v>
          </cell>
          <cell r="AI313">
            <v>0</v>
          </cell>
          <cell r="AJ313">
            <v>0</v>
          </cell>
          <cell r="AK313">
            <v>0</v>
          </cell>
          <cell r="AL313">
            <v>0</v>
          </cell>
          <cell r="AM313">
            <v>0</v>
          </cell>
          <cell r="AN313">
            <v>0</v>
          </cell>
          <cell r="AO313">
            <v>15.096150197227789</v>
          </cell>
          <cell r="AP313">
            <v>0</v>
          </cell>
          <cell r="AQ313">
            <v>15.974988020896728</v>
          </cell>
          <cell r="AR313">
            <v>19.025011979103272</v>
          </cell>
          <cell r="AS313">
            <v>38.591962767383421</v>
          </cell>
          <cell r="AT313">
            <v>0</v>
          </cell>
          <cell r="AU313">
            <v>0</v>
          </cell>
          <cell r="AV313">
            <v>0</v>
          </cell>
          <cell r="AW313">
            <v>67</v>
          </cell>
          <cell r="AX313">
            <v>0</v>
          </cell>
          <cell r="AY313">
            <v>0</v>
          </cell>
          <cell r="AZ313">
            <v>39.659919527746055</v>
          </cell>
          <cell r="BA313">
            <v>0</v>
          </cell>
          <cell r="BB313">
            <v>121.9718280377936</v>
          </cell>
          <cell r="BC313">
            <v>0</v>
          </cell>
          <cell r="BD313">
            <v>0</v>
          </cell>
          <cell r="BE313">
            <v>27.3224043715847</v>
          </cell>
          <cell r="BF313">
            <v>41.028280559922152</v>
          </cell>
          <cell r="BG313">
            <v>0</v>
          </cell>
          <cell r="BH313">
            <v>1.8791736705608599</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CA313">
            <v>0</v>
          </cell>
          <cell r="CB313">
            <v>5.7975386582062782</v>
          </cell>
          <cell r="CC313">
            <v>0</v>
          </cell>
          <cell r="CD313">
            <v>0</v>
          </cell>
          <cell r="CE313">
            <v>0</v>
          </cell>
          <cell r="CF313">
            <v>0</v>
          </cell>
          <cell r="CH313">
            <v>5.7975386582062782</v>
          </cell>
          <cell r="CJ313">
            <v>40062</v>
          </cell>
          <cell r="CK313">
            <v>14.805188054158881</v>
          </cell>
          <cell r="CL313">
            <v>9.0272950841261022</v>
          </cell>
          <cell r="CM313">
            <v>68.350684931506848</v>
          </cell>
          <cell r="CN313">
            <v>0</v>
          </cell>
          <cell r="CO313">
            <v>0</v>
          </cell>
          <cell r="CP313">
            <v>55.644405398567933</v>
          </cell>
          <cell r="CQ313">
            <v>0</v>
          </cell>
          <cell r="CR313">
            <v>35</v>
          </cell>
          <cell r="CS313">
            <v>0</v>
          </cell>
          <cell r="CU313">
            <v>40062</v>
          </cell>
          <cell r="CV313">
            <v>2.4967047053823137</v>
          </cell>
          <cell r="CW313">
            <v>5</v>
          </cell>
          <cell r="CX313">
            <v>0</v>
          </cell>
          <cell r="CY313">
            <v>0</v>
          </cell>
          <cell r="CZ313">
            <v>0</v>
          </cell>
          <cell r="DA313">
            <v>0</v>
          </cell>
          <cell r="DB313">
            <v>0</v>
          </cell>
          <cell r="DC313">
            <v>72.328767123287676</v>
          </cell>
          <cell r="DD313">
            <v>67</v>
          </cell>
          <cell r="DE313">
            <v>11.835616438356164</v>
          </cell>
          <cell r="DF313">
            <v>24</v>
          </cell>
          <cell r="DG313">
            <v>58.684931506849324</v>
          </cell>
          <cell r="DH313">
            <v>121.9718280377936</v>
          </cell>
          <cell r="DI313">
            <v>0</v>
          </cell>
          <cell r="DJ313">
            <v>0</v>
          </cell>
          <cell r="DK313">
            <v>27.3224043715847</v>
          </cell>
          <cell r="DL313">
            <v>41.028280559922152</v>
          </cell>
          <cell r="DM313">
            <v>0</v>
          </cell>
          <cell r="DN313">
            <v>0</v>
          </cell>
          <cell r="DO313">
            <v>0</v>
          </cell>
          <cell r="DP313">
            <v>0</v>
          </cell>
          <cell r="DR313">
            <v>68.350684931506848</v>
          </cell>
          <cell r="DS313">
            <v>5.7975386582062782</v>
          </cell>
          <cell r="DT313">
            <v>0</v>
          </cell>
          <cell r="DV313">
            <v>40062</v>
          </cell>
          <cell r="DW313">
            <v>6.0181967227507345</v>
          </cell>
          <cell r="DY313">
            <v>49.7</v>
          </cell>
          <cell r="DZ313">
            <v>44.7</v>
          </cell>
          <cell r="EA313">
            <v>35</v>
          </cell>
          <cell r="EB313">
            <v>35</v>
          </cell>
          <cell r="ED313">
            <v>60</v>
          </cell>
          <cell r="EE313">
            <v>20</v>
          </cell>
          <cell r="EF313">
            <v>55.644405398567933</v>
          </cell>
          <cell r="EG313">
            <v>0</v>
          </cell>
          <cell r="EH313">
            <v>55.644405398567933</v>
          </cell>
          <cell r="EJ313">
            <v>35</v>
          </cell>
          <cell r="EK313">
            <v>95</v>
          </cell>
          <cell r="EL313">
            <v>115</v>
          </cell>
          <cell r="EN313">
            <v>0</v>
          </cell>
          <cell r="EO313">
            <v>60</v>
          </cell>
          <cell r="EP313">
            <v>80</v>
          </cell>
          <cell r="ER313">
            <v>200</v>
          </cell>
          <cell r="ET313">
            <v>15</v>
          </cell>
          <cell r="EU313">
            <v>0</v>
          </cell>
          <cell r="EV313">
            <v>0</v>
          </cell>
          <cell r="EW313">
            <v>58.355313390352016</v>
          </cell>
          <cell r="EX313">
            <v>9.9953715411548316</v>
          </cell>
          <cell r="EZ313">
            <v>58.355313390352016</v>
          </cell>
          <cell r="FA313">
            <v>73.355313390352023</v>
          </cell>
          <cell r="FB313">
            <v>59</v>
          </cell>
          <cell r="FC313">
            <v>68.350684931506848</v>
          </cell>
          <cell r="FE313">
            <v>38271.593287152777</v>
          </cell>
        </row>
        <row r="314">
          <cell r="A314">
            <v>40063</v>
          </cell>
          <cell r="B314">
            <v>7</v>
          </cell>
          <cell r="C314">
            <v>1</v>
          </cell>
          <cell r="D314">
            <v>9</v>
          </cell>
          <cell r="E314">
            <v>2009</v>
          </cell>
          <cell r="G314">
            <v>0</v>
          </cell>
          <cell r="H314">
            <v>4.2412187272610007</v>
          </cell>
          <cell r="I314">
            <v>12.017571913854219</v>
          </cell>
          <cell r="J314">
            <v>76.027397260273986</v>
          </cell>
          <cell r="K314">
            <v>10.833333333333334</v>
          </cell>
          <cell r="L314">
            <v>0.44140644034655818</v>
          </cell>
          <cell r="M314">
            <v>8.3068072421931127</v>
          </cell>
          <cell r="N314">
            <v>8.1229090909090917</v>
          </cell>
          <cell r="O314">
            <v>30.401678448178046</v>
          </cell>
          <cell r="P314">
            <v>19.8464418857771</v>
          </cell>
          <cell r="Q314">
            <v>26.889979232897407</v>
          </cell>
          <cell r="R314">
            <v>22.221273547443964</v>
          </cell>
          <cell r="S314">
            <v>112.01106143950237</v>
          </cell>
          <cell r="T314">
            <v>22.050936493437973</v>
          </cell>
          <cell r="U314">
            <v>37.981009900643961</v>
          </cell>
          <cell r="W314">
            <v>0</v>
          </cell>
          <cell r="X314">
            <v>16.258790641115219</v>
          </cell>
          <cell r="Y314">
            <v>10.833333333333334</v>
          </cell>
          <cell r="Z314">
            <v>0</v>
          </cell>
          <cell r="AA314">
            <v>0</v>
          </cell>
          <cell r="AB314">
            <v>2.4954382609665395</v>
          </cell>
          <cell r="AC314">
            <v>5</v>
          </cell>
          <cell r="AD314">
            <v>0</v>
          </cell>
          <cell r="AE314">
            <v>1.0022831050228298</v>
          </cell>
          <cell r="AF314">
            <v>8.3734014074593919</v>
          </cell>
          <cell r="AG314">
            <v>0</v>
          </cell>
          <cell r="AH314">
            <v>1.3613605660505357</v>
          </cell>
          <cell r="AI314">
            <v>0</v>
          </cell>
          <cell r="AJ314">
            <v>0</v>
          </cell>
          <cell r="AK314">
            <v>0</v>
          </cell>
          <cell r="AL314">
            <v>0</v>
          </cell>
          <cell r="AM314">
            <v>0</v>
          </cell>
          <cell r="AN314">
            <v>0</v>
          </cell>
          <cell r="AO314">
            <v>14.007373274828257</v>
          </cell>
          <cell r="AP314">
            <v>0</v>
          </cell>
          <cell r="AQ314">
            <v>15.626598592540608</v>
          </cell>
          <cell r="AR314">
            <v>19.37340140745939</v>
          </cell>
          <cell r="AS314">
            <v>40.701242641293661</v>
          </cell>
          <cell r="AT314">
            <v>0</v>
          </cell>
          <cell r="AU314">
            <v>0</v>
          </cell>
          <cell r="AV314">
            <v>0</v>
          </cell>
          <cell r="AW314">
            <v>67</v>
          </cell>
          <cell r="AX314">
            <v>0</v>
          </cell>
          <cell r="AY314">
            <v>0</v>
          </cell>
          <cell r="AZ314">
            <v>39.311530099389934</v>
          </cell>
          <cell r="BA314">
            <v>0</v>
          </cell>
          <cell r="BB314">
            <v>65.731477734194385</v>
          </cell>
          <cell r="BC314">
            <v>0</v>
          </cell>
          <cell r="BD314">
            <v>0</v>
          </cell>
          <cell r="BE314">
            <v>27.3224043715847</v>
          </cell>
          <cell r="BF314">
            <v>41.028280559922152</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cell r="CA314">
            <v>0</v>
          </cell>
          <cell r="CB314">
            <v>7.6767123287671382</v>
          </cell>
          <cell r="CC314">
            <v>0</v>
          </cell>
          <cell r="CD314">
            <v>0</v>
          </cell>
          <cell r="CE314">
            <v>8.2893966321240669</v>
          </cell>
          <cell r="CF314">
            <v>0</v>
          </cell>
          <cell r="CH314">
            <v>15.966108960891205</v>
          </cell>
          <cell r="CJ314">
            <v>40063</v>
          </cell>
          <cell r="CK314">
            <v>16.258790641115219</v>
          </cell>
          <cell r="CL314">
            <v>9.3756845124822217</v>
          </cell>
          <cell r="CM314">
            <v>68.350684931506848</v>
          </cell>
          <cell r="CN314">
            <v>0</v>
          </cell>
          <cell r="CO314">
            <v>0</v>
          </cell>
          <cell r="CP314">
            <v>56.06997648217245</v>
          </cell>
          <cell r="CQ314">
            <v>0</v>
          </cell>
          <cell r="CR314">
            <v>35</v>
          </cell>
          <cell r="CS314">
            <v>0</v>
          </cell>
          <cell r="CU314">
            <v>40063</v>
          </cell>
          <cell r="CV314">
            <v>2.4954382609665395</v>
          </cell>
          <cell r="CW314">
            <v>5</v>
          </cell>
          <cell r="CX314">
            <v>0</v>
          </cell>
          <cell r="CY314">
            <v>0</v>
          </cell>
          <cell r="CZ314">
            <v>0</v>
          </cell>
          <cell r="DA314">
            <v>0</v>
          </cell>
          <cell r="DB314">
            <v>0</v>
          </cell>
          <cell r="DC314">
            <v>72.328767123287676</v>
          </cell>
          <cell r="DD314">
            <v>67</v>
          </cell>
          <cell r="DE314">
            <v>11.835616438356164</v>
          </cell>
          <cell r="DF314">
            <v>24</v>
          </cell>
          <cell r="DG314">
            <v>58.684931506849324</v>
          </cell>
          <cell r="DH314">
            <v>65.731477734194385</v>
          </cell>
          <cell r="DI314">
            <v>0</v>
          </cell>
          <cell r="DJ314">
            <v>0</v>
          </cell>
          <cell r="DK314">
            <v>27.3224043715847</v>
          </cell>
          <cell r="DL314">
            <v>41.028280559922152</v>
          </cell>
          <cell r="DM314">
            <v>0</v>
          </cell>
          <cell r="DN314">
            <v>0</v>
          </cell>
          <cell r="DO314">
            <v>0</v>
          </cell>
          <cell r="DP314">
            <v>0</v>
          </cell>
          <cell r="DR314">
            <v>68.350684931506848</v>
          </cell>
          <cell r="DS314">
            <v>15.966108960891205</v>
          </cell>
          <cell r="DT314">
            <v>0</v>
          </cell>
          <cell r="DV314">
            <v>40063</v>
          </cell>
          <cell r="DW314">
            <v>6.2504563416548145</v>
          </cell>
          <cell r="DY314">
            <v>49.7</v>
          </cell>
          <cell r="DZ314">
            <v>44.7</v>
          </cell>
          <cell r="EA314">
            <v>35</v>
          </cell>
          <cell r="EB314">
            <v>35</v>
          </cell>
          <cell r="ED314">
            <v>60</v>
          </cell>
          <cell r="EE314">
            <v>20</v>
          </cell>
          <cell r="EF314">
            <v>64.359373114296517</v>
          </cell>
          <cell r="EG314">
            <v>4.3593731142965169</v>
          </cell>
          <cell r="EH314">
            <v>60</v>
          </cell>
          <cell r="EJ314">
            <v>35</v>
          </cell>
          <cell r="EK314">
            <v>95</v>
          </cell>
          <cell r="EL314">
            <v>115</v>
          </cell>
          <cell r="EN314">
            <v>0</v>
          </cell>
          <cell r="EO314">
            <v>60</v>
          </cell>
          <cell r="EP314">
            <v>80</v>
          </cell>
          <cell r="ER314">
            <v>200</v>
          </cell>
          <cell r="ET314">
            <v>15</v>
          </cell>
          <cell r="EU314">
            <v>0</v>
          </cell>
          <cell r="EV314">
            <v>0</v>
          </cell>
          <cell r="EW314">
            <v>60.021179227317084</v>
          </cell>
          <cell r="EX314">
            <v>8.3295057041897635</v>
          </cell>
          <cell r="EZ314">
            <v>60.021179227317084</v>
          </cell>
          <cell r="FA314">
            <v>75.021179227317077</v>
          </cell>
          <cell r="FB314">
            <v>59</v>
          </cell>
          <cell r="FC314">
            <v>68.350684931506848</v>
          </cell>
          <cell r="FE314">
            <v>38271.593287384261</v>
          </cell>
        </row>
        <row r="315">
          <cell r="A315">
            <v>40064</v>
          </cell>
          <cell r="B315">
            <v>8</v>
          </cell>
          <cell r="C315">
            <v>2</v>
          </cell>
          <cell r="D315">
            <v>9</v>
          </cell>
          <cell r="E315">
            <v>2009</v>
          </cell>
          <cell r="G315">
            <v>0</v>
          </cell>
          <cell r="H315">
            <v>4.6780677982490753</v>
          </cell>
          <cell r="I315">
            <v>12.147682635937141</v>
          </cell>
          <cell r="J315">
            <v>76.027397260273986</v>
          </cell>
          <cell r="K315">
            <v>10.833333333333334</v>
          </cell>
          <cell r="L315">
            <v>0.48687167234558687</v>
          </cell>
          <cell r="M315">
            <v>8.3967426048631211</v>
          </cell>
          <cell r="N315">
            <v>8.1229090909090917</v>
          </cell>
          <cell r="O315">
            <v>33.533076718491174</v>
          </cell>
          <cell r="P315">
            <v>20.061313484053819</v>
          </cell>
          <cell r="Q315">
            <v>26.943841344451929</v>
          </cell>
          <cell r="R315">
            <v>22.221273547443964</v>
          </cell>
          <cell r="S315">
            <v>141.99490958298111</v>
          </cell>
          <cell r="T315">
            <v>22.151412416150031</v>
          </cell>
          <cell r="U315">
            <v>38.966069189240258</v>
          </cell>
          <cell r="W315">
            <v>0</v>
          </cell>
          <cell r="X315">
            <v>16.825750434186215</v>
          </cell>
          <cell r="Y315">
            <v>10.833333333333334</v>
          </cell>
          <cell r="Z315">
            <v>0</v>
          </cell>
          <cell r="AA315">
            <v>0</v>
          </cell>
          <cell r="AB315">
            <v>2.4941724589501071</v>
          </cell>
          <cell r="AC315">
            <v>5</v>
          </cell>
          <cell r="AD315">
            <v>0</v>
          </cell>
          <cell r="AE315">
            <v>1.0022831050228298</v>
          </cell>
          <cell r="AF315">
            <v>8.5100678041448603</v>
          </cell>
          <cell r="AG315">
            <v>0</v>
          </cell>
          <cell r="AH315">
            <v>1.1316619370360428</v>
          </cell>
          <cell r="AI315">
            <v>0</v>
          </cell>
          <cell r="AJ315">
            <v>0</v>
          </cell>
          <cell r="AK315">
            <v>0</v>
          </cell>
          <cell r="AL315">
            <v>0</v>
          </cell>
          <cell r="AM315">
            <v>0</v>
          </cell>
          <cell r="AN315">
            <v>0</v>
          </cell>
          <cell r="AO315">
            <v>13.439631257311923</v>
          </cell>
          <cell r="AP315">
            <v>0</v>
          </cell>
          <cell r="AQ315">
            <v>15.48993219585514</v>
          </cell>
          <cell r="AR315">
            <v>19.51006780414486</v>
          </cell>
          <cell r="AS315">
            <v>40.931723494753498</v>
          </cell>
          <cell r="AT315">
            <v>0</v>
          </cell>
          <cell r="AU315">
            <v>0</v>
          </cell>
          <cell r="AV315">
            <v>0</v>
          </cell>
          <cell r="AW315">
            <v>67</v>
          </cell>
          <cell r="AX315">
            <v>0</v>
          </cell>
          <cell r="AY315">
            <v>0</v>
          </cell>
          <cell r="AZ315">
            <v>39.174863702704464</v>
          </cell>
          <cell r="BA315">
            <v>0</v>
          </cell>
          <cell r="BB315">
            <v>96.937527485666948</v>
          </cell>
          <cell r="BC315">
            <v>0</v>
          </cell>
          <cell r="BD315">
            <v>0</v>
          </cell>
          <cell r="BE315">
            <v>27.3224043715847</v>
          </cell>
          <cell r="BF315">
            <v>41.028280559922152</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CA315">
            <v>0</v>
          </cell>
          <cell r="CB315">
            <v>7.6767123287671382</v>
          </cell>
          <cell r="CC315">
            <v>0</v>
          </cell>
          <cell r="CD315">
            <v>0</v>
          </cell>
          <cell r="CE315">
            <v>12.256488405339439</v>
          </cell>
          <cell r="CF315">
            <v>0</v>
          </cell>
          <cell r="CH315">
            <v>19.933200734106578</v>
          </cell>
          <cell r="CJ315">
            <v>40064</v>
          </cell>
          <cell r="CK315">
            <v>16.825750434186215</v>
          </cell>
          <cell r="CL315">
            <v>9.5123509091676901</v>
          </cell>
          <cell r="CM315">
            <v>68.350684931506848</v>
          </cell>
          <cell r="CN315">
            <v>0</v>
          </cell>
          <cell r="CO315">
            <v>0</v>
          </cell>
          <cell r="CP315">
            <v>55.503016689101464</v>
          </cell>
          <cell r="CQ315">
            <v>0</v>
          </cell>
          <cell r="CR315">
            <v>35</v>
          </cell>
          <cell r="CS315">
            <v>0</v>
          </cell>
          <cell r="CU315">
            <v>40064</v>
          </cell>
          <cell r="CV315">
            <v>2.4941724589501071</v>
          </cell>
          <cell r="CW315">
            <v>5</v>
          </cell>
          <cell r="CX315">
            <v>0</v>
          </cell>
          <cell r="CY315">
            <v>0</v>
          </cell>
          <cell r="CZ315">
            <v>0</v>
          </cell>
          <cell r="DA315">
            <v>0</v>
          </cell>
          <cell r="DB315">
            <v>0</v>
          </cell>
          <cell r="DC315">
            <v>72.328767123287676</v>
          </cell>
          <cell r="DD315">
            <v>67</v>
          </cell>
          <cell r="DE315">
            <v>11.835616438356164</v>
          </cell>
          <cell r="DF315">
            <v>24</v>
          </cell>
          <cell r="DG315">
            <v>58.684931506849324</v>
          </cell>
          <cell r="DH315">
            <v>96.937527485666948</v>
          </cell>
          <cell r="DI315">
            <v>0</v>
          </cell>
          <cell r="DJ315">
            <v>0</v>
          </cell>
          <cell r="DK315">
            <v>27.3224043715847</v>
          </cell>
          <cell r="DL315">
            <v>41.028280559922152</v>
          </cell>
          <cell r="DM315">
            <v>0</v>
          </cell>
          <cell r="DN315">
            <v>0</v>
          </cell>
          <cell r="DO315">
            <v>0</v>
          </cell>
          <cell r="DP315">
            <v>0</v>
          </cell>
          <cell r="DR315">
            <v>68.350684931506848</v>
          </cell>
          <cell r="DS315">
            <v>19.933200734106578</v>
          </cell>
          <cell r="DT315">
            <v>0</v>
          </cell>
          <cell r="DV315">
            <v>40064</v>
          </cell>
          <cell r="DW315">
            <v>6.3415672727784598</v>
          </cell>
          <cell r="DY315">
            <v>49.7</v>
          </cell>
          <cell r="DZ315">
            <v>44.7</v>
          </cell>
          <cell r="EA315">
            <v>35</v>
          </cell>
          <cell r="EB315">
            <v>35</v>
          </cell>
          <cell r="ED315">
            <v>60</v>
          </cell>
          <cell r="EE315">
            <v>20</v>
          </cell>
          <cell r="EF315">
            <v>67.759505094440897</v>
          </cell>
          <cell r="EG315">
            <v>7.7595050944408968</v>
          </cell>
          <cell r="EH315">
            <v>60</v>
          </cell>
          <cell r="EJ315">
            <v>35</v>
          </cell>
          <cell r="EK315">
            <v>95</v>
          </cell>
          <cell r="EL315">
            <v>115</v>
          </cell>
          <cell r="EN315">
            <v>0</v>
          </cell>
          <cell r="EO315">
            <v>60</v>
          </cell>
          <cell r="EP315">
            <v>80</v>
          </cell>
          <cell r="ER315">
            <v>200</v>
          </cell>
          <cell r="ET315">
            <v>15</v>
          </cell>
          <cell r="EU315">
            <v>0</v>
          </cell>
          <cell r="EV315">
            <v>0</v>
          </cell>
          <cell r="EW315">
            <v>60.67101090925042</v>
          </cell>
          <cell r="EX315">
            <v>7.6796740222564281</v>
          </cell>
          <cell r="EZ315">
            <v>60.67101090925042</v>
          </cell>
          <cell r="FA315">
            <v>75.671010909250413</v>
          </cell>
          <cell r="FB315">
            <v>59</v>
          </cell>
          <cell r="FC315">
            <v>68.350684931506848</v>
          </cell>
          <cell r="FE315">
            <v>38271.593287731484</v>
          </cell>
        </row>
        <row r="316">
          <cell r="A316">
            <v>40065</v>
          </cell>
          <cell r="B316">
            <v>9</v>
          </cell>
          <cell r="C316">
            <v>3</v>
          </cell>
          <cell r="D316">
            <v>9</v>
          </cell>
          <cell r="E316">
            <v>2009</v>
          </cell>
          <cell r="G316">
            <v>0</v>
          </cell>
          <cell r="H316">
            <v>4.0812379384797728</v>
          </cell>
          <cell r="I316">
            <v>11.516567946432033</v>
          </cell>
          <cell r="J316">
            <v>76.027397260273986</v>
          </cell>
          <cell r="K316">
            <v>10.833333333333334</v>
          </cell>
          <cell r="L316">
            <v>0.4247563793520947</v>
          </cell>
          <cell r="M316">
            <v>7.9605023966899777</v>
          </cell>
          <cell r="N316">
            <v>8.1229090909090917</v>
          </cell>
          <cell r="O316">
            <v>29.254912669004526</v>
          </cell>
          <cell r="P316">
            <v>19.019057935403115</v>
          </cell>
          <cell r="Q316">
            <v>26.569164851005343</v>
          </cell>
          <cell r="R316">
            <v>22.221273547443964</v>
          </cell>
          <cell r="S316">
            <v>130.63302279308257</v>
          </cell>
          <cell r="T316">
            <v>22.132285897657141</v>
          </cell>
          <cell r="U316">
            <v>34.856186707701006</v>
          </cell>
          <cell r="W316">
            <v>0</v>
          </cell>
          <cell r="X316">
            <v>15.597805884911807</v>
          </cell>
          <cell r="Y316">
            <v>10.833333333333334</v>
          </cell>
          <cell r="Z316">
            <v>0</v>
          </cell>
          <cell r="AA316">
            <v>0</v>
          </cell>
          <cell r="AB316">
            <v>2.492907299007161</v>
          </cell>
          <cell r="AC316">
            <v>5</v>
          </cell>
          <cell r="AD316">
            <v>0</v>
          </cell>
          <cell r="AE316">
            <v>1.0022831050228298</v>
          </cell>
          <cell r="AF316">
            <v>8.012977462921171</v>
          </cell>
          <cell r="AG316">
            <v>0</v>
          </cell>
          <cell r="AH316">
            <v>1.4718287490443664</v>
          </cell>
          <cell r="AI316">
            <v>0</v>
          </cell>
          <cell r="AJ316">
            <v>0</v>
          </cell>
          <cell r="AK316">
            <v>0</v>
          </cell>
          <cell r="AL316">
            <v>0</v>
          </cell>
          <cell r="AM316">
            <v>0</v>
          </cell>
          <cell r="AN316">
            <v>0</v>
          </cell>
          <cell r="AO316">
            <v>14.101481381593072</v>
          </cell>
          <cell r="AP316">
            <v>0</v>
          </cell>
          <cell r="AQ316">
            <v>15.987022537078829</v>
          </cell>
          <cell r="AR316">
            <v>19.012977462921171</v>
          </cell>
          <cell r="AS316">
            <v>41.157651107738431</v>
          </cell>
          <cell r="AT316">
            <v>0</v>
          </cell>
          <cell r="AU316">
            <v>0</v>
          </cell>
          <cell r="AV316">
            <v>0</v>
          </cell>
          <cell r="AW316">
            <v>67</v>
          </cell>
          <cell r="AX316">
            <v>0</v>
          </cell>
          <cell r="AY316">
            <v>0</v>
          </cell>
          <cell r="AZ316">
            <v>39.671954043928153</v>
          </cell>
          <cell r="BA316">
            <v>0</v>
          </cell>
          <cell r="BB316">
            <v>80.949541354512561</v>
          </cell>
          <cell r="BC316">
            <v>0</v>
          </cell>
          <cell r="BD316">
            <v>0</v>
          </cell>
          <cell r="BE316">
            <v>27.3224043715847</v>
          </cell>
          <cell r="BF316">
            <v>41.028280559922152</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cell r="CA316">
            <v>0</v>
          </cell>
          <cell r="CB316">
            <v>7.6767123287671382</v>
          </cell>
          <cell r="CC316">
            <v>0</v>
          </cell>
          <cell r="CD316">
            <v>0</v>
          </cell>
          <cell r="CE316">
            <v>5.3334477644810647</v>
          </cell>
          <cell r="CF316">
            <v>0</v>
          </cell>
          <cell r="CH316">
            <v>13.010160093248203</v>
          </cell>
          <cell r="CJ316">
            <v>40065</v>
          </cell>
          <cell r="CK316">
            <v>15.597805884911807</v>
          </cell>
          <cell r="CL316">
            <v>9.0152605679440008</v>
          </cell>
          <cell r="CM316">
            <v>68.350684931506848</v>
          </cell>
          <cell r="CN316">
            <v>0</v>
          </cell>
          <cell r="CO316">
            <v>0</v>
          </cell>
          <cell r="CP316">
            <v>56.730961238375869</v>
          </cell>
          <cell r="CQ316">
            <v>0</v>
          </cell>
          <cell r="CR316">
            <v>35</v>
          </cell>
          <cell r="CS316">
            <v>0</v>
          </cell>
          <cell r="CU316">
            <v>40065</v>
          </cell>
          <cell r="CV316">
            <v>2.492907299007161</v>
          </cell>
          <cell r="CW316">
            <v>5</v>
          </cell>
          <cell r="CX316">
            <v>0</v>
          </cell>
          <cell r="CY316">
            <v>0</v>
          </cell>
          <cell r="CZ316">
            <v>0</v>
          </cell>
          <cell r="DA316">
            <v>0</v>
          </cell>
          <cell r="DB316">
            <v>0</v>
          </cell>
          <cell r="DC316">
            <v>72.328767123287676</v>
          </cell>
          <cell r="DD316">
            <v>67</v>
          </cell>
          <cell r="DE316">
            <v>11.835616438356164</v>
          </cell>
          <cell r="DF316">
            <v>24</v>
          </cell>
          <cell r="DG316">
            <v>58.684931506849324</v>
          </cell>
          <cell r="DH316">
            <v>80.949541354512561</v>
          </cell>
          <cell r="DI316">
            <v>0</v>
          </cell>
          <cell r="DJ316">
            <v>0</v>
          </cell>
          <cell r="DK316">
            <v>27.3224043715847</v>
          </cell>
          <cell r="DL316">
            <v>41.028280559922152</v>
          </cell>
          <cell r="DM316">
            <v>0</v>
          </cell>
          <cell r="DN316">
            <v>0</v>
          </cell>
          <cell r="DO316">
            <v>0</v>
          </cell>
          <cell r="DP316">
            <v>0</v>
          </cell>
          <cell r="DR316">
            <v>68.350684931506848</v>
          </cell>
          <cell r="DS316">
            <v>13.010160093248203</v>
          </cell>
          <cell r="DT316">
            <v>0</v>
          </cell>
          <cell r="DV316">
            <v>40065</v>
          </cell>
          <cell r="DW316">
            <v>6.0101737119626675</v>
          </cell>
          <cell r="DY316">
            <v>49.7</v>
          </cell>
          <cell r="DZ316">
            <v>44.7</v>
          </cell>
          <cell r="EA316">
            <v>35</v>
          </cell>
          <cell r="EB316">
            <v>35</v>
          </cell>
          <cell r="ED316">
            <v>60</v>
          </cell>
          <cell r="EE316">
            <v>20</v>
          </cell>
          <cell r="EF316">
            <v>62.064409002856934</v>
          </cell>
          <cell r="EG316">
            <v>2.0644090028569337</v>
          </cell>
          <cell r="EH316">
            <v>60</v>
          </cell>
          <cell r="EJ316">
            <v>35</v>
          </cell>
          <cell r="EK316">
            <v>95</v>
          </cell>
          <cell r="EL316">
            <v>115</v>
          </cell>
          <cell r="EN316">
            <v>0</v>
          </cell>
          <cell r="EO316">
            <v>60</v>
          </cell>
          <cell r="EP316">
            <v>80</v>
          </cell>
          <cell r="ER316">
            <v>200</v>
          </cell>
          <cell r="ET316">
            <v>15</v>
          </cell>
          <cell r="EU316">
            <v>0</v>
          </cell>
          <cell r="EV316">
            <v>0</v>
          </cell>
          <cell r="EW316">
            <v>57.518939245913074</v>
          </cell>
          <cell r="EX316">
            <v>10.831745685593773</v>
          </cell>
          <cell r="EZ316">
            <v>57.518939245913074</v>
          </cell>
          <cell r="FA316">
            <v>72.518939245913074</v>
          </cell>
          <cell r="FB316">
            <v>59</v>
          </cell>
          <cell r="FC316">
            <v>68.350684931506848</v>
          </cell>
          <cell r="FE316">
            <v>38271.593287962962</v>
          </cell>
        </row>
        <row r="317">
          <cell r="A317">
            <v>40066</v>
          </cell>
          <cell r="B317">
            <v>10</v>
          </cell>
          <cell r="C317">
            <v>4</v>
          </cell>
          <cell r="D317">
            <v>9</v>
          </cell>
          <cell r="E317">
            <v>2009</v>
          </cell>
          <cell r="G317">
            <v>0</v>
          </cell>
          <cell r="H317">
            <v>3.9863098104232342</v>
          </cell>
          <cell r="I317">
            <v>9.6268659415535147</v>
          </cell>
          <cell r="J317">
            <v>76.027397260273986</v>
          </cell>
          <cell r="K317">
            <v>10.833333333333334</v>
          </cell>
          <cell r="L317">
            <v>0.41487669858371806</v>
          </cell>
          <cell r="M317">
            <v>6.6542992458176045</v>
          </cell>
          <cell r="N317">
            <v>0</v>
          </cell>
          <cell r="O317">
            <v>28.574453911640191</v>
          </cell>
          <cell r="P317">
            <v>15.898305982338254</v>
          </cell>
          <cell r="Q317">
            <v>27.132342512677663</v>
          </cell>
          <cell r="R317">
            <v>22.221273547443964</v>
          </cell>
          <cell r="S317">
            <v>206.91922650054133</v>
          </cell>
          <cell r="T317">
            <v>21.551782476249478</v>
          </cell>
          <cell r="U317">
            <v>27.977205451465263</v>
          </cell>
          <cell r="W317">
            <v>0</v>
          </cell>
          <cell r="X317">
            <v>13.613175751976749</v>
          </cell>
          <cell r="Y317">
            <v>10.833333333333334</v>
          </cell>
          <cell r="Z317">
            <v>0</v>
          </cell>
          <cell r="AA317">
            <v>0</v>
          </cell>
          <cell r="AB317">
            <v>0</v>
          </cell>
          <cell r="AC317">
            <v>5</v>
          </cell>
          <cell r="AD317">
            <v>0</v>
          </cell>
          <cell r="AE317">
            <v>1.0022831050228298</v>
          </cell>
          <cell r="AF317">
            <v>1.0668928393784931</v>
          </cell>
          <cell r="AG317">
            <v>0</v>
          </cell>
          <cell r="AH317">
            <v>1.822786602735837</v>
          </cell>
          <cell r="AI317">
            <v>0</v>
          </cell>
          <cell r="AJ317">
            <v>0</v>
          </cell>
          <cell r="AK317">
            <v>0</v>
          </cell>
          <cell r="AL317">
            <v>0</v>
          </cell>
          <cell r="AM317">
            <v>0</v>
          </cell>
          <cell r="AN317">
            <v>0</v>
          </cell>
          <cell r="AO317">
            <v>15.510507998361575</v>
          </cell>
          <cell r="AP317">
            <v>0</v>
          </cell>
          <cell r="AQ317">
            <v>22.933107160621507</v>
          </cell>
          <cell r="AR317">
            <v>12.066892839378493</v>
          </cell>
          <cell r="AS317">
            <v>41.382296770213514</v>
          </cell>
          <cell r="AT317">
            <v>0</v>
          </cell>
          <cell r="AU317">
            <v>0</v>
          </cell>
          <cell r="AV317">
            <v>0</v>
          </cell>
          <cell r="AW317">
            <v>67</v>
          </cell>
          <cell r="AX317">
            <v>0</v>
          </cell>
          <cell r="AY317">
            <v>0</v>
          </cell>
          <cell r="AZ317">
            <v>46.618038667470827</v>
          </cell>
          <cell r="BA317">
            <v>0</v>
          </cell>
          <cell r="BB317">
            <v>142.83017576078521</v>
          </cell>
          <cell r="BC317">
            <v>0</v>
          </cell>
          <cell r="BD317">
            <v>0</v>
          </cell>
          <cell r="BE317">
            <v>27.3224043715847</v>
          </cell>
          <cell r="BF317">
            <v>35.758509994254425</v>
          </cell>
          <cell r="BG317">
            <v>0</v>
          </cell>
          <cell r="BH317">
            <v>0</v>
          </cell>
          <cell r="BI317">
            <v>0</v>
          </cell>
          <cell r="BJ317">
            <v>0</v>
          </cell>
          <cell r="BK317">
            <v>0</v>
          </cell>
          <cell r="BL317">
            <v>0</v>
          </cell>
          <cell r="BM317">
            <v>0</v>
          </cell>
          <cell r="BN317">
            <v>7.1054273576010019E-15</v>
          </cell>
          <cell r="BO317">
            <v>0</v>
          </cell>
          <cell r="BP317">
            <v>0</v>
          </cell>
          <cell r="BQ317">
            <v>0</v>
          </cell>
          <cell r="BR317">
            <v>0</v>
          </cell>
          <cell r="BS317">
            <v>0</v>
          </cell>
          <cell r="BT317">
            <v>0</v>
          </cell>
          <cell r="BU317">
            <v>0</v>
          </cell>
          <cell r="BV317">
            <v>0</v>
          </cell>
          <cell r="BW317">
            <v>5.2697705656677201</v>
          </cell>
          <cell r="BX317">
            <v>0</v>
          </cell>
          <cell r="BY317">
            <v>0</v>
          </cell>
          <cell r="CA317">
            <v>0</v>
          </cell>
          <cell r="CB317">
            <v>7.6767123287671524</v>
          </cell>
          <cell r="CC317">
            <v>0</v>
          </cell>
          <cell r="CD317">
            <v>0</v>
          </cell>
          <cell r="CE317">
            <v>0.11078458278913672</v>
          </cell>
          <cell r="CF317">
            <v>0</v>
          </cell>
          <cell r="CH317">
            <v>7.7874969115562891</v>
          </cell>
          <cell r="CJ317">
            <v>40066</v>
          </cell>
          <cell r="CK317">
            <v>13.613175751976749</v>
          </cell>
          <cell r="CL317">
            <v>2.0691759444013229</v>
          </cell>
          <cell r="CM317">
            <v>63.080914365839128</v>
          </cell>
          <cell r="CN317">
            <v>5.2697705656677201</v>
          </cell>
          <cell r="CO317">
            <v>0</v>
          </cell>
          <cell r="CP317">
            <v>58.715591371310929</v>
          </cell>
          <cell r="CQ317">
            <v>0</v>
          </cell>
          <cell r="CR317">
            <v>35</v>
          </cell>
          <cell r="CS317">
            <v>0</v>
          </cell>
          <cell r="CU317">
            <v>40066</v>
          </cell>
          <cell r="CV317">
            <v>0</v>
          </cell>
          <cell r="CW317">
            <v>5</v>
          </cell>
          <cell r="CX317">
            <v>0</v>
          </cell>
          <cell r="CY317">
            <v>0</v>
          </cell>
          <cell r="CZ317">
            <v>0</v>
          </cell>
          <cell r="DA317">
            <v>0</v>
          </cell>
          <cell r="DB317">
            <v>0</v>
          </cell>
          <cell r="DC317">
            <v>72.328767123287676</v>
          </cell>
          <cell r="DD317">
            <v>67</v>
          </cell>
          <cell r="DE317">
            <v>11.835616438356164</v>
          </cell>
          <cell r="DF317">
            <v>24</v>
          </cell>
          <cell r="DG317">
            <v>58.684931506849324</v>
          </cell>
          <cell r="DH317">
            <v>142.83017576078521</v>
          </cell>
          <cell r="DI317">
            <v>0</v>
          </cell>
          <cell r="DJ317">
            <v>0</v>
          </cell>
          <cell r="DK317">
            <v>27.3224043715847</v>
          </cell>
          <cell r="DL317">
            <v>35.758509994254432</v>
          </cell>
          <cell r="DM317">
            <v>0</v>
          </cell>
          <cell r="DN317">
            <v>0</v>
          </cell>
          <cell r="DO317">
            <v>0</v>
          </cell>
          <cell r="DP317">
            <v>5.2697705656677201</v>
          </cell>
          <cell r="DR317">
            <v>68.350684931506848</v>
          </cell>
          <cell r="DS317">
            <v>7.7874969115562891</v>
          </cell>
          <cell r="DT317">
            <v>0</v>
          </cell>
          <cell r="DV317">
            <v>40066</v>
          </cell>
          <cell r="DW317">
            <v>1.3794506296008819</v>
          </cell>
          <cell r="DY317">
            <v>49.7</v>
          </cell>
          <cell r="DZ317">
            <v>44.7</v>
          </cell>
          <cell r="EA317">
            <v>35</v>
          </cell>
          <cell r="EB317">
            <v>35</v>
          </cell>
          <cell r="ED317">
            <v>60</v>
          </cell>
          <cell r="EE317">
            <v>20</v>
          </cell>
          <cell r="EF317">
            <v>58.826375954100072</v>
          </cell>
          <cell r="EG317">
            <v>0</v>
          </cell>
          <cell r="EH317">
            <v>58.826375954100072</v>
          </cell>
          <cell r="EJ317">
            <v>35</v>
          </cell>
          <cell r="EK317">
            <v>95</v>
          </cell>
          <cell r="EL317">
            <v>115</v>
          </cell>
          <cell r="EN317">
            <v>0</v>
          </cell>
          <cell r="EO317">
            <v>60</v>
          </cell>
          <cell r="EP317">
            <v>80</v>
          </cell>
          <cell r="ER317">
            <v>200</v>
          </cell>
          <cell r="ET317">
            <v>15</v>
          </cell>
          <cell r="EU317">
            <v>0</v>
          </cell>
          <cell r="EV317">
            <v>5.2697705656677201</v>
          </cell>
          <cell r="EW317">
            <v>53.350684931506848</v>
          </cell>
          <cell r="EX317">
            <v>15</v>
          </cell>
          <cell r="EZ317">
            <v>48.080914365839128</v>
          </cell>
          <cell r="FA317">
            <v>63.080914365839128</v>
          </cell>
          <cell r="FB317">
            <v>59</v>
          </cell>
          <cell r="FC317">
            <v>68.350684931506848</v>
          </cell>
          <cell r="FE317">
            <v>38271.5932880787</v>
          </cell>
        </row>
        <row r="318">
          <cell r="A318">
            <v>40067</v>
          </cell>
          <cell r="B318">
            <v>11</v>
          </cell>
          <cell r="C318">
            <v>5</v>
          </cell>
          <cell r="D318">
            <v>9</v>
          </cell>
          <cell r="E318">
            <v>2009</v>
          </cell>
          <cell r="G318">
            <v>0</v>
          </cell>
          <cell r="H318">
            <v>3.5640691332152414</v>
          </cell>
          <cell r="I318">
            <v>9.5774692116281042</v>
          </cell>
          <cell r="J318">
            <v>76.027397260273986</v>
          </cell>
          <cell r="K318">
            <v>10.833333333333334</v>
          </cell>
          <cell r="L318">
            <v>0.37093184068287005</v>
          </cell>
          <cell r="M318">
            <v>6.6201551510847887</v>
          </cell>
          <cell r="N318">
            <v>0</v>
          </cell>
          <cell r="O318">
            <v>25.547770752455797</v>
          </cell>
          <cell r="P318">
            <v>15.816729659197476</v>
          </cell>
          <cell r="Q318">
            <v>26.811617896206734</v>
          </cell>
          <cell r="R318">
            <v>22.221273547443964</v>
          </cell>
          <cell r="S318">
            <v>140.61109355832303</v>
          </cell>
          <cell r="T318">
            <v>21.530382163203583</v>
          </cell>
          <cell r="U318">
            <v>28.384560103463116</v>
          </cell>
          <cell r="W318">
            <v>0</v>
          </cell>
          <cell r="X318">
            <v>13.141538344843346</v>
          </cell>
          <cell r="Y318">
            <v>10.833333333333334</v>
          </cell>
          <cell r="Z318">
            <v>0</v>
          </cell>
          <cell r="AA318">
            <v>0</v>
          </cell>
          <cell r="AB318">
            <v>0</v>
          </cell>
          <cell r="AC318">
            <v>5</v>
          </cell>
          <cell r="AD318">
            <v>0</v>
          </cell>
          <cell r="AE318">
            <v>1.0022831050228298</v>
          </cell>
          <cell r="AF318">
            <v>0.98880388674482855</v>
          </cell>
          <cell r="AG318">
            <v>0</v>
          </cell>
          <cell r="AH318">
            <v>2.0305096690612299</v>
          </cell>
          <cell r="AI318">
            <v>0</v>
          </cell>
          <cell r="AJ318">
            <v>0</v>
          </cell>
          <cell r="AK318">
            <v>0</v>
          </cell>
          <cell r="AL318">
            <v>0</v>
          </cell>
          <cell r="AM318">
            <v>0</v>
          </cell>
          <cell r="AN318">
            <v>0</v>
          </cell>
          <cell r="AO318">
            <v>15.535981161732874</v>
          </cell>
          <cell r="AP318">
            <v>0</v>
          </cell>
          <cell r="AQ318">
            <v>23.011196113255171</v>
          </cell>
          <cell r="AR318">
            <v>11.988803886744829</v>
          </cell>
          <cell r="AS318">
            <v>37.830901024509856</v>
          </cell>
          <cell r="AT318">
            <v>0</v>
          </cell>
          <cell r="AU318">
            <v>0</v>
          </cell>
          <cell r="AV318">
            <v>0</v>
          </cell>
          <cell r="AW318">
            <v>67</v>
          </cell>
          <cell r="AX318">
            <v>0</v>
          </cell>
          <cell r="AY318">
            <v>0</v>
          </cell>
          <cell r="AZ318">
            <v>46.696127620104491</v>
          </cell>
          <cell r="BA318">
            <v>0</v>
          </cell>
          <cell r="BB318">
            <v>76.829908204885228</v>
          </cell>
          <cell r="BC318">
            <v>0</v>
          </cell>
          <cell r="BD318">
            <v>0</v>
          </cell>
          <cell r="BE318">
            <v>27.3224043715847</v>
          </cell>
          <cell r="BF318">
            <v>35.511800425853309</v>
          </cell>
          <cell r="BG318">
            <v>0</v>
          </cell>
          <cell r="BH318">
            <v>3.7898369231403706</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5.5164801340688427</v>
          </cell>
          <cell r="BX318">
            <v>0</v>
          </cell>
          <cell r="BY318">
            <v>0</v>
          </cell>
          <cell r="CA318">
            <v>0</v>
          </cell>
          <cell r="CB318">
            <v>3.8868754056267676</v>
          </cell>
          <cell r="CC318">
            <v>0</v>
          </cell>
          <cell r="CD318">
            <v>0</v>
          </cell>
          <cell r="CE318">
            <v>0</v>
          </cell>
          <cell r="CF318">
            <v>0</v>
          </cell>
          <cell r="CH318">
            <v>3.8868754056267676</v>
          </cell>
          <cell r="CJ318">
            <v>40067</v>
          </cell>
          <cell r="CK318">
            <v>13.141538344843346</v>
          </cell>
          <cell r="CL318">
            <v>1.9910869917676584</v>
          </cell>
          <cell r="CM318">
            <v>62.834204797438005</v>
          </cell>
          <cell r="CN318">
            <v>5.5164801340688427</v>
          </cell>
          <cell r="CO318">
            <v>0</v>
          </cell>
          <cell r="CP318">
            <v>55.397391855303958</v>
          </cell>
          <cell r="CQ318">
            <v>0</v>
          </cell>
          <cell r="CR318">
            <v>35</v>
          </cell>
          <cell r="CS318">
            <v>0</v>
          </cell>
          <cell r="CU318">
            <v>40067</v>
          </cell>
          <cell r="CV318">
            <v>0</v>
          </cell>
          <cell r="CW318">
            <v>5</v>
          </cell>
          <cell r="CX318">
            <v>0</v>
          </cell>
          <cell r="CY318">
            <v>0</v>
          </cell>
          <cell r="CZ318">
            <v>0</v>
          </cell>
          <cell r="DA318">
            <v>0</v>
          </cell>
          <cell r="DB318">
            <v>0</v>
          </cell>
          <cell r="DC318">
            <v>72.328767123287676</v>
          </cell>
          <cell r="DD318">
            <v>67</v>
          </cell>
          <cell r="DE318">
            <v>11.835616438356164</v>
          </cell>
          <cell r="DF318">
            <v>24</v>
          </cell>
          <cell r="DG318">
            <v>58.684931506849324</v>
          </cell>
          <cell r="DH318">
            <v>76.829908204885228</v>
          </cell>
          <cell r="DI318">
            <v>0</v>
          </cell>
          <cell r="DJ318">
            <v>0</v>
          </cell>
          <cell r="DK318">
            <v>27.3224043715847</v>
          </cell>
          <cell r="DL318">
            <v>35.511800425853309</v>
          </cell>
          <cell r="DM318">
            <v>0</v>
          </cell>
          <cell r="DN318">
            <v>0</v>
          </cell>
          <cell r="DO318">
            <v>0</v>
          </cell>
          <cell r="DP318">
            <v>5.5164801340688427</v>
          </cell>
          <cell r="DR318">
            <v>68.350684931506848</v>
          </cell>
          <cell r="DS318">
            <v>3.8868754056267676</v>
          </cell>
          <cell r="DT318">
            <v>0</v>
          </cell>
          <cell r="DV318">
            <v>40067</v>
          </cell>
          <cell r="DW318">
            <v>1.3273913278451055</v>
          </cell>
          <cell r="DY318">
            <v>49.7</v>
          </cell>
          <cell r="DZ318">
            <v>44.7</v>
          </cell>
          <cell r="EA318">
            <v>35</v>
          </cell>
          <cell r="EB318">
            <v>35</v>
          </cell>
          <cell r="ED318">
            <v>60</v>
          </cell>
          <cell r="EE318">
            <v>20</v>
          </cell>
          <cell r="EF318">
            <v>55.397391855303958</v>
          </cell>
          <cell r="EG318">
            <v>0</v>
          </cell>
          <cell r="EH318">
            <v>55.397391855303958</v>
          </cell>
          <cell r="EJ318">
            <v>35</v>
          </cell>
          <cell r="EK318">
            <v>95</v>
          </cell>
          <cell r="EL318">
            <v>115</v>
          </cell>
          <cell r="EN318">
            <v>0</v>
          </cell>
          <cell r="EO318">
            <v>60</v>
          </cell>
          <cell r="EP318">
            <v>80</v>
          </cell>
          <cell r="ER318">
            <v>200</v>
          </cell>
          <cell r="ET318">
            <v>15</v>
          </cell>
          <cell r="EU318">
            <v>0</v>
          </cell>
          <cell r="EV318">
            <v>5.5164801340688427</v>
          </cell>
          <cell r="EW318">
            <v>53.350684931506848</v>
          </cell>
          <cell r="EX318">
            <v>15</v>
          </cell>
          <cell r="EZ318">
            <v>47.834204797438005</v>
          </cell>
          <cell r="FA318">
            <v>62.834204797438005</v>
          </cell>
          <cell r="FB318">
            <v>59</v>
          </cell>
          <cell r="FC318">
            <v>68.350684931506848</v>
          </cell>
          <cell r="FE318">
            <v>38271.593288425924</v>
          </cell>
        </row>
        <row r="319">
          <cell r="A319">
            <v>40068</v>
          </cell>
          <cell r="B319">
            <v>12</v>
          </cell>
          <cell r="C319">
            <v>6</v>
          </cell>
          <cell r="D319">
            <v>9</v>
          </cell>
          <cell r="E319">
            <v>2009</v>
          </cell>
          <cell r="G319">
            <v>0</v>
          </cell>
          <cell r="H319">
            <v>3.5034331694409522</v>
          </cell>
          <cell r="I319">
            <v>11.797464260052672</v>
          </cell>
          <cell r="J319">
            <v>76.027397260273986</v>
          </cell>
          <cell r="K319">
            <v>10.833333333333334</v>
          </cell>
          <cell r="L319">
            <v>0.36462112985945611</v>
          </cell>
          <cell r="M319">
            <v>8.1546640417390339</v>
          </cell>
          <cell r="N319">
            <v>8.1229090909090917</v>
          </cell>
          <cell r="O319">
            <v>25.113123262758464</v>
          </cell>
          <cell r="P319">
            <v>19.482944684254125</v>
          </cell>
          <cell r="Q319">
            <v>26.780654121512967</v>
          </cell>
          <cell r="R319">
            <v>22.221273547443964</v>
          </cell>
          <cell r="S319">
            <v>143.33137421239908</v>
          </cell>
          <cell r="T319">
            <v>22.155890911244128</v>
          </cell>
          <cell r="U319">
            <v>39.00997605839158</v>
          </cell>
          <cell r="W319">
            <v>0</v>
          </cell>
          <cell r="X319">
            <v>15.300897429493624</v>
          </cell>
          <cell r="Y319">
            <v>10.833333333333334</v>
          </cell>
          <cell r="Z319">
            <v>0</v>
          </cell>
          <cell r="AA319">
            <v>0</v>
          </cell>
          <cell r="AB319">
            <v>2.491642780812013</v>
          </cell>
          <cell r="AC319">
            <v>5</v>
          </cell>
          <cell r="AD319">
            <v>0</v>
          </cell>
          <cell r="AE319">
            <v>1.0022831050228298</v>
          </cell>
          <cell r="AF319">
            <v>8.1482683766727373</v>
          </cell>
          <cell r="AG319">
            <v>0</v>
          </cell>
          <cell r="AH319">
            <v>1.7087068870335926</v>
          </cell>
          <cell r="AI319">
            <v>0</v>
          </cell>
          <cell r="AJ319">
            <v>0</v>
          </cell>
          <cell r="AK319">
            <v>0</v>
          </cell>
          <cell r="AL319">
            <v>0</v>
          </cell>
          <cell r="AM319">
            <v>0</v>
          </cell>
          <cell r="AN319">
            <v>0</v>
          </cell>
          <cell r="AO319">
            <v>13.440541709875184</v>
          </cell>
          <cell r="AP319">
            <v>0</v>
          </cell>
          <cell r="AQ319">
            <v>15.851731623327263</v>
          </cell>
          <cell r="AR319">
            <v>19.148268376672739</v>
          </cell>
          <cell r="AS319">
            <v>41.878621096885276</v>
          </cell>
          <cell r="AT319">
            <v>0</v>
          </cell>
          <cell r="AU319">
            <v>0</v>
          </cell>
          <cell r="AV319">
            <v>0</v>
          </cell>
          <cell r="AW319">
            <v>67</v>
          </cell>
          <cell r="AX319">
            <v>0</v>
          </cell>
          <cell r="AY319">
            <v>0</v>
          </cell>
          <cell r="AZ319">
            <v>39.536663130176585</v>
          </cell>
          <cell r="BA319">
            <v>0</v>
          </cell>
          <cell r="BB319">
            <v>97.960578051858221</v>
          </cell>
          <cell r="BC319">
            <v>0</v>
          </cell>
          <cell r="BD319">
            <v>0</v>
          </cell>
          <cell r="BE319">
            <v>27.3224043715847</v>
          </cell>
          <cell r="BF319">
            <v>41.028280559922152</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cell r="CA319">
            <v>0</v>
          </cell>
          <cell r="CB319">
            <v>7.6767123287671382</v>
          </cell>
          <cell r="CC319">
            <v>0</v>
          </cell>
          <cell r="CD319">
            <v>0</v>
          </cell>
          <cell r="CE319">
            <v>1.570125922175464</v>
          </cell>
          <cell r="CF319">
            <v>0</v>
          </cell>
          <cell r="CH319">
            <v>9.2468382509426021</v>
          </cell>
          <cell r="CJ319">
            <v>40068</v>
          </cell>
          <cell r="CK319">
            <v>15.300897429493624</v>
          </cell>
          <cell r="CL319">
            <v>9.1505514816955671</v>
          </cell>
          <cell r="CM319">
            <v>68.350684931506848</v>
          </cell>
          <cell r="CN319">
            <v>0</v>
          </cell>
          <cell r="CO319">
            <v>0</v>
          </cell>
          <cell r="CP319">
            <v>57.027869693794052</v>
          </cell>
          <cell r="CQ319">
            <v>0</v>
          </cell>
          <cell r="CR319">
            <v>35</v>
          </cell>
          <cell r="CS319">
            <v>0</v>
          </cell>
          <cell r="CU319">
            <v>40068</v>
          </cell>
          <cell r="CV319">
            <v>2.491642780812013</v>
          </cell>
          <cell r="CW319">
            <v>5</v>
          </cell>
          <cell r="CX319">
            <v>0</v>
          </cell>
          <cell r="CY319">
            <v>0</v>
          </cell>
          <cell r="CZ319">
            <v>0</v>
          </cell>
          <cell r="DA319">
            <v>0</v>
          </cell>
          <cell r="DB319">
            <v>0</v>
          </cell>
          <cell r="DC319">
            <v>72.328767123287676</v>
          </cell>
          <cell r="DD319">
            <v>67</v>
          </cell>
          <cell r="DE319">
            <v>11.835616438356164</v>
          </cell>
          <cell r="DF319">
            <v>24</v>
          </cell>
          <cell r="DG319">
            <v>58.684931506849324</v>
          </cell>
          <cell r="DH319">
            <v>97.960578051858221</v>
          </cell>
          <cell r="DI319">
            <v>0</v>
          </cell>
          <cell r="DJ319">
            <v>0</v>
          </cell>
          <cell r="DK319">
            <v>27.3224043715847</v>
          </cell>
          <cell r="DL319">
            <v>41.028280559922152</v>
          </cell>
          <cell r="DM319">
            <v>0</v>
          </cell>
          <cell r="DN319">
            <v>0</v>
          </cell>
          <cell r="DO319">
            <v>0</v>
          </cell>
          <cell r="DP319">
            <v>0</v>
          </cell>
          <cell r="DR319">
            <v>68.350684931506848</v>
          </cell>
          <cell r="DS319">
            <v>9.2468382509426021</v>
          </cell>
          <cell r="DT319">
            <v>0</v>
          </cell>
          <cell r="DV319">
            <v>40068</v>
          </cell>
          <cell r="DW319">
            <v>6.1003676544637111</v>
          </cell>
          <cell r="DY319">
            <v>49.7</v>
          </cell>
          <cell r="DZ319">
            <v>44.7</v>
          </cell>
          <cell r="EA319">
            <v>35</v>
          </cell>
          <cell r="EB319">
            <v>35</v>
          </cell>
          <cell r="ED319">
            <v>60</v>
          </cell>
          <cell r="EE319">
            <v>20</v>
          </cell>
          <cell r="EF319">
            <v>58.597995615969516</v>
          </cell>
          <cell r="EG319">
            <v>0</v>
          </cell>
          <cell r="EH319">
            <v>58.597995615969516</v>
          </cell>
          <cell r="EJ319">
            <v>35</v>
          </cell>
          <cell r="EK319">
            <v>95</v>
          </cell>
          <cell r="EL319">
            <v>115</v>
          </cell>
          <cell r="EN319">
            <v>0</v>
          </cell>
          <cell r="EO319">
            <v>60</v>
          </cell>
          <cell r="EP319">
            <v>80</v>
          </cell>
          <cell r="ER319">
            <v>200</v>
          </cell>
          <cell r="ET319">
            <v>15</v>
          </cell>
          <cell r="EU319">
            <v>0</v>
          </cell>
          <cell r="EV319">
            <v>0</v>
          </cell>
          <cell r="EW319">
            <v>58.92186224108822</v>
          </cell>
          <cell r="EX319">
            <v>9.4288226904186274</v>
          </cell>
          <cell r="EZ319">
            <v>58.92186224108822</v>
          </cell>
          <cell r="FA319">
            <v>73.92186224108822</v>
          </cell>
          <cell r="FB319">
            <v>59</v>
          </cell>
          <cell r="FC319">
            <v>68.350684931506848</v>
          </cell>
          <cell r="FE319">
            <v>38271.593288657408</v>
          </cell>
        </row>
        <row r="320">
          <cell r="A320">
            <v>40069</v>
          </cell>
          <cell r="B320">
            <v>13</v>
          </cell>
          <cell r="C320">
            <v>7</v>
          </cell>
          <cell r="D320">
            <v>9</v>
          </cell>
          <cell r="E320">
            <v>2009</v>
          </cell>
          <cell r="G320">
            <v>0</v>
          </cell>
          <cell r="H320">
            <v>4.5910180587020406</v>
          </cell>
          <cell r="I320">
            <v>12.121288024502149</v>
          </cell>
          <cell r="J320">
            <v>76.027397260273986</v>
          </cell>
          <cell r="K320">
            <v>10.833333333333334</v>
          </cell>
          <cell r="L320">
            <v>0.4778119378358871</v>
          </cell>
          <cell r="M320">
            <v>8.3784980750200919</v>
          </cell>
          <cell r="N320">
            <v>8.1229090909090917</v>
          </cell>
          <cell r="O320">
            <v>32.909091406510882</v>
          </cell>
          <cell r="P320">
            <v>20.017724053035867</v>
          </cell>
          <cell r="Q320">
            <v>26.909662177706537</v>
          </cell>
          <cell r="R320">
            <v>22.221273547443964</v>
          </cell>
          <cell r="S320">
            <v>137.52243254658541</v>
          </cell>
          <cell r="T320">
            <v>22.136425138503412</v>
          </cell>
          <cell r="U320">
            <v>38.819134912270428</v>
          </cell>
          <cell r="W320">
            <v>0</v>
          </cell>
          <cell r="X320">
            <v>16.71230608320419</v>
          </cell>
          <cell r="Y320">
            <v>10.833333333333334</v>
          </cell>
          <cell r="Z320">
            <v>0</v>
          </cell>
          <cell r="AA320">
            <v>0</v>
          </cell>
          <cell r="AB320">
            <v>2.4903789040391375</v>
          </cell>
          <cell r="AC320">
            <v>5</v>
          </cell>
          <cell r="AD320">
            <v>0</v>
          </cell>
          <cell r="AE320">
            <v>1.0022831050228298</v>
          </cell>
          <cell r="AF320">
            <v>8.4865570947031017</v>
          </cell>
          <cell r="AG320">
            <v>0</v>
          </cell>
          <cell r="AH320">
            <v>1.1255983378884196</v>
          </cell>
          <cell r="AI320">
            <v>0</v>
          </cell>
          <cell r="AJ320">
            <v>0</v>
          </cell>
          <cell r="AK320">
            <v>0</v>
          </cell>
          <cell r="AL320">
            <v>0</v>
          </cell>
          <cell r="AM320">
            <v>0</v>
          </cell>
          <cell r="AN320">
            <v>0</v>
          </cell>
          <cell r="AO320">
            <v>12.357009716619988</v>
          </cell>
          <cell r="AP320">
            <v>0</v>
          </cell>
          <cell r="AQ320">
            <v>15.513442905296898</v>
          </cell>
          <cell r="AR320">
            <v>19.486557094703102</v>
          </cell>
          <cell r="AS320">
            <v>42.133852985575075</v>
          </cell>
          <cell r="AT320">
            <v>0</v>
          </cell>
          <cell r="AU320">
            <v>0</v>
          </cell>
          <cell r="AV320">
            <v>0</v>
          </cell>
          <cell r="AW320">
            <v>67</v>
          </cell>
          <cell r="AX320">
            <v>0</v>
          </cell>
          <cell r="AY320">
            <v>0</v>
          </cell>
          <cell r="AZ320">
            <v>39.198374412146222</v>
          </cell>
          <cell r="BA320">
            <v>0</v>
          </cell>
          <cell r="BB320">
            <v>92.279618185213053</v>
          </cell>
          <cell r="BC320">
            <v>0</v>
          </cell>
          <cell r="BD320">
            <v>0</v>
          </cell>
          <cell r="BE320">
            <v>27.3224043715847</v>
          </cell>
          <cell r="BF320">
            <v>41.028280559922152</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cell r="CA320">
            <v>0</v>
          </cell>
          <cell r="CB320">
            <v>7.6767123287671382</v>
          </cell>
          <cell r="CC320">
            <v>0</v>
          </cell>
          <cell r="CD320">
            <v>0</v>
          </cell>
          <cell r="CE320">
            <v>11.441290144613774</v>
          </cell>
          <cell r="CF320">
            <v>0</v>
          </cell>
          <cell r="CH320">
            <v>19.118002473380912</v>
          </cell>
          <cell r="CJ320">
            <v>40069</v>
          </cell>
          <cell r="CK320">
            <v>16.71230608320419</v>
          </cell>
          <cell r="CL320">
            <v>9.4888401997259315</v>
          </cell>
          <cell r="CM320">
            <v>68.350684931506848</v>
          </cell>
          <cell r="CN320">
            <v>0</v>
          </cell>
          <cell r="CO320">
            <v>0</v>
          </cell>
          <cell r="CP320">
            <v>55.616461040083479</v>
          </cell>
          <cell r="CQ320">
            <v>0</v>
          </cell>
          <cell r="CR320">
            <v>35</v>
          </cell>
          <cell r="CS320">
            <v>0</v>
          </cell>
          <cell r="CU320">
            <v>40069</v>
          </cell>
          <cell r="CV320">
            <v>2.4903789040391375</v>
          </cell>
          <cell r="CW320">
            <v>5</v>
          </cell>
          <cell r="CX320">
            <v>0</v>
          </cell>
          <cell r="CY320">
            <v>0</v>
          </cell>
          <cell r="CZ320">
            <v>0</v>
          </cell>
          <cell r="DA320">
            <v>0</v>
          </cell>
          <cell r="DB320">
            <v>0</v>
          </cell>
          <cell r="DC320">
            <v>72.328767123287676</v>
          </cell>
          <cell r="DD320">
            <v>67</v>
          </cell>
          <cell r="DE320">
            <v>11.835616438356164</v>
          </cell>
          <cell r="DF320">
            <v>24</v>
          </cell>
          <cell r="DG320">
            <v>58.684931506849324</v>
          </cell>
          <cell r="DH320">
            <v>92.279618185213053</v>
          </cell>
          <cell r="DI320">
            <v>0</v>
          </cell>
          <cell r="DJ320">
            <v>0</v>
          </cell>
          <cell r="DK320">
            <v>27.3224043715847</v>
          </cell>
          <cell r="DL320">
            <v>41.028280559922152</v>
          </cell>
          <cell r="DM320">
            <v>0</v>
          </cell>
          <cell r="DN320">
            <v>0</v>
          </cell>
          <cell r="DO320">
            <v>0</v>
          </cell>
          <cell r="DP320">
            <v>0</v>
          </cell>
          <cell r="DR320">
            <v>68.350684931506848</v>
          </cell>
          <cell r="DS320">
            <v>19.118002473380912</v>
          </cell>
          <cell r="DT320">
            <v>0</v>
          </cell>
          <cell r="DV320">
            <v>40069</v>
          </cell>
          <cell r="DW320">
            <v>6.3258934664839543</v>
          </cell>
          <cell r="DY320">
            <v>49.7</v>
          </cell>
          <cell r="DZ320">
            <v>44.7</v>
          </cell>
          <cell r="EA320">
            <v>35</v>
          </cell>
          <cell r="EB320">
            <v>35</v>
          </cell>
          <cell r="ED320">
            <v>60</v>
          </cell>
          <cell r="EE320">
            <v>20</v>
          </cell>
          <cell r="EF320">
            <v>67.057751184697253</v>
          </cell>
          <cell r="EG320">
            <v>7.0577511846972527</v>
          </cell>
          <cell r="EH320">
            <v>60</v>
          </cell>
          <cell r="EJ320">
            <v>35</v>
          </cell>
          <cell r="EK320">
            <v>95</v>
          </cell>
          <cell r="EL320">
            <v>115</v>
          </cell>
          <cell r="EN320">
            <v>0</v>
          </cell>
          <cell r="EO320">
            <v>60</v>
          </cell>
          <cell r="EP320">
            <v>80</v>
          </cell>
          <cell r="ER320">
            <v>200</v>
          </cell>
          <cell r="ET320">
            <v>15</v>
          </cell>
          <cell r="EU320">
            <v>0</v>
          </cell>
          <cell r="EV320">
            <v>0</v>
          </cell>
          <cell r="EW320">
            <v>60.539184304431132</v>
          </cell>
          <cell r="EX320">
            <v>7.8115006270757164</v>
          </cell>
          <cell r="EZ320">
            <v>60.539184304431132</v>
          </cell>
          <cell r="FA320">
            <v>75.539184304431132</v>
          </cell>
          <cell r="FB320">
            <v>59</v>
          </cell>
          <cell r="FC320">
            <v>68.350684931506848</v>
          </cell>
          <cell r="FE320">
            <v>38271.593288773147</v>
          </cell>
        </row>
        <row r="321">
          <cell r="A321">
            <v>40070</v>
          </cell>
          <cell r="B321">
            <v>14</v>
          </cell>
          <cell r="C321">
            <v>1</v>
          </cell>
          <cell r="D321">
            <v>9</v>
          </cell>
          <cell r="E321">
            <v>2009</v>
          </cell>
          <cell r="G321">
            <v>0</v>
          </cell>
          <cell r="H321">
            <v>4.1584970946576147</v>
          </cell>
          <cell r="I321">
            <v>11.992104176620506</v>
          </cell>
          <cell r="J321">
            <v>76.027397260273986</v>
          </cell>
          <cell r="K321">
            <v>10.833333333333334</v>
          </cell>
          <cell r="L321">
            <v>0.43279715520113082</v>
          </cell>
          <cell r="M321">
            <v>8.2892033879693336</v>
          </cell>
          <cell r="N321">
            <v>8.1229090909090917</v>
          </cell>
          <cell r="O321">
            <v>29.808717642136198</v>
          </cell>
          <cell r="P321">
            <v>19.80438314291338</v>
          </cell>
          <cell r="Q321">
            <v>26.838179842314936</v>
          </cell>
          <cell r="R321">
            <v>22.221273547443964</v>
          </cell>
          <cell r="S321">
            <v>248.10861159657588</v>
          </cell>
          <cell r="T321">
            <v>22.506999599996099</v>
          </cell>
          <cell r="U321">
            <v>42.452222377971822</v>
          </cell>
          <cell r="W321">
            <v>0</v>
          </cell>
          <cell r="X321">
            <v>16.15060127127812</v>
          </cell>
          <cell r="Y321">
            <v>10.833333333333334</v>
          </cell>
          <cell r="Z321">
            <v>0</v>
          </cell>
          <cell r="AA321">
            <v>0</v>
          </cell>
          <cell r="AB321">
            <v>2.4891156683631754</v>
          </cell>
          <cell r="AC321">
            <v>5</v>
          </cell>
          <cell r="AD321">
            <v>0</v>
          </cell>
          <cell r="AE321">
            <v>1.0022831050228298</v>
          </cell>
          <cell r="AF321">
            <v>8.3535108606935502</v>
          </cell>
          <cell r="AG321">
            <v>0</v>
          </cell>
          <cell r="AH321">
            <v>1.3128865327766057</v>
          </cell>
          <cell r="AI321">
            <v>0</v>
          </cell>
          <cell r="AJ321">
            <v>0</v>
          </cell>
          <cell r="AK321">
            <v>0</v>
          </cell>
          <cell r="AL321">
            <v>0</v>
          </cell>
          <cell r="AM321">
            <v>0</v>
          </cell>
          <cell r="AN321">
            <v>0</v>
          </cell>
          <cell r="AO321">
            <v>12.48033856973781</v>
          </cell>
          <cell r="AP321">
            <v>0</v>
          </cell>
          <cell r="AQ321">
            <v>15.64648913930645</v>
          </cell>
          <cell r="AR321">
            <v>19.35351086069355</v>
          </cell>
          <cell r="AS321">
            <v>42.384940749495144</v>
          </cell>
          <cell r="AT321">
            <v>0</v>
          </cell>
          <cell r="AU321">
            <v>0</v>
          </cell>
          <cell r="AV321">
            <v>0</v>
          </cell>
          <cell r="AW321">
            <v>67</v>
          </cell>
          <cell r="AX321">
            <v>0</v>
          </cell>
          <cell r="AY321">
            <v>0</v>
          </cell>
          <cell r="AZ321">
            <v>39.331420646155777</v>
          </cell>
          <cell r="BA321">
            <v>0</v>
          </cell>
          <cell r="BB321">
            <v>206.73641292838801</v>
          </cell>
          <cell r="BC321">
            <v>0</v>
          </cell>
          <cell r="BD321">
            <v>0</v>
          </cell>
          <cell r="BE321">
            <v>27.3224043715847</v>
          </cell>
          <cell r="BF321">
            <v>41.028280559922152</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cell r="CA321">
            <v>0</v>
          </cell>
          <cell r="CB321">
            <v>7.6767123287671382</v>
          </cell>
          <cell r="CC321">
            <v>0</v>
          </cell>
          <cell r="CD321">
            <v>0</v>
          </cell>
          <cell r="CE321">
            <v>7.4943883227989261</v>
          </cell>
          <cell r="CF321">
            <v>0</v>
          </cell>
          <cell r="CH321">
            <v>15.171100651566064</v>
          </cell>
          <cell r="CJ321">
            <v>40070</v>
          </cell>
          <cell r="CK321">
            <v>16.15060127127812</v>
          </cell>
          <cell r="CL321">
            <v>9.35579396571638</v>
          </cell>
          <cell r="CM321">
            <v>68.350684931506848</v>
          </cell>
          <cell r="CN321">
            <v>0</v>
          </cell>
          <cell r="CO321">
            <v>0</v>
          </cell>
          <cell r="CP321">
            <v>56.178165852009556</v>
          </cell>
          <cell r="CQ321">
            <v>0</v>
          </cell>
          <cell r="CR321">
            <v>35</v>
          </cell>
          <cell r="CS321">
            <v>0</v>
          </cell>
          <cell r="CU321">
            <v>40070</v>
          </cell>
          <cell r="CV321">
            <v>2.4891156683631754</v>
          </cell>
          <cell r="CW321">
            <v>5</v>
          </cell>
          <cell r="CX321">
            <v>0</v>
          </cell>
          <cell r="CY321">
            <v>0</v>
          </cell>
          <cell r="CZ321">
            <v>0</v>
          </cell>
          <cell r="DA321">
            <v>0</v>
          </cell>
          <cell r="DB321">
            <v>0</v>
          </cell>
          <cell r="DC321">
            <v>72.328767123287676</v>
          </cell>
          <cell r="DD321">
            <v>67</v>
          </cell>
          <cell r="DE321">
            <v>11.835616438356164</v>
          </cell>
          <cell r="DF321">
            <v>24</v>
          </cell>
          <cell r="DG321">
            <v>58.684931506849324</v>
          </cell>
          <cell r="DH321">
            <v>206.73641292838801</v>
          </cell>
          <cell r="DI321">
            <v>0</v>
          </cell>
          <cell r="DJ321">
            <v>0</v>
          </cell>
          <cell r="DK321">
            <v>27.3224043715847</v>
          </cell>
          <cell r="DL321">
            <v>41.028280559922152</v>
          </cell>
          <cell r="DM321">
            <v>0</v>
          </cell>
          <cell r="DN321">
            <v>0</v>
          </cell>
          <cell r="DO321">
            <v>0</v>
          </cell>
          <cell r="DP321">
            <v>0</v>
          </cell>
          <cell r="DR321">
            <v>68.350684931506848</v>
          </cell>
          <cell r="DS321">
            <v>15.171100651566064</v>
          </cell>
          <cell r="DT321">
            <v>0</v>
          </cell>
          <cell r="DV321">
            <v>40070</v>
          </cell>
          <cell r="DW321">
            <v>6.2371959771442533</v>
          </cell>
          <cell r="DY321">
            <v>49.7</v>
          </cell>
          <cell r="DZ321">
            <v>44.7</v>
          </cell>
          <cell r="EA321">
            <v>35</v>
          </cell>
          <cell r="EB321">
            <v>35</v>
          </cell>
          <cell r="ED321">
            <v>60</v>
          </cell>
          <cell r="EE321">
            <v>20</v>
          </cell>
          <cell r="EF321">
            <v>63.672554174808482</v>
          </cell>
          <cell r="EG321">
            <v>3.6725541748084822</v>
          </cell>
          <cell r="EH321">
            <v>60</v>
          </cell>
          <cell r="EJ321">
            <v>35</v>
          </cell>
          <cell r="EK321">
            <v>95</v>
          </cell>
          <cell r="EL321">
            <v>115</v>
          </cell>
          <cell r="EN321">
            <v>0</v>
          </cell>
          <cell r="EO321">
            <v>60</v>
          </cell>
          <cell r="EP321">
            <v>80</v>
          </cell>
          <cell r="ER321">
            <v>200</v>
          </cell>
          <cell r="ET321">
            <v>15</v>
          </cell>
          <cell r="EU321">
            <v>0</v>
          </cell>
          <cell r="EV321">
            <v>0</v>
          </cell>
          <cell r="EW321">
            <v>59.893981850677577</v>
          </cell>
          <cell r="EX321">
            <v>8.4567030808292714</v>
          </cell>
          <cell r="EZ321">
            <v>59.893981850677577</v>
          </cell>
          <cell r="FA321">
            <v>74.893981850677577</v>
          </cell>
          <cell r="FB321">
            <v>59</v>
          </cell>
          <cell r="FC321">
            <v>68.350684931506848</v>
          </cell>
          <cell r="FE321">
            <v>38271.593289236109</v>
          </cell>
        </row>
        <row r="322">
          <cell r="A322">
            <v>40071</v>
          </cell>
          <cell r="B322">
            <v>15</v>
          </cell>
          <cell r="C322">
            <v>2</v>
          </cell>
          <cell r="D322">
            <v>9</v>
          </cell>
          <cell r="E322">
            <v>2009</v>
          </cell>
          <cell r="G322">
            <v>0</v>
          </cell>
          <cell r="H322">
            <v>4.8945786861716014</v>
          </cell>
          <cell r="I322">
            <v>12.210201878225856</v>
          </cell>
          <cell r="J322">
            <v>76.027397260273986</v>
          </cell>
          <cell r="K322">
            <v>10.833333333333334</v>
          </cell>
          <cell r="L322">
            <v>0.50940512475158284</v>
          </cell>
          <cell r="M322">
            <v>8.4399572657233257</v>
          </cell>
          <cell r="N322">
            <v>8.1229090909090917</v>
          </cell>
          <cell r="O322">
            <v>35.085058546931563</v>
          </cell>
          <cell r="P322">
            <v>20.164561005077207</v>
          </cell>
          <cell r="Q322">
            <v>26.871991749510734</v>
          </cell>
          <cell r="R322">
            <v>22.221273547443964</v>
          </cell>
          <cell r="S322">
            <v>121.47300572047162</v>
          </cell>
          <cell r="T322">
            <v>22.082643483739258</v>
          </cell>
          <cell r="U322">
            <v>38.291863132609009</v>
          </cell>
          <cell r="W322">
            <v>0</v>
          </cell>
          <cell r="X322">
            <v>17.104780564397458</v>
          </cell>
          <cell r="Y322">
            <v>10.833333333333334</v>
          </cell>
          <cell r="Z322">
            <v>0</v>
          </cell>
          <cell r="AA322">
            <v>0</v>
          </cell>
          <cell r="AB322">
            <v>2.4878530734589335</v>
          </cell>
          <cell r="AC322">
            <v>5</v>
          </cell>
          <cell r="AD322">
            <v>0</v>
          </cell>
          <cell r="AE322">
            <v>1.0022831050228298</v>
          </cell>
          <cell r="AF322">
            <v>8.5821353029022376</v>
          </cell>
          <cell r="AG322">
            <v>0</v>
          </cell>
          <cell r="AH322">
            <v>0.79995557461825584</v>
          </cell>
          <cell r="AI322">
            <v>0</v>
          </cell>
          <cell r="AJ322">
            <v>0</v>
          </cell>
          <cell r="AK322">
            <v>0</v>
          </cell>
          <cell r="AL322">
            <v>0</v>
          </cell>
          <cell r="AM322">
            <v>0</v>
          </cell>
          <cell r="AN322">
            <v>0</v>
          </cell>
          <cell r="AO322">
            <v>11.777310734843407</v>
          </cell>
          <cell r="AP322">
            <v>0</v>
          </cell>
          <cell r="AQ322">
            <v>15.417864697097762</v>
          </cell>
          <cell r="AR322">
            <v>19.582135302902238</v>
          </cell>
          <cell r="AS322">
            <v>42.646720249428554</v>
          </cell>
          <cell r="AT322">
            <v>0</v>
          </cell>
          <cell r="AU322">
            <v>0</v>
          </cell>
          <cell r="AV322">
            <v>0</v>
          </cell>
          <cell r="AW322">
            <v>67</v>
          </cell>
          <cell r="AX322">
            <v>0</v>
          </cell>
          <cell r="AY322">
            <v>0</v>
          </cell>
          <cell r="AZ322">
            <v>39.102796203947086</v>
          </cell>
          <cell r="BA322">
            <v>0</v>
          </cell>
          <cell r="BB322">
            <v>75.744716132872782</v>
          </cell>
          <cell r="BC322">
            <v>0</v>
          </cell>
          <cell r="BD322">
            <v>0</v>
          </cell>
          <cell r="BE322">
            <v>27.3224043715847</v>
          </cell>
          <cell r="BF322">
            <v>41.028280559922152</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cell r="CA322">
            <v>0</v>
          </cell>
          <cell r="CB322">
            <v>7.6767123287671382</v>
          </cell>
          <cell r="CC322">
            <v>0</v>
          </cell>
          <cell r="CD322">
            <v>0</v>
          </cell>
          <cell r="CE322">
            <v>14.118898290073233</v>
          </cell>
          <cell r="CF322">
            <v>0</v>
          </cell>
          <cell r="CH322">
            <v>21.795610618840371</v>
          </cell>
          <cell r="CJ322">
            <v>40071</v>
          </cell>
          <cell r="CK322">
            <v>17.104780564397458</v>
          </cell>
          <cell r="CL322">
            <v>9.5844184079250674</v>
          </cell>
          <cell r="CM322">
            <v>68.350684931506848</v>
          </cell>
          <cell r="CN322">
            <v>0</v>
          </cell>
          <cell r="CO322">
            <v>0</v>
          </cell>
          <cell r="CP322">
            <v>55.223986558890218</v>
          </cell>
          <cell r="CQ322">
            <v>0</v>
          </cell>
          <cell r="CR322">
            <v>35</v>
          </cell>
          <cell r="CS322">
            <v>0</v>
          </cell>
          <cell r="CU322">
            <v>40071</v>
          </cell>
          <cell r="CV322">
            <v>2.4878530734589335</v>
          </cell>
          <cell r="CW322">
            <v>5</v>
          </cell>
          <cell r="CX322">
            <v>0</v>
          </cell>
          <cell r="CY322">
            <v>0</v>
          </cell>
          <cell r="CZ322">
            <v>0</v>
          </cell>
          <cell r="DA322">
            <v>0</v>
          </cell>
          <cell r="DB322">
            <v>0</v>
          </cell>
          <cell r="DC322">
            <v>72.328767123287676</v>
          </cell>
          <cell r="DD322">
            <v>67</v>
          </cell>
          <cell r="DE322">
            <v>11.835616438356164</v>
          </cell>
          <cell r="DF322">
            <v>24</v>
          </cell>
          <cell r="DG322">
            <v>58.684931506849324</v>
          </cell>
          <cell r="DH322">
            <v>75.744716132872782</v>
          </cell>
          <cell r="DI322">
            <v>0</v>
          </cell>
          <cell r="DJ322">
            <v>0</v>
          </cell>
          <cell r="DK322">
            <v>27.3224043715847</v>
          </cell>
          <cell r="DL322">
            <v>41.028280559922152</v>
          </cell>
          <cell r="DM322">
            <v>0</v>
          </cell>
          <cell r="DN322">
            <v>0</v>
          </cell>
          <cell r="DO322">
            <v>0</v>
          </cell>
          <cell r="DP322">
            <v>0</v>
          </cell>
          <cell r="DR322">
            <v>68.350684931506848</v>
          </cell>
          <cell r="DS322">
            <v>21.795610618840371</v>
          </cell>
          <cell r="DT322">
            <v>0</v>
          </cell>
          <cell r="DV322">
            <v>40071</v>
          </cell>
          <cell r="DW322">
            <v>6.3896122719500452</v>
          </cell>
          <cell r="DY322">
            <v>49.7</v>
          </cell>
          <cell r="DZ322">
            <v>44.7</v>
          </cell>
          <cell r="EA322">
            <v>35</v>
          </cell>
          <cell r="EB322">
            <v>35</v>
          </cell>
          <cell r="ED322">
            <v>60</v>
          </cell>
          <cell r="EE322">
            <v>20</v>
          </cell>
          <cell r="EF322">
            <v>69.34288484896345</v>
          </cell>
          <cell r="EG322">
            <v>9.3428848489634504</v>
          </cell>
          <cell r="EH322">
            <v>60</v>
          </cell>
          <cell r="EJ322">
            <v>35</v>
          </cell>
          <cell r="EK322">
            <v>95</v>
          </cell>
          <cell r="EL322">
            <v>115</v>
          </cell>
          <cell r="EN322">
            <v>0</v>
          </cell>
          <cell r="EO322">
            <v>60</v>
          </cell>
          <cell r="EP322">
            <v>80</v>
          </cell>
          <cell r="ER322">
            <v>200</v>
          </cell>
          <cell r="ET322">
            <v>15</v>
          </cell>
          <cell r="EU322">
            <v>0</v>
          </cell>
          <cell r="EV322">
            <v>0</v>
          </cell>
          <cell r="EW322">
            <v>60.983260228286412</v>
          </cell>
          <cell r="EX322">
            <v>7.3674247032204363</v>
          </cell>
          <cell r="EZ322">
            <v>60.983260228286412</v>
          </cell>
          <cell r="FA322">
            <v>75.983260228286412</v>
          </cell>
          <cell r="FB322">
            <v>59</v>
          </cell>
          <cell r="FC322">
            <v>68.350684931506848</v>
          </cell>
          <cell r="FE322">
            <v>38271.593289351855</v>
          </cell>
        </row>
        <row r="323">
          <cell r="A323">
            <v>40072</v>
          </cell>
          <cell r="B323">
            <v>16</v>
          </cell>
          <cell r="C323">
            <v>3</v>
          </cell>
          <cell r="D323">
            <v>9</v>
          </cell>
          <cell r="E323">
            <v>2009</v>
          </cell>
          <cell r="G323">
            <v>0</v>
          </cell>
          <cell r="H323">
            <v>4.5728454980049529</v>
          </cell>
          <cell r="I323">
            <v>11.66062788583457</v>
          </cell>
          <cell r="J323">
            <v>76.027397260273986</v>
          </cell>
          <cell r="K323">
            <v>10.833333333333334</v>
          </cell>
          <cell r="L323">
            <v>0.47592062172013849</v>
          </cell>
          <cell r="M323">
            <v>8.0600797619445466</v>
          </cell>
          <cell r="N323">
            <v>8.1229090909090917</v>
          </cell>
          <cell r="O323">
            <v>32.778827823701128</v>
          </cell>
          <cell r="P323">
            <v>19.256965995027457</v>
          </cell>
          <cell r="Q323">
            <v>26.511494371771825</v>
          </cell>
          <cell r="R323">
            <v>22.221273547443964</v>
          </cell>
          <cell r="S323">
            <v>106.37141656350742</v>
          </cell>
          <cell r="T323">
            <v>22.05098521667956</v>
          </cell>
          <cell r="U323">
            <v>34.059120218491657</v>
          </cell>
          <cell r="W323">
            <v>0</v>
          </cell>
          <cell r="X323">
            <v>16.233473383839524</v>
          </cell>
          <cell r="Y323">
            <v>10.833333333333334</v>
          </cell>
          <cell r="Z323">
            <v>0</v>
          </cell>
          <cell r="AA323">
            <v>0</v>
          </cell>
          <cell r="AB323">
            <v>2.486591119001381</v>
          </cell>
          <cell r="AC323">
            <v>5</v>
          </cell>
          <cell r="AD323">
            <v>0</v>
          </cell>
          <cell r="AE323">
            <v>1.0022831050228298</v>
          </cell>
          <cell r="AF323">
            <v>8.1700352505495637</v>
          </cell>
          <cell r="AG323">
            <v>0</v>
          </cell>
          <cell r="AH323">
            <v>0.951834353746424</v>
          </cell>
          <cell r="AI323">
            <v>0</v>
          </cell>
          <cell r="AJ323">
            <v>0</v>
          </cell>
          <cell r="AK323">
            <v>0</v>
          </cell>
          <cell r="AL323">
            <v>0</v>
          </cell>
          <cell r="AM323">
            <v>0</v>
          </cell>
          <cell r="AN323">
            <v>0</v>
          </cell>
          <cell r="AO323">
            <v>12.238744518482282</v>
          </cell>
          <cell r="AP323">
            <v>0</v>
          </cell>
          <cell r="AQ323">
            <v>15.829964749450436</v>
          </cell>
          <cell r="AR323">
            <v>19.170035250549564</v>
          </cell>
          <cell r="AS323">
            <v>42.904714867219447</v>
          </cell>
          <cell r="AT323">
            <v>0</v>
          </cell>
          <cell r="AU323">
            <v>0</v>
          </cell>
          <cell r="AV323">
            <v>0</v>
          </cell>
          <cell r="AW323">
            <v>67</v>
          </cell>
          <cell r="AX323">
            <v>0</v>
          </cell>
          <cell r="AY323">
            <v>0</v>
          </cell>
          <cell r="AZ323">
            <v>39.514896256299764</v>
          </cell>
          <cell r="BA323">
            <v>0</v>
          </cell>
          <cell r="BB323">
            <v>55.966625742378895</v>
          </cell>
          <cell r="BC323">
            <v>0</v>
          </cell>
          <cell r="BD323">
            <v>0</v>
          </cell>
          <cell r="BE323">
            <v>27.3224043715847</v>
          </cell>
          <cell r="BF323">
            <v>41.028280559922152</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cell r="CA323">
            <v>0</v>
          </cell>
          <cell r="CB323">
            <v>7.6767123287671382</v>
          </cell>
          <cell r="CC323">
            <v>0</v>
          </cell>
          <cell r="CD323">
            <v>0</v>
          </cell>
          <cell r="CE323">
            <v>9.6732679984962147</v>
          </cell>
          <cell r="CF323">
            <v>0</v>
          </cell>
          <cell r="CH323">
            <v>17.349980327263353</v>
          </cell>
          <cell r="CJ323">
            <v>40072</v>
          </cell>
          <cell r="CK323">
            <v>16.233473383839524</v>
          </cell>
          <cell r="CL323">
            <v>9.1723183555723935</v>
          </cell>
          <cell r="CM323">
            <v>68.350684931506848</v>
          </cell>
          <cell r="CN323">
            <v>0</v>
          </cell>
          <cell r="CO323">
            <v>0</v>
          </cell>
          <cell r="CP323">
            <v>56.095293739448152</v>
          </cell>
          <cell r="CQ323">
            <v>0</v>
          </cell>
          <cell r="CR323">
            <v>35</v>
          </cell>
          <cell r="CS323">
            <v>0</v>
          </cell>
          <cell r="CU323">
            <v>40072</v>
          </cell>
          <cell r="CV323">
            <v>2.486591119001381</v>
          </cell>
          <cell r="CW323">
            <v>5</v>
          </cell>
          <cell r="CX323">
            <v>0</v>
          </cell>
          <cell r="CY323">
            <v>0</v>
          </cell>
          <cell r="CZ323">
            <v>0</v>
          </cell>
          <cell r="DA323">
            <v>0</v>
          </cell>
          <cell r="DB323">
            <v>0</v>
          </cell>
          <cell r="DC323">
            <v>72.328767123287676</v>
          </cell>
          <cell r="DD323">
            <v>67</v>
          </cell>
          <cell r="DE323">
            <v>11.835616438356164</v>
          </cell>
          <cell r="DF323">
            <v>24</v>
          </cell>
          <cell r="DG323">
            <v>58.684931506849324</v>
          </cell>
          <cell r="DH323">
            <v>55.966625742378895</v>
          </cell>
          <cell r="DI323">
            <v>0</v>
          </cell>
          <cell r="DJ323">
            <v>0</v>
          </cell>
          <cell r="DK323">
            <v>27.3224043715847</v>
          </cell>
          <cell r="DL323">
            <v>41.028280559922152</v>
          </cell>
          <cell r="DM323">
            <v>0</v>
          </cell>
          <cell r="DN323">
            <v>0</v>
          </cell>
          <cell r="DO323">
            <v>0</v>
          </cell>
          <cell r="DP323">
            <v>0</v>
          </cell>
          <cell r="DR323">
            <v>68.350684931506848</v>
          </cell>
          <cell r="DS323">
            <v>17.349980327263353</v>
          </cell>
          <cell r="DT323">
            <v>0</v>
          </cell>
          <cell r="DV323">
            <v>40072</v>
          </cell>
          <cell r="DW323">
            <v>6.1148789037149287</v>
          </cell>
          <cell r="DY323">
            <v>49.7</v>
          </cell>
          <cell r="DZ323">
            <v>44.7</v>
          </cell>
          <cell r="EA323">
            <v>35</v>
          </cell>
          <cell r="EB323">
            <v>35</v>
          </cell>
          <cell r="ED323">
            <v>60</v>
          </cell>
          <cell r="EE323">
            <v>20</v>
          </cell>
          <cell r="EF323">
            <v>65.768561737944367</v>
          </cell>
          <cell r="EG323">
            <v>5.768561737944367</v>
          </cell>
          <cell r="EH323">
            <v>60</v>
          </cell>
          <cell r="EJ323">
            <v>35</v>
          </cell>
          <cell r="EK323">
            <v>95</v>
          </cell>
          <cell r="EL323">
            <v>115</v>
          </cell>
          <cell r="EN323">
            <v>0</v>
          </cell>
          <cell r="EO323">
            <v>60</v>
          </cell>
          <cell r="EP323">
            <v>80</v>
          </cell>
          <cell r="ER323">
            <v>200</v>
          </cell>
          <cell r="ET323">
            <v>15</v>
          </cell>
          <cell r="EU323">
            <v>0</v>
          </cell>
          <cell r="EV323">
            <v>0</v>
          </cell>
          <cell r="EW323">
            <v>58.238439616232313</v>
          </cell>
          <cell r="EX323">
            <v>10.112245315274535</v>
          </cell>
          <cell r="EZ323">
            <v>58.238439616232313</v>
          </cell>
          <cell r="FA323">
            <v>73.238439616232313</v>
          </cell>
          <cell r="FB323">
            <v>59</v>
          </cell>
          <cell r="FC323">
            <v>68.350684931506848</v>
          </cell>
          <cell r="FE323">
            <v>38271.593289583332</v>
          </cell>
        </row>
        <row r="324">
          <cell r="A324">
            <v>40073</v>
          </cell>
          <cell r="B324">
            <v>17</v>
          </cell>
          <cell r="C324">
            <v>4</v>
          </cell>
          <cell r="D324">
            <v>9</v>
          </cell>
          <cell r="E324">
            <v>2009</v>
          </cell>
          <cell r="G324">
            <v>0</v>
          </cell>
          <cell r="H324">
            <v>3.1358058641392819</v>
          </cell>
          <cell r="I324">
            <v>9.3748491747893397</v>
          </cell>
          <cell r="J324">
            <v>76.027397260273986</v>
          </cell>
          <cell r="K324">
            <v>10.833333333333334</v>
          </cell>
          <cell r="L324">
            <v>0.32636017925948446</v>
          </cell>
          <cell r="M324">
            <v>6.4800997720539115</v>
          </cell>
          <cell r="N324">
            <v>0</v>
          </cell>
          <cell r="O324">
            <v>22.47791677064496</v>
          </cell>
          <cell r="P324">
            <v>15.482112415810841</v>
          </cell>
          <cell r="Q324">
            <v>27.092461142118037</v>
          </cell>
          <cell r="R324">
            <v>22.221273547443964</v>
          </cell>
          <cell r="S324">
            <v>110.75595495529231</v>
          </cell>
          <cell r="T324">
            <v>21.229539200693797</v>
          </cell>
          <cell r="U324">
            <v>24.817953730199534</v>
          </cell>
          <cell r="W324">
            <v>0</v>
          </cell>
          <cell r="X324">
            <v>12.510655038928622</v>
          </cell>
          <cell r="Y324">
            <v>10.833333333333334</v>
          </cell>
          <cell r="Z324">
            <v>0</v>
          </cell>
          <cell r="AA324">
            <v>0</v>
          </cell>
          <cell r="AB324">
            <v>0</v>
          </cell>
          <cell r="AC324">
            <v>5</v>
          </cell>
          <cell r="AD324">
            <v>0</v>
          </cell>
          <cell r="AE324">
            <v>1.0022831050228298</v>
          </cell>
          <cell r="AF324">
            <v>0.80417684629056652</v>
          </cell>
          <cell r="AG324">
            <v>0</v>
          </cell>
          <cell r="AH324">
            <v>2.4136531827116308</v>
          </cell>
          <cell r="AI324">
            <v>0</v>
          </cell>
          <cell r="AJ324">
            <v>0</v>
          </cell>
          <cell r="AK324">
            <v>0</v>
          </cell>
          <cell r="AL324">
            <v>0</v>
          </cell>
          <cell r="AM324">
            <v>0</v>
          </cell>
          <cell r="AN324">
            <v>0</v>
          </cell>
          <cell r="AO324">
            <v>14.248516092637338</v>
          </cell>
          <cell r="AP324">
            <v>0</v>
          </cell>
          <cell r="AQ324">
            <v>23.195823153709433</v>
          </cell>
          <cell r="AR324">
            <v>11.804176846290567</v>
          </cell>
          <cell r="AS324">
            <v>35.61159460066883</v>
          </cell>
          <cell r="AT324">
            <v>0</v>
          </cell>
          <cell r="AU324">
            <v>0</v>
          </cell>
          <cell r="AV324">
            <v>0</v>
          </cell>
          <cell r="AW324">
            <v>67</v>
          </cell>
          <cell r="AX324">
            <v>0</v>
          </cell>
          <cell r="AY324">
            <v>0</v>
          </cell>
          <cell r="AZ324">
            <v>46.880754660558758</v>
          </cell>
          <cell r="BA324">
            <v>0</v>
          </cell>
          <cell r="BB324">
            <v>42.922693225626915</v>
          </cell>
          <cell r="BC324">
            <v>0</v>
          </cell>
          <cell r="BD324">
            <v>0</v>
          </cell>
          <cell r="BE324">
            <v>27.3224043715847</v>
          </cell>
          <cell r="BF324">
            <v>34.499824493167196</v>
          </cell>
          <cell r="BG324">
            <v>0</v>
          </cell>
          <cell r="BH324">
            <v>7.5443482083412476</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6.5284560667549556</v>
          </cell>
          <cell r="BX324">
            <v>0</v>
          </cell>
          <cell r="BY324">
            <v>0</v>
          </cell>
          <cell r="CA324">
            <v>0</v>
          </cell>
          <cell r="CB324">
            <v>0.13236412042589052</v>
          </cell>
          <cell r="CC324">
            <v>0</v>
          </cell>
          <cell r="CD324">
            <v>0</v>
          </cell>
          <cell r="CE324">
            <v>0</v>
          </cell>
          <cell r="CF324">
            <v>0</v>
          </cell>
          <cell r="CH324">
            <v>0.13236412042589052</v>
          </cell>
          <cell r="CJ324">
            <v>40073</v>
          </cell>
          <cell r="CK324">
            <v>12.510655038928622</v>
          </cell>
          <cell r="CL324">
            <v>1.8064599513133963</v>
          </cell>
          <cell r="CM324">
            <v>61.822228864751892</v>
          </cell>
          <cell r="CN324">
            <v>6.5284560667549556</v>
          </cell>
          <cell r="CO324">
            <v>0</v>
          </cell>
          <cell r="CP324">
            <v>52.273763876017796</v>
          </cell>
          <cell r="CQ324">
            <v>0</v>
          </cell>
          <cell r="CR324">
            <v>35</v>
          </cell>
          <cell r="CS324">
            <v>0</v>
          </cell>
          <cell r="CU324">
            <v>40073</v>
          </cell>
          <cell r="CV324">
            <v>0</v>
          </cell>
          <cell r="CW324">
            <v>5</v>
          </cell>
          <cell r="CX324">
            <v>0</v>
          </cell>
          <cell r="CY324">
            <v>0</v>
          </cell>
          <cell r="CZ324">
            <v>0</v>
          </cell>
          <cell r="DA324">
            <v>0</v>
          </cell>
          <cell r="DB324">
            <v>0</v>
          </cell>
          <cell r="DC324">
            <v>72.328767123287676</v>
          </cell>
          <cell r="DD324">
            <v>67</v>
          </cell>
          <cell r="DE324">
            <v>11.835616438356164</v>
          </cell>
          <cell r="DF324">
            <v>24</v>
          </cell>
          <cell r="DG324">
            <v>58.684931506849324</v>
          </cell>
          <cell r="DH324">
            <v>42.922693225626915</v>
          </cell>
          <cell r="DI324">
            <v>0</v>
          </cell>
          <cell r="DJ324">
            <v>0</v>
          </cell>
          <cell r="DK324">
            <v>27.3224043715847</v>
          </cell>
          <cell r="DL324">
            <v>34.499824493167196</v>
          </cell>
          <cell r="DM324">
            <v>0</v>
          </cell>
          <cell r="DN324">
            <v>0</v>
          </cell>
          <cell r="DO324">
            <v>0</v>
          </cell>
          <cell r="DP324">
            <v>6.5284560667549556</v>
          </cell>
          <cell r="DR324">
            <v>68.350684931506848</v>
          </cell>
          <cell r="DS324">
            <v>0.13236412042589052</v>
          </cell>
          <cell r="DT324">
            <v>0</v>
          </cell>
          <cell r="DV324">
            <v>40073</v>
          </cell>
          <cell r="DW324">
            <v>1.2043066342089308</v>
          </cell>
          <cell r="DY324">
            <v>49.7</v>
          </cell>
          <cell r="DZ324">
            <v>44.7</v>
          </cell>
          <cell r="EA324">
            <v>35</v>
          </cell>
          <cell r="EB324">
            <v>35</v>
          </cell>
          <cell r="ED324">
            <v>60</v>
          </cell>
          <cell r="EE324">
            <v>20</v>
          </cell>
          <cell r="EF324">
            <v>52.273763876017796</v>
          </cell>
          <cell r="EG324">
            <v>0</v>
          </cell>
          <cell r="EH324">
            <v>52.273763876017796</v>
          </cell>
          <cell r="EJ324">
            <v>35</v>
          </cell>
          <cell r="EK324">
            <v>95</v>
          </cell>
          <cell r="EL324">
            <v>115</v>
          </cell>
          <cell r="EN324">
            <v>0</v>
          </cell>
          <cell r="EO324">
            <v>60</v>
          </cell>
          <cell r="EP324">
            <v>80</v>
          </cell>
          <cell r="ER324">
            <v>200</v>
          </cell>
          <cell r="ET324">
            <v>15</v>
          </cell>
          <cell r="EU324">
            <v>0</v>
          </cell>
          <cell r="EV324">
            <v>6.5284560667549556</v>
          </cell>
          <cell r="EW324">
            <v>53.350684931506848</v>
          </cell>
          <cell r="EX324">
            <v>15</v>
          </cell>
          <cell r="EZ324">
            <v>46.822228864751892</v>
          </cell>
          <cell r="FA324">
            <v>61.822228864751892</v>
          </cell>
          <cell r="FB324">
            <v>59</v>
          </cell>
          <cell r="FC324">
            <v>68.350684931506848</v>
          </cell>
          <cell r="FE324">
            <v>38271.593289930555</v>
          </cell>
        </row>
        <row r="325">
          <cell r="A325">
            <v>40074</v>
          </cell>
          <cell r="B325">
            <v>18</v>
          </cell>
          <cell r="C325">
            <v>5</v>
          </cell>
          <cell r="D325">
            <v>9</v>
          </cell>
          <cell r="E325">
            <v>2009</v>
          </cell>
          <cell r="G325">
            <v>0</v>
          </cell>
          <cell r="H325">
            <v>4.1222182952899988</v>
          </cell>
          <cell r="I325">
            <v>9.7444069203903663</v>
          </cell>
          <cell r="J325">
            <v>76.027397260273986</v>
          </cell>
          <cell r="K325">
            <v>10.833333333333334</v>
          </cell>
          <cell r="L325">
            <v>0.42902142545958821</v>
          </cell>
          <cell r="M325">
            <v>6.7355461284038283</v>
          </cell>
          <cell r="N325">
            <v>0</v>
          </cell>
          <cell r="O325">
            <v>29.548665882539137</v>
          </cell>
          <cell r="P325">
            <v>16.092419254337369</v>
          </cell>
          <cell r="Q325">
            <v>26.915474095763365</v>
          </cell>
          <cell r="R325">
            <v>22.221273547443964</v>
          </cell>
          <cell r="S325">
            <v>78.590126513535992</v>
          </cell>
          <cell r="T325">
            <v>21.32254980421153</v>
          </cell>
          <cell r="U325">
            <v>26.346985427162604</v>
          </cell>
          <cell r="W325">
            <v>0</v>
          </cell>
          <cell r="X325">
            <v>13.866625215680365</v>
          </cell>
          <cell r="Y325">
            <v>10.833333333333334</v>
          </cell>
          <cell r="Z325">
            <v>0</v>
          </cell>
          <cell r="AA325">
            <v>0</v>
          </cell>
          <cell r="AB325">
            <v>0</v>
          </cell>
          <cell r="AC325">
            <v>5</v>
          </cell>
          <cell r="AD325">
            <v>0</v>
          </cell>
          <cell r="AE325">
            <v>1.0022831050228298</v>
          </cell>
          <cell r="AF325">
            <v>1.1622844488405866</v>
          </cell>
          <cell r="AG325">
            <v>0</v>
          </cell>
          <cell r="AH325">
            <v>1.8144931199482635</v>
          </cell>
          <cell r="AI325">
            <v>0</v>
          </cell>
          <cell r="AJ325">
            <v>0</v>
          </cell>
          <cell r="AK325">
            <v>0</v>
          </cell>
          <cell r="AL325">
            <v>0</v>
          </cell>
          <cell r="AM325">
            <v>0</v>
          </cell>
          <cell r="AN325">
            <v>0</v>
          </cell>
          <cell r="AO325">
            <v>13.212699907453324</v>
          </cell>
          <cell r="AP325">
            <v>0</v>
          </cell>
          <cell r="AQ325">
            <v>22.837715551159413</v>
          </cell>
          <cell r="AR325">
            <v>12.162284448840587</v>
          </cell>
          <cell r="AS325">
            <v>43.434948880205724</v>
          </cell>
          <cell r="AT325">
            <v>0</v>
          </cell>
          <cell r="AU325">
            <v>0</v>
          </cell>
          <cell r="AV325">
            <v>0</v>
          </cell>
          <cell r="AW325">
            <v>67</v>
          </cell>
          <cell r="AX325">
            <v>0</v>
          </cell>
          <cell r="AY325">
            <v>0</v>
          </cell>
          <cell r="AZ325">
            <v>46.522647058008737</v>
          </cell>
          <cell r="BA325">
            <v>0</v>
          </cell>
          <cell r="BB325">
            <v>12.737014686901389</v>
          </cell>
          <cell r="BC325">
            <v>0</v>
          </cell>
          <cell r="BD325">
            <v>0</v>
          </cell>
          <cell r="BE325">
            <v>27.3224043715847</v>
          </cell>
          <cell r="BF325">
            <v>36.345562704060782</v>
          </cell>
          <cell r="BG325">
            <v>0</v>
          </cell>
          <cell r="BH325">
            <v>0</v>
          </cell>
          <cell r="BI325">
            <v>0</v>
          </cell>
          <cell r="BJ325">
            <v>0</v>
          </cell>
          <cell r="BK325">
            <v>0</v>
          </cell>
          <cell r="BL325">
            <v>0</v>
          </cell>
          <cell r="BM325">
            <v>0</v>
          </cell>
          <cell r="BN325">
            <v>7.1054273576010019E-15</v>
          </cell>
          <cell r="BO325">
            <v>0</v>
          </cell>
          <cell r="BP325">
            <v>0</v>
          </cell>
          <cell r="BQ325">
            <v>0</v>
          </cell>
          <cell r="BR325">
            <v>0</v>
          </cell>
          <cell r="BS325">
            <v>0</v>
          </cell>
          <cell r="BT325">
            <v>0</v>
          </cell>
          <cell r="BU325">
            <v>0</v>
          </cell>
          <cell r="BV325">
            <v>0</v>
          </cell>
          <cell r="BW325">
            <v>4.6827178558613625</v>
          </cell>
          <cell r="BX325">
            <v>0</v>
          </cell>
          <cell r="BY325">
            <v>0</v>
          </cell>
          <cell r="CA325">
            <v>0</v>
          </cell>
          <cell r="CB325">
            <v>7.6767123287671524</v>
          </cell>
          <cell r="CC325">
            <v>0</v>
          </cell>
          <cell r="CD325">
            <v>0</v>
          </cell>
          <cell r="CE325">
            <v>1.3156908724765231</v>
          </cell>
          <cell r="CF325">
            <v>0</v>
          </cell>
          <cell r="CH325">
            <v>8.9924032012436754</v>
          </cell>
          <cell r="CJ325">
            <v>40074</v>
          </cell>
          <cell r="CK325">
            <v>13.866625215680365</v>
          </cell>
          <cell r="CL325">
            <v>2.1645675538634164</v>
          </cell>
          <cell r="CM325">
            <v>63.667967075645485</v>
          </cell>
          <cell r="CN325">
            <v>4.6827178558613625</v>
          </cell>
          <cell r="CO325">
            <v>0</v>
          </cell>
          <cell r="CP325">
            <v>58.462141907607311</v>
          </cell>
          <cell r="CQ325">
            <v>0</v>
          </cell>
          <cell r="CR325">
            <v>35</v>
          </cell>
          <cell r="CS325">
            <v>0</v>
          </cell>
          <cell r="CU325">
            <v>40074</v>
          </cell>
          <cell r="CV325">
            <v>0</v>
          </cell>
          <cell r="CW325">
            <v>5</v>
          </cell>
          <cell r="CX325">
            <v>0</v>
          </cell>
          <cell r="CY325">
            <v>0</v>
          </cell>
          <cell r="CZ325">
            <v>0</v>
          </cell>
          <cell r="DA325">
            <v>0</v>
          </cell>
          <cell r="DB325">
            <v>0</v>
          </cell>
          <cell r="DC325">
            <v>72.328767123287676</v>
          </cell>
          <cell r="DD325">
            <v>67</v>
          </cell>
          <cell r="DE325">
            <v>11.835616438356164</v>
          </cell>
          <cell r="DF325">
            <v>24</v>
          </cell>
          <cell r="DG325">
            <v>58.684931506849324</v>
          </cell>
          <cell r="DH325">
            <v>12.737014686901389</v>
          </cell>
          <cell r="DI325">
            <v>0</v>
          </cell>
          <cell r="DJ325">
            <v>0</v>
          </cell>
          <cell r="DK325">
            <v>27.3224043715847</v>
          </cell>
          <cell r="DL325">
            <v>36.345562704060789</v>
          </cell>
          <cell r="DM325">
            <v>0</v>
          </cell>
          <cell r="DN325">
            <v>0</v>
          </cell>
          <cell r="DO325">
            <v>0</v>
          </cell>
          <cell r="DP325">
            <v>4.6827178558613625</v>
          </cell>
          <cell r="DR325">
            <v>68.350684931506848</v>
          </cell>
          <cell r="DS325">
            <v>8.9924032012436754</v>
          </cell>
          <cell r="DT325">
            <v>0</v>
          </cell>
          <cell r="DV325">
            <v>40074</v>
          </cell>
          <cell r="DW325">
            <v>1.4430450359089442</v>
          </cell>
          <cell r="DY325">
            <v>49.7</v>
          </cell>
          <cell r="DZ325">
            <v>44.7</v>
          </cell>
          <cell r="EA325">
            <v>35</v>
          </cell>
          <cell r="EB325">
            <v>35</v>
          </cell>
          <cell r="ED325">
            <v>60</v>
          </cell>
          <cell r="EE325">
            <v>20</v>
          </cell>
          <cell r="EF325">
            <v>59.777832780083841</v>
          </cell>
          <cell r="EG325">
            <v>0</v>
          </cell>
          <cell r="EH325">
            <v>59.777832780083841</v>
          </cell>
          <cell r="EJ325">
            <v>35</v>
          </cell>
          <cell r="EK325">
            <v>95</v>
          </cell>
          <cell r="EL325">
            <v>115</v>
          </cell>
          <cell r="EN325">
            <v>0</v>
          </cell>
          <cell r="EO325">
            <v>60</v>
          </cell>
          <cell r="EP325">
            <v>80</v>
          </cell>
          <cell r="ER325">
            <v>200</v>
          </cell>
          <cell r="ET325">
            <v>15</v>
          </cell>
          <cell r="EU325">
            <v>0</v>
          </cell>
          <cell r="EV325">
            <v>4.6827178558613625</v>
          </cell>
          <cell r="EW325">
            <v>53.350684931506848</v>
          </cell>
          <cell r="EX325">
            <v>15</v>
          </cell>
          <cell r="EZ325">
            <v>48.667967075645485</v>
          </cell>
          <cell r="FA325">
            <v>63.667967075645485</v>
          </cell>
          <cell r="FB325">
            <v>59</v>
          </cell>
          <cell r="FC325">
            <v>68.350684931506848</v>
          </cell>
          <cell r="FE325">
            <v>38271.593290046294</v>
          </cell>
        </row>
        <row r="326">
          <cell r="A326">
            <v>40075</v>
          </cell>
          <cell r="B326">
            <v>19</v>
          </cell>
          <cell r="C326">
            <v>6</v>
          </cell>
          <cell r="D326">
            <v>9</v>
          </cell>
          <cell r="E326">
            <v>2009</v>
          </cell>
          <cell r="G326">
            <v>0</v>
          </cell>
          <cell r="H326">
            <v>4.2681132454212385</v>
          </cell>
          <cell r="I326">
            <v>12.024241461923987</v>
          </cell>
          <cell r="J326">
            <v>76.027397260273986</v>
          </cell>
          <cell r="K326">
            <v>10.833333333333334</v>
          </cell>
          <cell r="L326">
            <v>0.44420549747833044</v>
          </cell>
          <cell r="M326">
            <v>8.3114173789666008</v>
          </cell>
          <cell r="N326">
            <v>8.1229090909090917</v>
          </cell>
          <cell r="O326">
            <v>30.594462302467551</v>
          </cell>
          <cell r="P326">
            <v>19.85745632356203</v>
          </cell>
          <cell r="Q326">
            <v>26.826099315108209</v>
          </cell>
          <cell r="R326">
            <v>22.221273547443964</v>
          </cell>
          <cell r="S326">
            <v>99.754363650035032</v>
          </cell>
          <cell r="T326">
            <v>22.009864279694547</v>
          </cell>
          <cell r="U326">
            <v>37.578340638604686</v>
          </cell>
          <cell r="W326">
            <v>0</v>
          </cell>
          <cell r="X326">
            <v>16.292354707345226</v>
          </cell>
          <cell r="Y326">
            <v>10.833333333333334</v>
          </cell>
          <cell r="Z326">
            <v>0</v>
          </cell>
          <cell r="AA326">
            <v>0</v>
          </cell>
          <cell r="AB326">
            <v>2.485329804665656</v>
          </cell>
          <cell r="AC326">
            <v>5</v>
          </cell>
          <cell r="AD326">
            <v>0</v>
          </cell>
          <cell r="AE326">
            <v>1.0022831050228298</v>
          </cell>
          <cell r="AF326">
            <v>8.3909190576655348</v>
          </cell>
          <cell r="AG326">
            <v>0</v>
          </cell>
          <cell r="AH326">
            <v>1.1986620369220198</v>
          </cell>
          <cell r="AI326">
            <v>0</v>
          </cell>
          <cell r="AJ326">
            <v>0</v>
          </cell>
          <cell r="AK326">
            <v>0</v>
          </cell>
          <cell r="AL326">
            <v>0</v>
          </cell>
          <cell r="AM326">
            <v>0</v>
          </cell>
          <cell r="AN326">
            <v>0</v>
          </cell>
          <cell r="AO326">
            <v>11.110329247060328</v>
          </cell>
          <cell r="AP326">
            <v>0</v>
          </cell>
          <cell r="AQ326">
            <v>15.609080942334465</v>
          </cell>
          <cell r="AR326">
            <v>19.390919057665535</v>
          </cell>
          <cell r="AS326">
            <v>43.727421131960099</v>
          </cell>
          <cell r="AT326">
            <v>0</v>
          </cell>
          <cell r="AU326">
            <v>0</v>
          </cell>
          <cell r="AV326">
            <v>0</v>
          </cell>
          <cell r="AW326">
            <v>67</v>
          </cell>
          <cell r="AX326">
            <v>0</v>
          </cell>
          <cell r="AY326">
            <v>0</v>
          </cell>
          <cell r="AZ326">
            <v>39.294012449183789</v>
          </cell>
          <cell r="BA326">
            <v>0</v>
          </cell>
          <cell r="BB326">
            <v>53.048556119150476</v>
          </cell>
          <cell r="BC326">
            <v>0</v>
          </cell>
          <cell r="BD326">
            <v>0</v>
          </cell>
          <cell r="BE326">
            <v>27.3224043715847</v>
          </cell>
          <cell r="BF326">
            <v>41.028280559922152</v>
          </cell>
          <cell r="BG326">
            <v>0</v>
          </cell>
          <cell r="BH326">
            <v>0</v>
          </cell>
          <cell r="BI326">
            <v>0</v>
          </cell>
          <cell r="BJ326">
            <v>0</v>
          </cell>
          <cell r="BK326">
            <v>0</v>
          </cell>
          <cell r="BL326">
            <v>0</v>
          </cell>
          <cell r="BM326">
            <v>0</v>
          </cell>
          <cell r="BN326">
            <v>0</v>
          </cell>
          <cell r="BO326">
            <v>0</v>
          </cell>
          <cell r="BP326">
            <v>0</v>
          </cell>
          <cell r="BQ326">
            <v>0</v>
          </cell>
          <cell r="BR326">
            <v>0</v>
          </cell>
          <cell r="BS326">
            <v>0</v>
          </cell>
          <cell r="BT326">
            <v>0</v>
          </cell>
          <cell r="BU326">
            <v>0</v>
          </cell>
          <cell r="BV326">
            <v>0</v>
          </cell>
          <cell r="BW326">
            <v>0</v>
          </cell>
          <cell r="BX326">
            <v>0</v>
          </cell>
          <cell r="BY326">
            <v>0</v>
          </cell>
          <cell r="CA326">
            <v>0</v>
          </cell>
          <cell r="CB326">
            <v>7.6767123287671382</v>
          </cell>
          <cell r="CC326">
            <v>0</v>
          </cell>
          <cell r="CD326">
            <v>0</v>
          </cell>
          <cell r="CE326">
            <v>8.4628790726392964</v>
          </cell>
          <cell r="CF326">
            <v>0</v>
          </cell>
          <cell r="CH326">
            <v>16.139591401406435</v>
          </cell>
          <cell r="CJ326">
            <v>40075</v>
          </cell>
          <cell r="CK326">
            <v>16.292354707345226</v>
          </cell>
          <cell r="CL326">
            <v>9.3932021626883646</v>
          </cell>
          <cell r="CM326">
            <v>68.350684931506848</v>
          </cell>
          <cell r="CN326">
            <v>0</v>
          </cell>
          <cell r="CO326">
            <v>0</v>
          </cell>
          <cell r="CP326">
            <v>56.036412415942451</v>
          </cell>
          <cell r="CQ326">
            <v>0</v>
          </cell>
          <cell r="CR326">
            <v>35</v>
          </cell>
          <cell r="CS326">
            <v>0</v>
          </cell>
          <cell r="CU326">
            <v>40075</v>
          </cell>
          <cell r="CV326">
            <v>2.485329804665656</v>
          </cell>
          <cell r="CW326">
            <v>5</v>
          </cell>
          <cell r="CX326">
            <v>0</v>
          </cell>
          <cell r="CY326">
            <v>0</v>
          </cell>
          <cell r="CZ326">
            <v>0</v>
          </cell>
          <cell r="DA326">
            <v>0</v>
          </cell>
          <cell r="DB326">
            <v>0</v>
          </cell>
          <cell r="DC326">
            <v>72.328767123287676</v>
          </cell>
          <cell r="DD326">
            <v>67</v>
          </cell>
          <cell r="DE326">
            <v>11.835616438356164</v>
          </cell>
          <cell r="DF326">
            <v>24</v>
          </cell>
          <cell r="DG326">
            <v>58.684931506849324</v>
          </cell>
          <cell r="DH326">
            <v>53.048556119150476</v>
          </cell>
          <cell r="DI326">
            <v>0</v>
          </cell>
          <cell r="DJ326">
            <v>0</v>
          </cell>
          <cell r="DK326">
            <v>27.3224043715847</v>
          </cell>
          <cell r="DL326">
            <v>41.028280559922152</v>
          </cell>
          <cell r="DM326">
            <v>0</v>
          </cell>
          <cell r="DN326">
            <v>0</v>
          </cell>
          <cell r="DO326">
            <v>0</v>
          </cell>
          <cell r="DP326">
            <v>0</v>
          </cell>
          <cell r="DR326">
            <v>68.350684931506848</v>
          </cell>
          <cell r="DS326">
            <v>16.139591401406435</v>
          </cell>
          <cell r="DT326">
            <v>0</v>
          </cell>
          <cell r="DV326">
            <v>40075</v>
          </cell>
          <cell r="DW326">
            <v>6.2621347751255767</v>
          </cell>
          <cell r="DY326">
            <v>49.7</v>
          </cell>
          <cell r="DZ326">
            <v>44.7</v>
          </cell>
          <cell r="EA326">
            <v>35</v>
          </cell>
          <cell r="EB326">
            <v>35</v>
          </cell>
          <cell r="ED326">
            <v>60</v>
          </cell>
          <cell r="EE326">
            <v>20</v>
          </cell>
          <cell r="EF326">
            <v>64.499291488581747</v>
          </cell>
          <cell r="EG326">
            <v>4.499291488581747</v>
          </cell>
          <cell r="EH326">
            <v>60</v>
          </cell>
          <cell r="EJ326">
            <v>35</v>
          </cell>
          <cell r="EK326">
            <v>95</v>
          </cell>
          <cell r="EL326">
            <v>115</v>
          </cell>
          <cell r="EN326">
            <v>0</v>
          </cell>
          <cell r="EO326">
            <v>60</v>
          </cell>
          <cell r="EP326">
            <v>80</v>
          </cell>
          <cell r="ER326">
            <v>200</v>
          </cell>
          <cell r="ET326">
            <v>15</v>
          </cell>
          <cell r="EU326">
            <v>0</v>
          </cell>
          <cell r="EV326">
            <v>0</v>
          </cell>
          <cell r="EW326">
            <v>60.054489961209939</v>
          </cell>
          <cell r="EX326">
            <v>8.2961949702969093</v>
          </cell>
          <cell r="EZ326">
            <v>60.054489961209939</v>
          </cell>
          <cell r="FA326">
            <v>75.054489961209939</v>
          </cell>
          <cell r="FB326">
            <v>59</v>
          </cell>
          <cell r="FC326">
            <v>68.350684931506848</v>
          </cell>
          <cell r="FE326">
            <v>38271.593290277779</v>
          </cell>
        </row>
        <row r="327">
          <cell r="A327">
            <v>40076</v>
          </cell>
          <cell r="B327">
            <v>20</v>
          </cell>
          <cell r="C327">
            <v>7</v>
          </cell>
          <cell r="D327">
            <v>9</v>
          </cell>
          <cell r="E327">
            <v>2009</v>
          </cell>
          <cell r="G327">
            <v>0</v>
          </cell>
          <cell r="H327">
            <v>3.6031085025421112</v>
          </cell>
          <cell r="I327">
            <v>11.826790177870478</v>
          </cell>
          <cell r="J327">
            <v>76.027397260273986</v>
          </cell>
          <cell r="K327">
            <v>10.833333333333334</v>
          </cell>
          <cell r="L327">
            <v>0.37499487778519769</v>
          </cell>
          <cell r="M327">
            <v>8.1749347543471345</v>
          </cell>
          <cell r="N327">
            <v>8.1229090909090917</v>
          </cell>
          <cell r="O327">
            <v>25.827610682772633</v>
          </cell>
          <cell r="P327">
            <v>19.531375026746787</v>
          </cell>
          <cell r="Q327">
            <v>26.774835730851386</v>
          </cell>
          <cell r="R327">
            <v>22.221273547443964</v>
          </cell>
          <cell r="S327">
            <v>154.77150878920577</v>
          </cell>
          <cell r="T327">
            <v>22.19422682036608</v>
          </cell>
          <cell r="U327">
            <v>39.385818771233154</v>
          </cell>
          <cell r="W327">
            <v>0</v>
          </cell>
          <cell r="X327">
            <v>15.42989868041259</v>
          </cell>
          <cell r="Y327">
            <v>10.833333333333334</v>
          </cell>
          <cell r="Z327">
            <v>0</v>
          </cell>
          <cell r="AA327">
            <v>0</v>
          </cell>
          <cell r="AB327">
            <v>2.4840691301270579</v>
          </cell>
          <cell r="AC327">
            <v>5</v>
          </cell>
          <cell r="AD327">
            <v>0</v>
          </cell>
          <cell r="AE327">
            <v>1.0022831050228298</v>
          </cell>
          <cell r="AF327">
            <v>8.1864864878915355</v>
          </cell>
          <cell r="AG327">
            <v>0</v>
          </cell>
          <cell r="AH327">
            <v>1.6162634437268348</v>
          </cell>
          <cell r="AI327">
            <v>0</v>
          </cell>
          <cell r="AJ327">
            <v>0</v>
          </cell>
          <cell r="AK327">
            <v>0</v>
          </cell>
          <cell r="AL327">
            <v>0</v>
          </cell>
          <cell r="AM327">
            <v>0</v>
          </cell>
          <cell r="AN327">
            <v>0</v>
          </cell>
          <cell r="AO327">
            <v>11.274545187467741</v>
          </cell>
          <cell r="AP327">
            <v>0</v>
          </cell>
          <cell r="AQ327">
            <v>15.813513512108464</v>
          </cell>
          <cell r="AR327">
            <v>19.186486487891536</v>
          </cell>
          <cell r="AS327">
            <v>44.008059811680511</v>
          </cell>
          <cell r="AT327">
            <v>0</v>
          </cell>
          <cell r="AU327">
            <v>0</v>
          </cell>
          <cell r="AV327">
            <v>0</v>
          </cell>
          <cell r="AW327">
            <v>67</v>
          </cell>
          <cell r="AX327">
            <v>0</v>
          </cell>
          <cell r="AY327">
            <v>0</v>
          </cell>
          <cell r="AZ327">
            <v>39.498445018957788</v>
          </cell>
          <cell r="BA327">
            <v>0</v>
          </cell>
          <cell r="BB327">
            <v>109.8531093618472</v>
          </cell>
          <cell r="BC327">
            <v>0</v>
          </cell>
          <cell r="BD327">
            <v>0</v>
          </cell>
          <cell r="BE327">
            <v>27.3224043715847</v>
          </cell>
          <cell r="BF327">
            <v>41.028280559922152</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0</v>
          </cell>
          <cell r="BV327">
            <v>0</v>
          </cell>
          <cell r="BW327">
            <v>0</v>
          </cell>
          <cell r="BX327">
            <v>0</v>
          </cell>
          <cell r="BY327">
            <v>0</v>
          </cell>
          <cell r="CA327">
            <v>0</v>
          </cell>
          <cell r="CB327">
            <v>7.6767123287671382</v>
          </cell>
          <cell r="CC327">
            <v>0</v>
          </cell>
          <cell r="CD327">
            <v>0</v>
          </cell>
          <cell r="CE327">
            <v>2.4562265449396818</v>
          </cell>
          <cell r="CF327">
            <v>0</v>
          </cell>
          <cell r="CH327">
            <v>10.13293887370682</v>
          </cell>
          <cell r="CJ327">
            <v>40076</v>
          </cell>
          <cell r="CK327">
            <v>15.42989868041259</v>
          </cell>
          <cell r="CL327">
            <v>9.1887695929143653</v>
          </cell>
          <cell r="CM327">
            <v>68.350684931506848</v>
          </cell>
          <cell r="CN327">
            <v>0</v>
          </cell>
          <cell r="CO327">
            <v>0</v>
          </cell>
          <cell r="CP327">
            <v>56.898868442875084</v>
          </cell>
          <cell r="CQ327">
            <v>0</v>
          </cell>
          <cell r="CR327">
            <v>35</v>
          </cell>
          <cell r="CS327">
            <v>0</v>
          </cell>
          <cell r="CU327">
            <v>40076</v>
          </cell>
          <cell r="CV327">
            <v>2.4840691301270579</v>
          </cell>
          <cell r="CW327">
            <v>5</v>
          </cell>
          <cell r="CX327">
            <v>0</v>
          </cell>
          <cell r="CY327">
            <v>0</v>
          </cell>
          <cell r="CZ327">
            <v>0</v>
          </cell>
          <cell r="DA327">
            <v>0</v>
          </cell>
          <cell r="DB327">
            <v>0</v>
          </cell>
          <cell r="DC327">
            <v>72.328767123287676</v>
          </cell>
          <cell r="DD327">
            <v>67</v>
          </cell>
          <cell r="DE327">
            <v>11.835616438356164</v>
          </cell>
          <cell r="DF327">
            <v>24</v>
          </cell>
          <cell r="DG327">
            <v>58.684931506849324</v>
          </cell>
          <cell r="DH327">
            <v>109.8531093618472</v>
          </cell>
          <cell r="DI327">
            <v>0</v>
          </cell>
          <cell r="DJ327">
            <v>0</v>
          </cell>
          <cell r="DK327">
            <v>27.3224043715847</v>
          </cell>
          <cell r="DL327">
            <v>41.028280559922152</v>
          </cell>
          <cell r="DM327">
            <v>0</v>
          </cell>
          <cell r="DN327">
            <v>0</v>
          </cell>
          <cell r="DO327">
            <v>0</v>
          </cell>
          <cell r="DP327">
            <v>0</v>
          </cell>
          <cell r="DR327">
            <v>68.350684931506848</v>
          </cell>
          <cell r="DS327">
            <v>10.13293887370682</v>
          </cell>
          <cell r="DT327">
            <v>0</v>
          </cell>
          <cell r="DV327">
            <v>40076</v>
          </cell>
          <cell r="DW327">
            <v>6.1258463952762439</v>
          </cell>
          <cell r="DY327">
            <v>49.7</v>
          </cell>
          <cell r="DZ327">
            <v>44.7</v>
          </cell>
          <cell r="EA327">
            <v>35</v>
          </cell>
          <cell r="EB327">
            <v>35</v>
          </cell>
          <cell r="ED327">
            <v>60</v>
          </cell>
          <cell r="EE327">
            <v>20</v>
          </cell>
          <cell r="EF327">
            <v>59.355094987814766</v>
          </cell>
          <cell r="EG327">
            <v>0</v>
          </cell>
          <cell r="EH327">
            <v>59.355094987814766</v>
          </cell>
          <cell r="EJ327">
            <v>35</v>
          </cell>
          <cell r="EK327">
            <v>95</v>
          </cell>
          <cell r="EL327">
            <v>115</v>
          </cell>
          <cell r="EN327">
            <v>0</v>
          </cell>
          <cell r="EO327">
            <v>60</v>
          </cell>
          <cell r="EP327">
            <v>80</v>
          </cell>
          <cell r="ER327">
            <v>200</v>
          </cell>
          <cell r="ET327">
            <v>15</v>
          </cell>
          <cell r="EU327">
            <v>0</v>
          </cell>
          <cell r="EV327">
            <v>0</v>
          </cell>
          <cell r="EW327">
            <v>59.068329113262195</v>
          </cell>
          <cell r="EX327">
            <v>9.2823558182446533</v>
          </cell>
          <cell r="EZ327">
            <v>59.068329113262195</v>
          </cell>
          <cell r="FA327">
            <v>74.068329113262195</v>
          </cell>
          <cell r="FB327">
            <v>59</v>
          </cell>
          <cell r="FC327">
            <v>68.350684931506848</v>
          </cell>
          <cell r="FE327">
            <v>38271.593290625002</v>
          </cell>
        </row>
        <row r="328">
          <cell r="A328">
            <v>40077</v>
          </cell>
          <cell r="B328">
            <v>21</v>
          </cell>
          <cell r="C328">
            <v>1</v>
          </cell>
          <cell r="D328">
            <v>9</v>
          </cell>
          <cell r="E328">
            <v>2009</v>
          </cell>
          <cell r="G328">
            <v>0</v>
          </cell>
          <cell r="H328">
            <v>4.176789714098609</v>
          </cell>
          <cell r="I328">
            <v>11.997089112204732</v>
          </cell>
          <cell r="J328">
            <v>76.027397260273986</v>
          </cell>
          <cell r="K328">
            <v>10.833333333333334</v>
          </cell>
          <cell r="L328">
            <v>0.4347009664759805</v>
          </cell>
          <cell r="M328">
            <v>8.2926490839310247</v>
          </cell>
          <cell r="N328">
            <v>8.1229090909090917</v>
          </cell>
          <cell r="O328">
            <v>29.939841823646905</v>
          </cell>
          <cell r="P328">
            <v>19.81261552422017</v>
          </cell>
          <cell r="Q328">
            <v>26.817213421556232</v>
          </cell>
          <cell r="R328">
            <v>22.221273547443964</v>
          </cell>
          <cell r="S328">
            <v>172.64139118919536</v>
          </cell>
          <cell r="T328">
            <v>22.254108824647282</v>
          </cell>
          <cell r="U328">
            <v>39.972897973342228</v>
          </cell>
          <cell r="W328">
            <v>0</v>
          </cell>
          <cell r="X328">
            <v>16.173878826303341</v>
          </cell>
          <cell r="Y328">
            <v>10.833333333333334</v>
          </cell>
          <cell r="Z328">
            <v>0</v>
          </cell>
          <cell r="AA328">
            <v>0</v>
          </cell>
          <cell r="AB328">
            <v>2.4828090950610511</v>
          </cell>
          <cell r="AC328">
            <v>5</v>
          </cell>
          <cell r="AD328">
            <v>0</v>
          </cell>
          <cell r="AE328">
            <v>1.0022831050228298</v>
          </cell>
          <cell r="AF328">
            <v>8.3651669412322178</v>
          </cell>
          <cell r="AG328">
            <v>0</v>
          </cell>
          <cell r="AH328">
            <v>1.2519291333781304</v>
          </cell>
          <cell r="AI328">
            <v>0</v>
          </cell>
          <cell r="AJ328">
            <v>0</v>
          </cell>
          <cell r="AK328">
            <v>0</v>
          </cell>
          <cell r="AL328">
            <v>0</v>
          </cell>
          <cell r="AM328">
            <v>0</v>
          </cell>
          <cell r="AN328">
            <v>0</v>
          </cell>
          <cell r="AO328">
            <v>10.602291282754528</v>
          </cell>
          <cell r="AP328">
            <v>0</v>
          </cell>
          <cell r="AQ328">
            <v>15.634833058767782</v>
          </cell>
          <cell r="AR328">
            <v>19.365166941232218</v>
          </cell>
          <cell r="AS328">
            <v>44.300667880851677</v>
          </cell>
          <cell r="AT328">
            <v>0</v>
          </cell>
          <cell r="AU328">
            <v>0</v>
          </cell>
          <cell r="AV328">
            <v>0</v>
          </cell>
          <cell r="AW328">
            <v>67</v>
          </cell>
          <cell r="AX328">
            <v>0</v>
          </cell>
          <cell r="AY328">
            <v>0</v>
          </cell>
          <cell r="AZ328">
            <v>39.319764565617106</v>
          </cell>
          <cell r="BA328">
            <v>0</v>
          </cell>
          <cell r="BB328">
            <v>128.54863342156779</v>
          </cell>
          <cell r="BC328">
            <v>0</v>
          </cell>
          <cell r="BD328">
            <v>0</v>
          </cell>
          <cell r="BE328">
            <v>27.3224043715847</v>
          </cell>
          <cell r="BF328">
            <v>41.028280559922152</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0</v>
          </cell>
          <cell r="CA328">
            <v>0</v>
          </cell>
          <cell r="CB328">
            <v>7.6767123287671382</v>
          </cell>
          <cell r="CC328">
            <v>0</v>
          </cell>
          <cell r="CD328">
            <v>0</v>
          </cell>
          <cell r="CE328">
            <v>7.636056019882929</v>
          </cell>
          <cell r="CF328">
            <v>0</v>
          </cell>
          <cell r="CH328">
            <v>15.312768348650067</v>
          </cell>
          <cell r="CJ328">
            <v>40077</v>
          </cell>
          <cell r="CK328">
            <v>16.173878826303341</v>
          </cell>
          <cell r="CL328">
            <v>9.3674500462550476</v>
          </cell>
          <cell r="CM328">
            <v>68.350684931506848</v>
          </cell>
          <cell r="CN328">
            <v>0</v>
          </cell>
          <cell r="CO328">
            <v>0</v>
          </cell>
          <cell r="CP328">
            <v>56.154888296984339</v>
          </cell>
          <cell r="CQ328">
            <v>0</v>
          </cell>
          <cell r="CR328">
            <v>35</v>
          </cell>
          <cell r="CS328">
            <v>0</v>
          </cell>
          <cell r="CU328">
            <v>40077</v>
          </cell>
          <cell r="CV328">
            <v>2.4828090950610511</v>
          </cell>
          <cell r="CW328">
            <v>5</v>
          </cell>
          <cell r="CX328">
            <v>0</v>
          </cell>
          <cell r="CY328">
            <v>0</v>
          </cell>
          <cell r="CZ328">
            <v>0</v>
          </cell>
          <cell r="DA328">
            <v>0</v>
          </cell>
          <cell r="DB328">
            <v>0</v>
          </cell>
          <cell r="DC328">
            <v>72.328767123287676</v>
          </cell>
          <cell r="DD328">
            <v>67</v>
          </cell>
          <cell r="DE328">
            <v>11.835616438356164</v>
          </cell>
          <cell r="DF328">
            <v>24</v>
          </cell>
          <cell r="DG328">
            <v>58.684931506849324</v>
          </cell>
          <cell r="DH328">
            <v>128.54863342156779</v>
          </cell>
          <cell r="DI328">
            <v>0</v>
          </cell>
          <cell r="DJ328">
            <v>0</v>
          </cell>
          <cell r="DK328">
            <v>27.3224043715847</v>
          </cell>
          <cell r="DL328">
            <v>41.028280559922152</v>
          </cell>
          <cell r="DM328">
            <v>0</v>
          </cell>
          <cell r="DN328">
            <v>0</v>
          </cell>
          <cell r="DO328">
            <v>0</v>
          </cell>
          <cell r="DP328">
            <v>0</v>
          </cell>
          <cell r="DR328">
            <v>68.350684931506848</v>
          </cell>
          <cell r="DS328">
            <v>15.312768348650067</v>
          </cell>
          <cell r="DT328">
            <v>0</v>
          </cell>
          <cell r="DV328">
            <v>40077</v>
          </cell>
          <cell r="DW328">
            <v>6.2449666975033651</v>
          </cell>
          <cell r="DY328">
            <v>49.7</v>
          </cell>
          <cell r="DZ328">
            <v>44.7</v>
          </cell>
          <cell r="EA328">
            <v>35</v>
          </cell>
          <cell r="EB328">
            <v>35</v>
          </cell>
          <cell r="ED328">
            <v>60</v>
          </cell>
          <cell r="EE328">
            <v>20</v>
          </cell>
          <cell r="EF328">
            <v>63.790944316867268</v>
          </cell>
          <cell r="EG328">
            <v>3.7909443168672681</v>
          </cell>
          <cell r="EH328">
            <v>60</v>
          </cell>
          <cell r="EJ328">
            <v>35</v>
          </cell>
          <cell r="EK328">
            <v>95</v>
          </cell>
          <cell r="EL328">
            <v>115</v>
          </cell>
          <cell r="EN328">
            <v>0</v>
          </cell>
          <cell r="EO328">
            <v>60</v>
          </cell>
          <cell r="EP328">
            <v>80</v>
          </cell>
          <cell r="ER328">
            <v>200</v>
          </cell>
          <cell r="ET328">
            <v>15</v>
          </cell>
          <cell r="EU328">
            <v>0</v>
          </cell>
          <cell r="EV328">
            <v>0</v>
          </cell>
          <cell r="EW328">
            <v>59.91887886933344</v>
          </cell>
          <cell r="EX328">
            <v>8.4318060621734077</v>
          </cell>
          <cell r="EZ328">
            <v>59.91887886933344</v>
          </cell>
          <cell r="FA328">
            <v>74.91887886933344</v>
          </cell>
          <cell r="FB328">
            <v>59</v>
          </cell>
          <cell r="FC328">
            <v>68.350684931506848</v>
          </cell>
          <cell r="FE328">
            <v>38271.593290856479</v>
          </cell>
        </row>
        <row r="329">
          <cell r="A329">
            <v>40078</v>
          </cell>
          <cell r="B329">
            <v>22</v>
          </cell>
          <cell r="C329">
            <v>2</v>
          </cell>
          <cell r="D329">
            <v>9</v>
          </cell>
          <cell r="E329">
            <v>2009</v>
          </cell>
          <cell r="G329">
            <v>0</v>
          </cell>
          <cell r="H329">
            <v>3.1351346973364835</v>
          </cell>
          <cell r="I329">
            <v>11.688753987751504</v>
          </cell>
          <cell r="J329">
            <v>76.027397260273986</v>
          </cell>
          <cell r="K329">
            <v>10.833333333333334</v>
          </cell>
          <cell r="L329">
            <v>0.32629032732107871</v>
          </cell>
          <cell r="M329">
            <v>8.0795211356906762</v>
          </cell>
          <cell r="N329">
            <v>8.1229090909090917</v>
          </cell>
          <cell r="O329">
            <v>22.473105748475174</v>
          </cell>
          <cell r="P329">
            <v>19.303414899279435</v>
          </cell>
          <cell r="Q329">
            <v>26.784532629836523</v>
          </cell>
          <cell r="R329">
            <v>22.221273547443964</v>
          </cell>
          <cell r="S329">
            <v>160.38929229854878</v>
          </cell>
          <cell r="T329">
            <v>22.213052021821102</v>
          </cell>
          <cell r="U329">
            <v>39.570379798914487</v>
          </cell>
          <cell r="W329">
            <v>0</v>
          </cell>
          <cell r="X329">
            <v>14.823888685087987</v>
          </cell>
          <cell r="Y329">
            <v>10.833333333333334</v>
          </cell>
          <cell r="Z329">
            <v>0</v>
          </cell>
          <cell r="AA329">
            <v>0</v>
          </cell>
          <cell r="AB329">
            <v>2.4815496991432671</v>
          </cell>
          <cell r="AC329">
            <v>5</v>
          </cell>
          <cell r="AD329">
            <v>0</v>
          </cell>
          <cell r="AE329">
            <v>1.0022831050228298</v>
          </cell>
          <cell r="AF329">
            <v>8.0448877497547517</v>
          </cell>
          <cell r="AG329">
            <v>0</v>
          </cell>
          <cell r="AH329">
            <v>2.0113285138177659</v>
          </cell>
          <cell r="AI329">
            <v>0</v>
          </cell>
          <cell r="AJ329">
            <v>0</v>
          </cell>
          <cell r="AK329">
            <v>0</v>
          </cell>
          <cell r="AL329">
            <v>0</v>
          </cell>
          <cell r="AM329">
            <v>0</v>
          </cell>
          <cell r="AN329">
            <v>0</v>
          </cell>
          <cell r="AO329">
            <v>10.902164797514672</v>
          </cell>
          <cell r="AP329">
            <v>0</v>
          </cell>
          <cell r="AQ329">
            <v>15.955112250245248</v>
          </cell>
          <cell r="AR329">
            <v>19.04488774975475</v>
          </cell>
          <cell r="AS329">
            <v>42.868833513702647</v>
          </cell>
          <cell r="AT329">
            <v>0</v>
          </cell>
          <cell r="AU329">
            <v>0</v>
          </cell>
          <cell r="AV329">
            <v>0</v>
          </cell>
          <cell r="AW329">
            <v>67</v>
          </cell>
          <cell r="AX329">
            <v>0</v>
          </cell>
          <cell r="AY329">
            <v>0</v>
          </cell>
          <cell r="AZ329">
            <v>39.640043757094574</v>
          </cell>
          <cell r="BA329">
            <v>0</v>
          </cell>
          <cell r="BB329">
            <v>115.53268036218982</v>
          </cell>
          <cell r="BC329">
            <v>0</v>
          </cell>
          <cell r="BD329">
            <v>0</v>
          </cell>
          <cell r="BE329">
            <v>27.3224043715847</v>
          </cell>
          <cell r="BF329">
            <v>41.028280559922152</v>
          </cell>
          <cell r="BG329">
            <v>0</v>
          </cell>
          <cell r="BH329">
            <v>1.7225516131646117</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cell r="CA329">
            <v>0</v>
          </cell>
          <cell r="CB329">
            <v>5.9541607156025265</v>
          </cell>
          <cell r="CC329">
            <v>0</v>
          </cell>
          <cell r="CD329">
            <v>0</v>
          </cell>
          <cell r="CE329">
            <v>0</v>
          </cell>
          <cell r="CF329">
            <v>0</v>
          </cell>
          <cell r="CH329">
            <v>5.9541607156025265</v>
          </cell>
          <cell r="CJ329">
            <v>40078</v>
          </cell>
          <cell r="CK329">
            <v>14.823888685087987</v>
          </cell>
          <cell r="CL329">
            <v>9.0471708547775815</v>
          </cell>
          <cell r="CM329">
            <v>68.350684931506848</v>
          </cell>
          <cell r="CN329">
            <v>0</v>
          </cell>
          <cell r="CO329">
            <v>0</v>
          </cell>
          <cell r="CP329">
            <v>55.782326825035085</v>
          </cell>
          <cell r="CQ329">
            <v>0</v>
          </cell>
          <cell r="CR329">
            <v>35</v>
          </cell>
          <cell r="CS329">
            <v>0</v>
          </cell>
          <cell r="CU329">
            <v>40078</v>
          </cell>
          <cell r="CV329">
            <v>2.4815496991432671</v>
          </cell>
          <cell r="CW329">
            <v>5</v>
          </cell>
          <cell r="CX329">
            <v>0</v>
          </cell>
          <cell r="CY329">
            <v>0</v>
          </cell>
          <cell r="CZ329">
            <v>0</v>
          </cell>
          <cell r="DA329">
            <v>0</v>
          </cell>
          <cell r="DB329">
            <v>0</v>
          </cell>
          <cell r="DC329">
            <v>72.328767123287676</v>
          </cell>
          <cell r="DD329">
            <v>67</v>
          </cell>
          <cell r="DE329">
            <v>11.835616438356164</v>
          </cell>
          <cell r="DF329">
            <v>24</v>
          </cell>
          <cell r="DG329">
            <v>58.684931506849324</v>
          </cell>
          <cell r="DH329">
            <v>115.53268036218982</v>
          </cell>
          <cell r="DI329">
            <v>0</v>
          </cell>
          <cell r="DJ329">
            <v>0</v>
          </cell>
          <cell r="DK329">
            <v>27.3224043715847</v>
          </cell>
          <cell r="DL329">
            <v>41.028280559922152</v>
          </cell>
          <cell r="DM329">
            <v>0</v>
          </cell>
          <cell r="DN329">
            <v>0</v>
          </cell>
          <cell r="DO329">
            <v>0</v>
          </cell>
          <cell r="DP329">
            <v>0</v>
          </cell>
          <cell r="DR329">
            <v>68.350684931506848</v>
          </cell>
          <cell r="DS329">
            <v>5.9541607156025265</v>
          </cell>
          <cell r="DT329">
            <v>0</v>
          </cell>
          <cell r="DV329">
            <v>40078</v>
          </cell>
          <cell r="DW329">
            <v>6.031447236518388</v>
          </cell>
          <cell r="DY329">
            <v>49.7</v>
          </cell>
          <cell r="DZ329">
            <v>44.7</v>
          </cell>
          <cell r="EA329">
            <v>35</v>
          </cell>
          <cell r="EB329">
            <v>35</v>
          </cell>
          <cell r="ED329">
            <v>60</v>
          </cell>
          <cell r="EE329">
            <v>20</v>
          </cell>
          <cell r="EF329">
            <v>55.782326825035085</v>
          </cell>
          <cell r="EG329">
            <v>0</v>
          </cell>
          <cell r="EH329">
            <v>55.782326825035085</v>
          </cell>
          <cell r="EJ329">
            <v>35</v>
          </cell>
          <cell r="EK329">
            <v>95</v>
          </cell>
          <cell r="EL329">
            <v>115</v>
          </cell>
          <cell r="EN329">
            <v>0</v>
          </cell>
          <cell r="EO329">
            <v>60</v>
          </cell>
          <cell r="EP329">
            <v>80</v>
          </cell>
          <cell r="ER329">
            <v>200</v>
          </cell>
          <cell r="ET329">
            <v>15</v>
          </cell>
          <cell r="EU329">
            <v>0</v>
          </cell>
          <cell r="EV329">
            <v>0</v>
          </cell>
          <cell r="EW329">
            <v>58.378914066164739</v>
          </cell>
          <cell r="EX329">
            <v>9.9717708653421084</v>
          </cell>
          <cell r="EZ329">
            <v>58.378914066164739</v>
          </cell>
          <cell r="FA329">
            <v>73.378914066164739</v>
          </cell>
          <cell r="FB329">
            <v>59</v>
          </cell>
          <cell r="FC329">
            <v>68.350684931506848</v>
          </cell>
          <cell r="FE329">
            <v>38271.593290972225</v>
          </cell>
        </row>
        <row r="330">
          <cell r="A330">
            <v>40079</v>
          </cell>
          <cell r="B330">
            <v>23</v>
          </cell>
          <cell r="C330">
            <v>3</v>
          </cell>
          <cell r="D330">
            <v>9</v>
          </cell>
          <cell r="E330">
            <v>2009</v>
          </cell>
          <cell r="G330">
            <v>0</v>
          </cell>
          <cell r="H330">
            <v>3.5584014337646841</v>
          </cell>
          <cell r="I330">
            <v>11.363877703783398</v>
          </cell>
          <cell r="J330">
            <v>76.027397260273986</v>
          </cell>
          <cell r="K330">
            <v>10.833333333333334</v>
          </cell>
          <cell r="L330">
            <v>0.370341972722667</v>
          </cell>
          <cell r="M330">
            <v>7.8549595780126298</v>
          </cell>
          <cell r="N330">
            <v>8.1229090909090917</v>
          </cell>
          <cell r="O330">
            <v>25.507143850775574</v>
          </cell>
          <cell r="P330">
            <v>18.76689734514629</v>
          </cell>
          <cell r="Q330">
            <v>26.656610514057569</v>
          </cell>
          <cell r="R330">
            <v>22.221273547443964</v>
          </cell>
          <cell r="S330">
            <v>155.31722294362345</v>
          </cell>
          <cell r="T330">
            <v>22.215002691534512</v>
          </cell>
          <cell r="U330">
            <v>35.667136673946359</v>
          </cell>
          <cell r="W330">
            <v>0</v>
          </cell>
          <cell r="X330">
            <v>14.922279137548083</v>
          </cell>
          <cell r="Y330">
            <v>10.833333333333334</v>
          </cell>
          <cell r="Z330">
            <v>0</v>
          </cell>
          <cell r="AA330">
            <v>0</v>
          </cell>
          <cell r="AB330">
            <v>2.4802909420494981</v>
          </cell>
          <cell r="AC330">
            <v>5</v>
          </cell>
          <cell r="AD330">
            <v>0</v>
          </cell>
          <cell r="AE330">
            <v>1.0022831050228298</v>
          </cell>
          <cell r="AF330">
            <v>7.8656365945720612</v>
          </cell>
          <cell r="AG330">
            <v>0</v>
          </cell>
          <cell r="AH330">
            <v>2.0825832876794923</v>
          </cell>
          <cell r="AI330">
            <v>0</v>
          </cell>
          <cell r="AJ330">
            <v>0</v>
          </cell>
          <cell r="AK330">
            <v>0</v>
          </cell>
          <cell r="AL330">
            <v>0</v>
          </cell>
          <cell r="AM330">
            <v>0</v>
          </cell>
          <cell r="AN330">
            <v>0</v>
          </cell>
          <cell r="AO330">
            <v>10.429906092360163</v>
          </cell>
          <cell r="AP330">
            <v>0</v>
          </cell>
          <cell r="AQ330">
            <v>16.134363405427941</v>
          </cell>
          <cell r="AR330">
            <v>18.865636594572059</v>
          </cell>
          <cell r="AS330">
            <v>44.893998605699935</v>
          </cell>
          <cell r="AT330">
            <v>0</v>
          </cell>
          <cell r="AU330">
            <v>0</v>
          </cell>
          <cell r="AV330">
            <v>0</v>
          </cell>
          <cell r="AW330">
            <v>67</v>
          </cell>
          <cell r="AX330">
            <v>0</v>
          </cell>
          <cell r="AY330">
            <v>0</v>
          </cell>
          <cell r="AZ330">
            <v>39.819294912277265</v>
          </cell>
          <cell r="BA330">
            <v>0</v>
          </cell>
          <cell r="BB330">
            <v>106.38006739682709</v>
          </cell>
          <cell r="BC330">
            <v>0</v>
          </cell>
          <cell r="BD330">
            <v>0</v>
          </cell>
          <cell r="BE330">
            <v>27.3224043715847</v>
          </cell>
          <cell r="BF330">
            <v>41.028280559922152</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0</v>
          </cell>
          <cell r="CA330">
            <v>0</v>
          </cell>
          <cell r="CB330">
            <v>7.6767123287671382</v>
          </cell>
          <cell r="CC330">
            <v>0</v>
          </cell>
          <cell r="CD330">
            <v>0</v>
          </cell>
          <cell r="CE330">
            <v>0.74543727168379803</v>
          </cell>
          <cell r="CF330">
            <v>0</v>
          </cell>
          <cell r="CH330">
            <v>8.4221496004509362</v>
          </cell>
          <cell r="CJ330">
            <v>40079</v>
          </cell>
          <cell r="CK330">
            <v>14.922279137548083</v>
          </cell>
          <cell r="CL330">
            <v>8.867919699594891</v>
          </cell>
          <cell r="CM330">
            <v>68.350684931506848</v>
          </cell>
          <cell r="CN330">
            <v>0</v>
          </cell>
          <cell r="CO330">
            <v>0</v>
          </cell>
          <cell r="CP330">
            <v>57.406487985739588</v>
          </cell>
          <cell r="CQ330">
            <v>0</v>
          </cell>
          <cell r="CR330">
            <v>35</v>
          </cell>
          <cell r="CS330">
            <v>0</v>
          </cell>
          <cell r="CU330">
            <v>40079</v>
          </cell>
          <cell r="CV330">
            <v>2.4802909420494981</v>
          </cell>
          <cell r="CW330">
            <v>5</v>
          </cell>
          <cell r="CX330">
            <v>0</v>
          </cell>
          <cell r="CY330">
            <v>0</v>
          </cell>
          <cell r="CZ330">
            <v>0</v>
          </cell>
          <cell r="DA330">
            <v>0</v>
          </cell>
          <cell r="DB330">
            <v>0</v>
          </cell>
          <cell r="DC330">
            <v>72.328767123287676</v>
          </cell>
          <cell r="DD330">
            <v>67</v>
          </cell>
          <cell r="DE330">
            <v>11.835616438356164</v>
          </cell>
          <cell r="DF330">
            <v>24</v>
          </cell>
          <cell r="DG330">
            <v>58.684931506849324</v>
          </cell>
          <cell r="DH330">
            <v>106.38006739682709</v>
          </cell>
          <cell r="DI330">
            <v>0</v>
          </cell>
          <cell r="DJ330">
            <v>0</v>
          </cell>
          <cell r="DK330">
            <v>27.3224043715847</v>
          </cell>
          <cell r="DL330">
            <v>41.028280559922152</v>
          </cell>
          <cell r="DM330">
            <v>0</v>
          </cell>
          <cell r="DN330">
            <v>0</v>
          </cell>
          <cell r="DO330">
            <v>0</v>
          </cell>
          <cell r="DP330">
            <v>0</v>
          </cell>
          <cell r="DR330">
            <v>68.350684931506848</v>
          </cell>
          <cell r="DS330">
            <v>8.4221496004509362</v>
          </cell>
          <cell r="DT330">
            <v>0</v>
          </cell>
          <cell r="DV330">
            <v>40079</v>
          </cell>
          <cell r="DW330">
            <v>5.9119464663965937</v>
          </cell>
          <cell r="DY330">
            <v>49.7</v>
          </cell>
          <cell r="DZ330">
            <v>44.7</v>
          </cell>
          <cell r="EA330">
            <v>35</v>
          </cell>
          <cell r="EB330">
            <v>35</v>
          </cell>
          <cell r="ED330">
            <v>60</v>
          </cell>
          <cell r="EE330">
            <v>20</v>
          </cell>
          <cell r="EF330">
            <v>58.151925257423386</v>
          </cell>
          <cell r="EG330">
            <v>0</v>
          </cell>
          <cell r="EH330">
            <v>58.151925257423386</v>
          </cell>
          <cell r="EJ330">
            <v>35</v>
          </cell>
          <cell r="EK330">
            <v>95</v>
          </cell>
          <cell r="EL330">
            <v>115</v>
          </cell>
          <cell r="EN330">
            <v>0</v>
          </cell>
          <cell r="EO330">
            <v>60</v>
          </cell>
          <cell r="EP330">
            <v>80</v>
          </cell>
          <cell r="ER330">
            <v>200</v>
          </cell>
          <cell r="ET330">
            <v>15</v>
          </cell>
          <cell r="EU330">
            <v>0</v>
          </cell>
          <cell r="EV330">
            <v>0</v>
          </cell>
          <cell r="EW330">
            <v>56.756335245207161</v>
          </cell>
          <cell r="EX330">
            <v>11.594349686299687</v>
          </cell>
          <cell r="EZ330">
            <v>56.756335245207161</v>
          </cell>
          <cell r="FA330">
            <v>71.756335245207168</v>
          </cell>
          <cell r="FB330">
            <v>59</v>
          </cell>
          <cell r="FC330">
            <v>68.350684931506848</v>
          </cell>
          <cell r="FE330">
            <v>38271.593291319441</v>
          </cell>
        </row>
        <row r="331">
          <cell r="A331">
            <v>40080</v>
          </cell>
          <cell r="B331">
            <v>24</v>
          </cell>
          <cell r="C331">
            <v>4</v>
          </cell>
          <cell r="D331">
            <v>9</v>
          </cell>
          <cell r="E331">
            <v>2009</v>
          </cell>
          <cell r="G331">
            <v>0</v>
          </cell>
          <cell r="H331">
            <v>3.4251316860743191</v>
          </cell>
          <cell r="I331">
            <v>9.4634271839742894</v>
          </cell>
          <cell r="J331">
            <v>76.027397260273986</v>
          </cell>
          <cell r="K331">
            <v>10.833333333333334</v>
          </cell>
          <cell r="L331">
            <v>0.35647187341470743</v>
          </cell>
          <cell r="M331">
            <v>6.5413268197030572</v>
          </cell>
          <cell r="N331">
            <v>0</v>
          </cell>
          <cell r="O331">
            <v>24.551846735323846</v>
          </cell>
          <cell r="P331">
            <v>15.62839473675292</v>
          </cell>
          <cell r="Q331">
            <v>27.248697449518222</v>
          </cell>
          <cell r="R331">
            <v>22.221273547443964</v>
          </cell>
          <cell r="S331">
            <v>158.85550644676334</v>
          </cell>
          <cell r="T331">
            <v>21.390720874073928</v>
          </cell>
          <cell r="U331">
            <v>26.398168175899169</v>
          </cell>
          <cell r="W331">
            <v>0</v>
          </cell>
          <cell r="X331">
            <v>12.888558870048609</v>
          </cell>
          <cell r="Y331">
            <v>10.833333333333334</v>
          </cell>
          <cell r="Z331">
            <v>0</v>
          </cell>
          <cell r="AA331">
            <v>0</v>
          </cell>
          <cell r="AB331">
            <v>0</v>
          </cell>
          <cell r="AC331">
            <v>5</v>
          </cell>
          <cell r="AD331">
            <v>0</v>
          </cell>
          <cell r="AE331">
            <v>1.0022831050228298</v>
          </cell>
          <cell r="AF331">
            <v>0.89551558809493503</v>
          </cell>
          <cell r="AG331">
            <v>0</v>
          </cell>
          <cell r="AH331">
            <v>2.5280656362173097</v>
          </cell>
          <cell r="AI331">
            <v>0</v>
          </cell>
          <cell r="AJ331">
            <v>0</v>
          </cell>
          <cell r="AK331">
            <v>0</v>
          </cell>
          <cell r="AL331">
            <v>0</v>
          </cell>
          <cell r="AM331">
            <v>0</v>
          </cell>
          <cell r="AN331">
            <v>0</v>
          </cell>
          <cell r="AO331">
            <v>11.723622245201895</v>
          </cell>
          <cell r="AP331">
            <v>0</v>
          </cell>
          <cell r="AQ331">
            <v>23.104484411905066</v>
          </cell>
          <cell r="AR331">
            <v>11.895515588094934</v>
          </cell>
          <cell r="AS331">
            <v>40.398524587619761</v>
          </cell>
          <cell r="AT331">
            <v>0</v>
          </cell>
          <cell r="AU331">
            <v>0</v>
          </cell>
          <cell r="AV331">
            <v>0</v>
          </cell>
          <cell r="AW331">
            <v>67</v>
          </cell>
          <cell r="AX331">
            <v>0</v>
          </cell>
          <cell r="AY331">
            <v>0</v>
          </cell>
          <cell r="AZ331">
            <v>46.789415918754386</v>
          </cell>
          <cell r="BA331">
            <v>0</v>
          </cell>
          <cell r="BB331">
            <v>92.854979577982064</v>
          </cell>
          <cell r="BC331">
            <v>0</v>
          </cell>
          <cell r="BD331">
            <v>0</v>
          </cell>
          <cell r="BE331">
            <v>27.3224043715847</v>
          </cell>
          <cell r="BF331">
            <v>34.942223057785696</v>
          </cell>
          <cell r="BG331">
            <v>0</v>
          </cell>
          <cell r="BH331">
            <v>4.7899957842001015</v>
          </cell>
          <cell r="BI331">
            <v>0</v>
          </cell>
          <cell r="BJ331">
            <v>0</v>
          </cell>
          <cell r="BK331">
            <v>0</v>
          </cell>
          <cell r="BL331">
            <v>0</v>
          </cell>
          <cell r="BM331">
            <v>0</v>
          </cell>
          <cell r="BN331">
            <v>7.1054273576010019E-15</v>
          </cell>
          <cell r="BO331">
            <v>0</v>
          </cell>
          <cell r="BP331">
            <v>0</v>
          </cell>
          <cell r="BQ331">
            <v>-7.1054273576010019E-15</v>
          </cell>
          <cell r="BR331">
            <v>0</v>
          </cell>
          <cell r="BS331">
            <v>0</v>
          </cell>
          <cell r="BT331">
            <v>0</v>
          </cell>
          <cell r="BU331">
            <v>0</v>
          </cell>
          <cell r="BV331">
            <v>0</v>
          </cell>
          <cell r="BW331">
            <v>6.0860575021364482</v>
          </cell>
          <cell r="BX331">
            <v>0</v>
          </cell>
          <cell r="BY331">
            <v>0</v>
          </cell>
          <cell r="CA331">
            <v>0</v>
          </cell>
          <cell r="CB331">
            <v>2.8867165445670508</v>
          </cell>
          <cell r="CC331">
            <v>0</v>
          </cell>
          <cell r="CD331">
            <v>0</v>
          </cell>
          <cell r="CE331">
            <v>0</v>
          </cell>
          <cell r="CF331">
            <v>0</v>
          </cell>
          <cell r="CH331">
            <v>2.8867165445670508</v>
          </cell>
          <cell r="CJ331">
            <v>40080</v>
          </cell>
          <cell r="CK331">
            <v>12.888558870048609</v>
          </cell>
          <cell r="CL331">
            <v>1.8977986931177648</v>
          </cell>
          <cell r="CM331">
            <v>62.2646274293704</v>
          </cell>
          <cell r="CN331">
            <v>6.0860575021364482</v>
          </cell>
          <cell r="CO331">
            <v>0</v>
          </cell>
          <cell r="CP331">
            <v>54.650212469038962</v>
          </cell>
          <cell r="CQ331">
            <v>0</v>
          </cell>
          <cell r="CR331">
            <v>35</v>
          </cell>
          <cell r="CS331">
            <v>0</v>
          </cell>
          <cell r="CU331">
            <v>40080</v>
          </cell>
          <cell r="CV331">
            <v>0</v>
          </cell>
          <cell r="CW331">
            <v>5</v>
          </cell>
          <cell r="CX331">
            <v>0</v>
          </cell>
          <cell r="CY331">
            <v>0</v>
          </cell>
          <cell r="CZ331">
            <v>0</v>
          </cell>
          <cell r="DA331">
            <v>0</v>
          </cell>
          <cell r="DB331">
            <v>0</v>
          </cell>
          <cell r="DC331">
            <v>72.328767123287676</v>
          </cell>
          <cell r="DD331">
            <v>67</v>
          </cell>
          <cell r="DE331">
            <v>11.835616438356164</v>
          </cell>
          <cell r="DF331">
            <v>24</v>
          </cell>
          <cell r="DG331">
            <v>58.684931506849324</v>
          </cell>
          <cell r="DH331">
            <v>92.854979577982064</v>
          </cell>
          <cell r="DI331">
            <v>0</v>
          </cell>
          <cell r="DJ331">
            <v>0</v>
          </cell>
          <cell r="DK331">
            <v>27.3224043715847</v>
          </cell>
          <cell r="DL331">
            <v>34.942223057785704</v>
          </cell>
          <cell r="DM331">
            <v>0</v>
          </cell>
          <cell r="DN331">
            <v>0</v>
          </cell>
          <cell r="DO331">
            <v>-7.1054273576010019E-15</v>
          </cell>
          <cell r="DP331">
            <v>6.0860575021364482</v>
          </cell>
          <cell r="DR331">
            <v>68.350684931506848</v>
          </cell>
          <cell r="DS331">
            <v>2.8867165445670508</v>
          </cell>
          <cell r="DT331">
            <v>0</v>
          </cell>
          <cell r="DV331">
            <v>40080</v>
          </cell>
          <cell r="DW331">
            <v>1.2651991287451765</v>
          </cell>
          <cell r="DY331">
            <v>49.7</v>
          </cell>
          <cell r="DZ331">
            <v>44.7</v>
          </cell>
          <cell r="EA331">
            <v>35</v>
          </cell>
          <cell r="EB331">
            <v>35</v>
          </cell>
          <cell r="ED331">
            <v>60</v>
          </cell>
          <cell r="EE331">
            <v>20</v>
          </cell>
          <cell r="EF331">
            <v>54.650212469038969</v>
          </cell>
          <cell r="EG331">
            <v>0</v>
          </cell>
          <cell r="EH331">
            <v>54.650212469038969</v>
          </cell>
          <cell r="EJ331">
            <v>35</v>
          </cell>
          <cell r="EK331">
            <v>95</v>
          </cell>
          <cell r="EL331">
            <v>115</v>
          </cell>
          <cell r="EN331">
            <v>0</v>
          </cell>
          <cell r="EO331">
            <v>60</v>
          </cell>
          <cell r="EP331">
            <v>80</v>
          </cell>
          <cell r="ER331">
            <v>200</v>
          </cell>
          <cell r="ET331">
            <v>15</v>
          </cell>
          <cell r="EU331">
            <v>0</v>
          </cell>
          <cell r="EV331">
            <v>6.0860575021364482</v>
          </cell>
          <cell r="EW331">
            <v>53.350684931506848</v>
          </cell>
          <cell r="EX331">
            <v>15</v>
          </cell>
          <cell r="EZ331">
            <v>47.2646274293704</v>
          </cell>
          <cell r="FA331">
            <v>62.2646274293704</v>
          </cell>
          <cell r="FB331">
            <v>59</v>
          </cell>
          <cell r="FC331">
            <v>68.350684931506848</v>
          </cell>
          <cell r="FE331">
            <v>38271.593291550926</v>
          </cell>
        </row>
        <row r="332">
          <cell r="A332">
            <v>40081</v>
          </cell>
          <cell r="B332">
            <v>25</v>
          </cell>
          <cell r="C332">
            <v>5</v>
          </cell>
          <cell r="D332">
            <v>9</v>
          </cell>
          <cell r="E332">
            <v>2009</v>
          </cell>
          <cell r="G332">
            <v>0</v>
          </cell>
          <cell r="H332">
            <v>2.8765541950098501</v>
          </cell>
          <cell r="I332">
            <v>9.3758448339741935</v>
          </cell>
          <cell r="J332">
            <v>76.027397260273986</v>
          </cell>
          <cell r="K332">
            <v>10.833333333333334</v>
          </cell>
          <cell r="L332">
            <v>0.29937846391224776</v>
          </cell>
          <cell r="M332">
            <v>6.4807879933507575</v>
          </cell>
          <cell r="N332">
            <v>0</v>
          </cell>
          <cell r="O332">
            <v>20.619562748164149</v>
          </cell>
          <cell r="P332">
            <v>15.483756699056398</v>
          </cell>
          <cell r="Q332">
            <v>26.884449741074256</v>
          </cell>
          <cell r="R332">
            <v>22.221273547443964</v>
          </cell>
          <cell r="S332">
            <v>51.827385949413049</v>
          </cell>
          <cell r="T332">
            <v>21.232867818109675</v>
          </cell>
          <cell r="U332">
            <v>25.467749177871632</v>
          </cell>
          <cell r="W332">
            <v>0</v>
          </cell>
          <cell r="X332">
            <v>12.252399028984044</v>
          </cell>
          <cell r="Y332">
            <v>10.833333333333334</v>
          </cell>
          <cell r="Z332">
            <v>0</v>
          </cell>
          <cell r="AA332">
            <v>0</v>
          </cell>
          <cell r="AB332">
            <v>0</v>
          </cell>
          <cell r="AC332">
            <v>5</v>
          </cell>
          <cell r="AD332">
            <v>0</v>
          </cell>
          <cell r="AE332">
            <v>1.0022831050228298</v>
          </cell>
          <cell r="AF332">
            <v>0.7778833522401758</v>
          </cell>
          <cell r="AG332">
            <v>0</v>
          </cell>
          <cell r="AH332">
            <v>2.740434027047737</v>
          </cell>
          <cell r="AI332">
            <v>0</v>
          </cell>
          <cell r="AJ332">
            <v>0</v>
          </cell>
          <cell r="AK332">
            <v>0</v>
          </cell>
          <cell r="AL332">
            <v>0</v>
          </cell>
          <cell r="AM332">
            <v>0</v>
          </cell>
          <cell r="AN332">
            <v>0</v>
          </cell>
          <cell r="AO332">
            <v>11.837375595568922</v>
          </cell>
          <cell r="AP332">
            <v>0</v>
          </cell>
          <cell r="AQ332">
            <v>23.222116647759826</v>
          </cell>
          <cell r="AR332">
            <v>11.777883352240174</v>
          </cell>
          <cell r="AS332">
            <v>35.6312331131221</v>
          </cell>
          <cell r="AT332">
            <v>0</v>
          </cell>
          <cell r="AU332">
            <v>0</v>
          </cell>
          <cell r="AV332">
            <v>0</v>
          </cell>
          <cell r="AW332">
            <v>67</v>
          </cell>
          <cell r="AX332">
            <v>0</v>
          </cell>
          <cell r="AY332">
            <v>0</v>
          </cell>
          <cell r="AZ332">
            <v>31.528002945394348</v>
          </cell>
          <cell r="BA332">
            <v>0</v>
          </cell>
          <cell r="BB332">
            <v>0</v>
          </cell>
          <cell r="BC332">
            <v>0</v>
          </cell>
          <cell r="BD332">
            <v>0</v>
          </cell>
          <cell r="BE332">
            <v>27.3224043715847</v>
          </cell>
          <cell r="BF332">
            <v>34.504797264606538</v>
          </cell>
          <cell r="BG332">
            <v>0</v>
          </cell>
          <cell r="BH332">
            <v>9.8673253585648695</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4.332870265517883</v>
          </cell>
          <cell r="BX332">
            <v>0</v>
          </cell>
          <cell r="BY332">
            <v>0</v>
          </cell>
          <cell r="CA332">
            <v>0</v>
          </cell>
          <cell r="CB332">
            <v>0</v>
          </cell>
          <cell r="CC332">
            <v>0</v>
          </cell>
          <cell r="CD332">
            <v>0</v>
          </cell>
          <cell r="CE332">
            <v>0</v>
          </cell>
          <cell r="CF332">
            <v>0</v>
          </cell>
          <cell r="CH332">
            <v>0</v>
          </cell>
          <cell r="CJ332">
            <v>40081</v>
          </cell>
          <cell r="CK332">
            <v>12.252399028984044</v>
          </cell>
          <cell r="CL332">
            <v>1.7801664572630056</v>
          </cell>
          <cell r="CM332">
            <v>61.827201636191234</v>
          </cell>
          <cell r="CN332">
            <v>4.332870265517883</v>
          </cell>
          <cell r="CO332">
            <v>0</v>
          </cell>
          <cell r="CP332">
            <v>50.209042735738763</v>
          </cell>
          <cell r="CQ332">
            <v>0</v>
          </cell>
          <cell r="CR332">
            <v>35</v>
          </cell>
          <cell r="CS332">
            <v>0</v>
          </cell>
          <cell r="CU332">
            <v>40081</v>
          </cell>
          <cell r="CV332">
            <v>0</v>
          </cell>
          <cell r="CW332">
            <v>5</v>
          </cell>
          <cell r="CX332">
            <v>0</v>
          </cell>
          <cell r="CY332">
            <v>0</v>
          </cell>
          <cell r="CZ332">
            <v>0</v>
          </cell>
          <cell r="DA332">
            <v>0</v>
          </cell>
          <cell r="DB332">
            <v>0</v>
          </cell>
          <cell r="DC332">
            <v>72.328767123287676</v>
          </cell>
          <cell r="DD332">
            <v>67</v>
          </cell>
          <cell r="DE332">
            <v>11.835616438356164</v>
          </cell>
          <cell r="DF332">
            <v>24</v>
          </cell>
          <cell r="DG332">
            <v>43.305886297634522</v>
          </cell>
          <cell r="DH332">
            <v>0</v>
          </cell>
          <cell r="DI332">
            <v>0</v>
          </cell>
          <cell r="DJ332">
            <v>0</v>
          </cell>
          <cell r="DK332">
            <v>27.3224043715847</v>
          </cell>
          <cell r="DL332">
            <v>34.504797264606538</v>
          </cell>
          <cell r="DM332">
            <v>0</v>
          </cell>
          <cell r="DN332">
            <v>0</v>
          </cell>
          <cell r="DO332">
            <v>0</v>
          </cell>
          <cell r="DP332">
            <v>4.332870265517883</v>
          </cell>
          <cell r="DR332">
            <v>66.160071901709117</v>
          </cell>
          <cell r="DS332">
            <v>0</v>
          </cell>
          <cell r="DT332">
            <v>0</v>
          </cell>
          <cell r="DV332">
            <v>40081</v>
          </cell>
          <cell r="DW332">
            <v>1.186777638175337</v>
          </cell>
          <cell r="DY332">
            <v>49.7</v>
          </cell>
          <cell r="DZ332">
            <v>44.7</v>
          </cell>
          <cell r="EA332">
            <v>35</v>
          </cell>
          <cell r="EB332">
            <v>35</v>
          </cell>
          <cell r="ED332">
            <v>60</v>
          </cell>
          <cell r="EE332">
            <v>20</v>
          </cell>
          <cell r="EF332">
            <v>50.209042735738763</v>
          </cell>
          <cell r="EG332">
            <v>0</v>
          </cell>
          <cell r="EH332">
            <v>50.209042735738763</v>
          </cell>
          <cell r="EJ332">
            <v>35</v>
          </cell>
          <cell r="EK332">
            <v>95</v>
          </cell>
          <cell r="EL332">
            <v>115</v>
          </cell>
          <cell r="EN332">
            <v>0</v>
          </cell>
          <cell r="EO332">
            <v>60</v>
          </cell>
          <cell r="EP332">
            <v>80</v>
          </cell>
          <cell r="ER332">
            <v>200</v>
          </cell>
          <cell r="ET332">
            <v>15</v>
          </cell>
          <cell r="EU332">
            <v>0</v>
          </cell>
          <cell r="EV332">
            <v>4.332870265517883</v>
          </cell>
          <cell r="EW332">
            <v>51.160071901709117</v>
          </cell>
          <cell r="EX332">
            <v>15</v>
          </cell>
          <cell r="EZ332">
            <v>46.827201636191234</v>
          </cell>
          <cell r="FA332">
            <v>61.827201636191234</v>
          </cell>
          <cell r="FB332">
            <v>59</v>
          </cell>
          <cell r="FC332">
            <v>68.350684931506848</v>
          </cell>
          <cell r="FE332">
            <v>38271.593291898149</v>
          </cell>
        </row>
        <row r="333">
          <cell r="A333">
            <v>40082</v>
          </cell>
          <cell r="B333">
            <v>26</v>
          </cell>
          <cell r="C333">
            <v>6</v>
          </cell>
          <cell r="D333">
            <v>9</v>
          </cell>
          <cell r="E333">
            <v>2009</v>
          </cell>
          <cell r="G333">
            <v>0</v>
          </cell>
          <cell r="H333">
            <v>3.7357754816710416</v>
          </cell>
          <cell r="I333">
            <v>11.866558923671578</v>
          </cell>
          <cell r="J333">
            <v>76.027397260273986</v>
          </cell>
          <cell r="K333">
            <v>10.833333333333334</v>
          </cell>
          <cell r="L333">
            <v>0.38880224372754579</v>
          </cell>
          <cell r="M333">
            <v>8.2024237769218757</v>
          </cell>
          <cell r="N333">
            <v>8.1229090909090917</v>
          </cell>
          <cell r="O333">
            <v>26.778587064689539</v>
          </cell>
          <cell r="P333">
            <v>19.597051197280198</v>
          </cell>
          <cell r="Q333">
            <v>26.803990681907774</v>
          </cell>
          <cell r="R333">
            <v>22.221273547443964</v>
          </cell>
          <cell r="S333">
            <v>122.93438727838343</v>
          </cell>
          <cell r="T333">
            <v>22.087540575658981</v>
          </cell>
          <cell r="U333">
            <v>38.339873897301906</v>
          </cell>
          <cell r="W333">
            <v>0</v>
          </cell>
          <cell r="X333">
            <v>15.602334405342619</v>
          </cell>
          <cell r="Y333">
            <v>10.833333333333334</v>
          </cell>
          <cell r="Z333">
            <v>0</v>
          </cell>
          <cell r="AA333">
            <v>0</v>
          </cell>
          <cell r="AB333">
            <v>2.4790328234557055</v>
          </cell>
          <cell r="AC333">
            <v>5</v>
          </cell>
          <cell r="AD333">
            <v>0</v>
          </cell>
          <cell r="AE333">
            <v>1.0022831050228298</v>
          </cell>
          <cell r="AF333">
            <v>8.2328191830799771</v>
          </cell>
          <cell r="AG333">
            <v>0</v>
          </cell>
          <cell r="AH333">
            <v>1.5747989809511598</v>
          </cell>
          <cell r="AI333">
            <v>0</v>
          </cell>
          <cell r="AJ333">
            <v>0</v>
          </cell>
          <cell r="AK333">
            <v>0</v>
          </cell>
          <cell r="AL333">
            <v>0</v>
          </cell>
          <cell r="AM333">
            <v>0</v>
          </cell>
          <cell r="AN333">
            <v>0</v>
          </cell>
          <cell r="AO333">
            <v>9.3151345919951858</v>
          </cell>
          <cell r="AP333">
            <v>0</v>
          </cell>
          <cell r="AQ333">
            <v>15.767180816920023</v>
          </cell>
          <cell r="AR333">
            <v>19.232819183079975</v>
          </cell>
          <cell r="AS333">
            <v>45.836499144998712</v>
          </cell>
          <cell r="AT333">
            <v>0</v>
          </cell>
          <cell r="AU333">
            <v>0</v>
          </cell>
          <cell r="AV333">
            <v>0</v>
          </cell>
          <cell r="AW333">
            <v>67</v>
          </cell>
          <cell r="AX333">
            <v>0</v>
          </cell>
          <cell r="AY333">
            <v>0</v>
          </cell>
          <cell r="AZ333">
            <v>39.452112323769349</v>
          </cell>
          <cell r="BA333">
            <v>0</v>
          </cell>
          <cell r="BB333">
            <v>76.909689427574989</v>
          </cell>
          <cell r="BC333">
            <v>0</v>
          </cell>
          <cell r="BD333">
            <v>0</v>
          </cell>
          <cell r="BE333">
            <v>27.3224043715847</v>
          </cell>
          <cell r="BF333">
            <v>41.028280559922152</v>
          </cell>
          <cell r="BG333">
            <v>0</v>
          </cell>
          <cell r="BH333">
            <v>0</v>
          </cell>
          <cell r="BI333">
            <v>0</v>
          </cell>
          <cell r="BJ333">
            <v>0</v>
          </cell>
          <cell r="BK333">
            <v>0</v>
          </cell>
          <cell r="BL333">
            <v>0</v>
          </cell>
          <cell r="BM333">
            <v>0</v>
          </cell>
          <cell r="BN333">
            <v>0</v>
          </cell>
          <cell r="BO333">
            <v>0</v>
          </cell>
          <cell r="BP333">
            <v>0</v>
          </cell>
          <cell r="BQ333">
            <v>7.1054273576010019E-15</v>
          </cell>
          <cell r="BR333">
            <v>0</v>
          </cell>
          <cell r="BS333">
            <v>0</v>
          </cell>
          <cell r="BT333">
            <v>0</v>
          </cell>
          <cell r="BU333">
            <v>0</v>
          </cell>
          <cell r="BV333">
            <v>0</v>
          </cell>
          <cell r="BW333">
            <v>0</v>
          </cell>
          <cell r="BX333">
            <v>0</v>
          </cell>
          <cell r="BY333">
            <v>0</v>
          </cell>
          <cell r="CA333">
            <v>0</v>
          </cell>
          <cell r="CB333">
            <v>7.6767123287671382</v>
          </cell>
          <cell r="CC333">
            <v>0</v>
          </cell>
          <cell r="CD333">
            <v>0</v>
          </cell>
          <cell r="CE333">
            <v>3.6744697733764156</v>
          </cell>
          <cell r="CF333">
            <v>0</v>
          </cell>
          <cell r="CH333">
            <v>11.351182102143554</v>
          </cell>
          <cell r="CJ333">
            <v>40082</v>
          </cell>
          <cell r="CK333">
            <v>15.602334405342619</v>
          </cell>
          <cell r="CL333">
            <v>9.2351022881028069</v>
          </cell>
          <cell r="CM333">
            <v>68.350684931506848</v>
          </cell>
          <cell r="CN333">
            <v>0</v>
          </cell>
          <cell r="CO333">
            <v>0</v>
          </cell>
          <cell r="CP333">
            <v>56.726432717945059</v>
          </cell>
          <cell r="CQ333">
            <v>0</v>
          </cell>
          <cell r="CR333">
            <v>35</v>
          </cell>
          <cell r="CS333">
            <v>0</v>
          </cell>
          <cell r="CU333">
            <v>40082</v>
          </cell>
          <cell r="CV333">
            <v>2.4790328234557055</v>
          </cell>
          <cell r="CW333">
            <v>5</v>
          </cell>
          <cell r="CX333">
            <v>0</v>
          </cell>
          <cell r="CY333">
            <v>0</v>
          </cell>
          <cell r="CZ333">
            <v>0</v>
          </cell>
          <cell r="DA333">
            <v>0</v>
          </cell>
          <cell r="DB333">
            <v>0</v>
          </cell>
          <cell r="DC333">
            <v>72.328767123287676</v>
          </cell>
          <cell r="DD333">
            <v>67</v>
          </cell>
          <cell r="DE333">
            <v>11.835616438356164</v>
          </cell>
          <cell r="DF333">
            <v>24</v>
          </cell>
          <cell r="DG333">
            <v>58.684931506849324</v>
          </cell>
          <cell r="DH333">
            <v>76.909689427574989</v>
          </cell>
          <cell r="DI333">
            <v>0</v>
          </cell>
          <cell r="DJ333">
            <v>0</v>
          </cell>
          <cell r="DK333">
            <v>27.3224043715847</v>
          </cell>
          <cell r="DL333">
            <v>41.028280559922152</v>
          </cell>
          <cell r="DM333">
            <v>0</v>
          </cell>
          <cell r="DN333">
            <v>0</v>
          </cell>
          <cell r="DO333">
            <v>7.1054273576010019E-15</v>
          </cell>
          <cell r="DP333">
            <v>0</v>
          </cell>
          <cell r="DR333">
            <v>68.350684931506848</v>
          </cell>
          <cell r="DS333">
            <v>11.351182102143554</v>
          </cell>
          <cell r="DT333">
            <v>0</v>
          </cell>
          <cell r="DV333">
            <v>40082</v>
          </cell>
          <cell r="DW333">
            <v>6.1567348587352049</v>
          </cell>
          <cell r="DY333">
            <v>49.7</v>
          </cell>
          <cell r="DZ333">
            <v>44.7</v>
          </cell>
          <cell r="EA333">
            <v>35</v>
          </cell>
          <cell r="EB333">
            <v>35</v>
          </cell>
          <cell r="ED333">
            <v>60</v>
          </cell>
          <cell r="EE333">
            <v>20</v>
          </cell>
          <cell r="EF333">
            <v>60.400902491321474</v>
          </cell>
          <cell r="EG333">
            <v>0.40090249132147449</v>
          </cell>
          <cell r="EH333">
            <v>60</v>
          </cell>
          <cell r="EJ333">
            <v>35</v>
          </cell>
          <cell r="EK333">
            <v>95</v>
          </cell>
          <cell r="EL333">
            <v>115</v>
          </cell>
          <cell r="EN333">
            <v>0</v>
          </cell>
          <cell r="EO333">
            <v>60</v>
          </cell>
          <cell r="EP333">
            <v>80</v>
          </cell>
          <cell r="ER333">
            <v>200</v>
          </cell>
          <cell r="ET333">
            <v>15</v>
          </cell>
          <cell r="EU333">
            <v>0</v>
          </cell>
          <cell r="EV333">
            <v>0</v>
          </cell>
          <cell r="EW333">
            <v>59.266952182588014</v>
          </cell>
          <cell r="EX333">
            <v>9.083732748918834</v>
          </cell>
          <cell r="EZ333">
            <v>59.266952182588014</v>
          </cell>
          <cell r="FA333">
            <v>74.266952182588014</v>
          </cell>
          <cell r="FB333">
            <v>59</v>
          </cell>
          <cell r="FC333">
            <v>68.350684931506848</v>
          </cell>
          <cell r="FE333">
            <v>38271.593292129626</v>
          </cell>
        </row>
        <row r="334">
          <cell r="A334">
            <v>40083</v>
          </cell>
          <cell r="B334">
            <v>27</v>
          </cell>
          <cell r="C334">
            <v>7</v>
          </cell>
          <cell r="D334">
            <v>9</v>
          </cell>
          <cell r="E334">
            <v>2009</v>
          </cell>
          <cell r="G334">
            <v>0</v>
          </cell>
          <cell r="H334">
            <v>4.7646287012836437</v>
          </cell>
          <cell r="I334">
            <v>12.172555024119015</v>
          </cell>
          <cell r="J334">
            <v>76.027397260273986</v>
          </cell>
          <cell r="K334">
            <v>10.833333333333334</v>
          </cell>
          <cell r="L334">
            <v>0.49588053101068758</v>
          </cell>
          <cell r="M334">
            <v>8.4139349408658415</v>
          </cell>
          <cell r="N334">
            <v>8.1229090909090917</v>
          </cell>
          <cell r="O334">
            <v>34.153557978588879</v>
          </cell>
          <cell r="P334">
            <v>20.102389036598918</v>
          </cell>
          <cell r="Q334">
            <v>26.908963066990388</v>
          </cell>
          <cell r="R334">
            <v>22.221273547443964</v>
          </cell>
          <cell r="S334">
            <v>113.77862682899783</v>
          </cell>
          <cell r="T334">
            <v>22.056859607863235</v>
          </cell>
          <cell r="U334">
            <v>38.039079721995513</v>
          </cell>
          <cell r="W334">
            <v>0</v>
          </cell>
          <cell r="X334">
            <v>16.937183725402658</v>
          </cell>
          <cell r="Y334">
            <v>10.833333333333334</v>
          </cell>
          <cell r="Z334">
            <v>0</v>
          </cell>
          <cell r="AA334">
            <v>0</v>
          </cell>
          <cell r="AB334">
            <v>2.4777753430380098</v>
          </cell>
          <cell r="AC334">
            <v>5</v>
          </cell>
          <cell r="AD334">
            <v>0</v>
          </cell>
          <cell r="AE334">
            <v>1.0022831050228298</v>
          </cell>
          <cell r="AF334">
            <v>8.5526661147247811</v>
          </cell>
          <cell r="AG334">
            <v>0</v>
          </cell>
          <cell r="AH334">
            <v>0.98544318288700339</v>
          </cell>
          <cell r="AI334">
            <v>0</v>
          </cell>
          <cell r="AJ334">
            <v>0</v>
          </cell>
          <cell r="AK334">
            <v>0</v>
          </cell>
          <cell r="AL334">
            <v>0</v>
          </cell>
          <cell r="AM334">
            <v>0</v>
          </cell>
          <cell r="AN334">
            <v>0</v>
          </cell>
          <cell r="AO334">
            <v>8.2366500227291333</v>
          </cell>
          <cell r="AP334">
            <v>0</v>
          </cell>
          <cell r="AQ334">
            <v>15.447333885275219</v>
          </cell>
          <cell r="AR334">
            <v>19.552666114724779</v>
          </cell>
          <cell r="AS334">
            <v>46.169490192268881</v>
          </cell>
          <cell r="AT334">
            <v>0</v>
          </cell>
          <cell r="AU334">
            <v>0</v>
          </cell>
          <cell r="AV334">
            <v>0</v>
          </cell>
          <cell r="AW334">
            <v>67</v>
          </cell>
          <cell r="AX334">
            <v>0</v>
          </cell>
          <cell r="AY334">
            <v>0</v>
          </cell>
          <cell r="AZ334">
            <v>39.132265392124545</v>
          </cell>
          <cell r="BA334">
            <v>0</v>
          </cell>
          <cell r="BB334">
            <v>67.742300766732029</v>
          </cell>
          <cell r="BC334">
            <v>0</v>
          </cell>
          <cell r="BD334">
            <v>0</v>
          </cell>
          <cell r="BE334">
            <v>27.3224043715847</v>
          </cell>
          <cell r="BF334">
            <v>41.028280559922152</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cell r="CA334">
            <v>0</v>
          </cell>
          <cell r="CB334">
            <v>7.6767123287671382</v>
          </cell>
          <cell r="CC334">
            <v>0</v>
          </cell>
          <cell r="CD334">
            <v>0</v>
          </cell>
          <cell r="CE334">
            <v>12.994600231737124</v>
          </cell>
          <cell r="CF334">
            <v>0</v>
          </cell>
          <cell r="CH334">
            <v>20.671312560504262</v>
          </cell>
          <cell r="CJ334">
            <v>40083</v>
          </cell>
          <cell r="CK334">
            <v>16.937183725402658</v>
          </cell>
          <cell r="CL334">
            <v>9.5549492197476109</v>
          </cell>
          <cell r="CM334">
            <v>68.350684931506848</v>
          </cell>
          <cell r="CN334">
            <v>0</v>
          </cell>
          <cell r="CO334">
            <v>0</v>
          </cell>
          <cell r="CP334">
            <v>55.391583397885015</v>
          </cell>
          <cell r="CQ334">
            <v>0</v>
          </cell>
          <cell r="CR334">
            <v>35</v>
          </cell>
          <cell r="CS334">
            <v>0</v>
          </cell>
          <cell r="CU334">
            <v>40083</v>
          </cell>
          <cell r="CV334">
            <v>2.4777753430380098</v>
          </cell>
          <cell r="CW334">
            <v>5</v>
          </cell>
          <cell r="CX334">
            <v>0</v>
          </cell>
          <cell r="CY334">
            <v>0</v>
          </cell>
          <cell r="CZ334">
            <v>0</v>
          </cell>
          <cell r="DA334">
            <v>0</v>
          </cell>
          <cell r="DB334">
            <v>0</v>
          </cell>
          <cell r="DC334">
            <v>72.328767123287676</v>
          </cell>
          <cell r="DD334">
            <v>67</v>
          </cell>
          <cell r="DE334">
            <v>11.835616438356164</v>
          </cell>
          <cell r="DF334">
            <v>24</v>
          </cell>
          <cell r="DG334">
            <v>58.684931506849324</v>
          </cell>
          <cell r="DH334">
            <v>67.742300766732029</v>
          </cell>
          <cell r="DI334">
            <v>0</v>
          </cell>
          <cell r="DJ334">
            <v>0</v>
          </cell>
          <cell r="DK334">
            <v>27.3224043715847</v>
          </cell>
          <cell r="DL334">
            <v>41.028280559922152</v>
          </cell>
          <cell r="DM334">
            <v>0</v>
          </cell>
          <cell r="DN334">
            <v>0</v>
          </cell>
          <cell r="DO334">
            <v>0</v>
          </cell>
          <cell r="DP334">
            <v>0</v>
          </cell>
          <cell r="DR334">
            <v>68.350684931506848</v>
          </cell>
          <cell r="DS334">
            <v>20.671312560504262</v>
          </cell>
          <cell r="DT334">
            <v>0</v>
          </cell>
          <cell r="DV334">
            <v>40083</v>
          </cell>
          <cell r="DW334">
            <v>6.369966146498407</v>
          </cell>
          <cell r="DY334">
            <v>49.7</v>
          </cell>
          <cell r="DZ334">
            <v>44.7</v>
          </cell>
          <cell r="EA334">
            <v>35</v>
          </cell>
          <cell r="EB334">
            <v>35</v>
          </cell>
          <cell r="ED334">
            <v>60</v>
          </cell>
          <cell r="EE334">
            <v>20</v>
          </cell>
          <cell r="EF334">
            <v>68.386183629622138</v>
          </cell>
          <cell r="EG334">
            <v>8.3861836296221384</v>
          </cell>
          <cell r="EH334">
            <v>60</v>
          </cell>
          <cell r="EJ334">
            <v>35</v>
          </cell>
          <cell r="EK334">
            <v>95</v>
          </cell>
          <cell r="EL334">
            <v>115</v>
          </cell>
          <cell r="EN334">
            <v>0</v>
          </cell>
          <cell r="EO334">
            <v>60</v>
          </cell>
          <cell r="EP334">
            <v>80</v>
          </cell>
          <cell r="ER334">
            <v>200</v>
          </cell>
          <cell r="ET334">
            <v>15</v>
          </cell>
          <cell r="EU334">
            <v>0</v>
          </cell>
          <cell r="EV334">
            <v>0</v>
          </cell>
          <cell r="EW334">
            <v>60.795234843966767</v>
          </cell>
          <cell r="EX334">
            <v>7.5554500875400805</v>
          </cell>
          <cell r="EZ334">
            <v>60.795234843966767</v>
          </cell>
          <cell r="FA334">
            <v>75.795234843966767</v>
          </cell>
          <cell r="FB334">
            <v>59</v>
          </cell>
          <cell r="FC334">
            <v>68.350684931506848</v>
          </cell>
          <cell r="FE334">
            <v>38271.593292245372</v>
          </cell>
        </row>
        <row r="335">
          <cell r="A335">
            <v>40084</v>
          </cell>
          <cell r="B335">
            <v>28</v>
          </cell>
          <cell r="C335">
            <v>1</v>
          </cell>
          <cell r="D335">
            <v>9</v>
          </cell>
          <cell r="E335">
            <v>2009</v>
          </cell>
          <cell r="G335">
            <v>0</v>
          </cell>
          <cell r="H335">
            <v>4.0533069417239709</v>
          </cell>
          <cell r="I335">
            <v>11.960564719753295</v>
          </cell>
          <cell r="J335">
            <v>76.027397260273986</v>
          </cell>
          <cell r="K335">
            <v>10.833333333333334</v>
          </cell>
          <cell r="L335">
            <v>0.42184945031915799</v>
          </cell>
          <cell r="M335">
            <v>8.2674026289976013</v>
          </cell>
          <cell r="N335">
            <v>8.1229090909090917</v>
          </cell>
          <cell r="O335">
            <v>29.054699183986891</v>
          </cell>
          <cell r="P335">
            <v>19.752297247167458</v>
          </cell>
          <cell r="Q335">
            <v>26.814699014597942</v>
          </cell>
          <cell r="R335">
            <v>22.221273547443964</v>
          </cell>
          <cell r="S335">
            <v>141.70946908352002</v>
          </cell>
          <cell r="T335">
            <v>22.150455904583353</v>
          </cell>
          <cell r="U335">
            <v>38.956691613220329</v>
          </cell>
          <cell r="W335">
            <v>0</v>
          </cell>
          <cell r="X335">
            <v>16.013871661477268</v>
          </cell>
          <cell r="Y335">
            <v>10.833333333333334</v>
          </cell>
          <cell r="Z335">
            <v>0</v>
          </cell>
          <cell r="AA335">
            <v>0</v>
          </cell>
          <cell r="AB335">
            <v>2.4765185004727006</v>
          </cell>
          <cell r="AC335">
            <v>5</v>
          </cell>
          <cell r="AD335">
            <v>0</v>
          </cell>
          <cell r="AE335">
            <v>1.0022831050228298</v>
          </cell>
          <cell r="AF335">
            <v>8.3333595647303191</v>
          </cell>
          <cell r="AG335">
            <v>0</v>
          </cell>
          <cell r="AH335">
            <v>1.3449580723264773</v>
          </cell>
          <cell r="AI335">
            <v>0</v>
          </cell>
          <cell r="AJ335">
            <v>0</v>
          </cell>
          <cell r="AK335">
            <v>0</v>
          </cell>
          <cell r="AL335">
            <v>0</v>
          </cell>
          <cell r="AM335">
            <v>0</v>
          </cell>
          <cell r="AN335">
            <v>0</v>
          </cell>
          <cell r="AO335">
            <v>8.4714714179727117</v>
          </cell>
          <cell r="AP335">
            <v>0</v>
          </cell>
          <cell r="AQ335">
            <v>15.666640435269681</v>
          </cell>
          <cell r="AR335">
            <v>19.333359564730319</v>
          </cell>
          <cell r="AS335">
            <v>46.498465971511223</v>
          </cell>
          <cell r="AT335">
            <v>0</v>
          </cell>
          <cell r="AU335">
            <v>0</v>
          </cell>
          <cell r="AV335">
            <v>0</v>
          </cell>
          <cell r="AW335">
            <v>67</v>
          </cell>
          <cell r="AX335">
            <v>0</v>
          </cell>
          <cell r="AY335">
            <v>0</v>
          </cell>
          <cell r="AZ335">
            <v>39.351571942119008</v>
          </cell>
          <cell r="BA335">
            <v>0</v>
          </cell>
          <cell r="BB335">
            <v>96.465044659204708</v>
          </cell>
          <cell r="BC335">
            <v>0</v>
          </cell>
          <cell r="BD335">
            <v>0</v>
          </cell>
          <cell r="BE335">
            <v>27.3224043715847</v>
          </cell>
          <cell r="BF335">
            <v>41.028280559922152</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cell r="CA335">
            <v>0</v>
          </cell>
          <cell r="CB335">
            <v>7.6767123287671382</v>
          </cell>
          <cell r="CC335">
            <v>0</v>
          </cell>
          <cell r="CD335">
            <v>0</v>
          </cell>
          <cell r="CE335">
            <v>6.5280735313858429</v>
          </cell>
          <cell r="CF335">
            <v>0</v>
          </cell>
          <cell r="CH335">
            <v>14.204785860152981</v>
          </cell>
          <cell r="CJ335">
            <v>40084</v>
          </cell>
          <cell r="CK335">
            <v>16.013871661477268</v>
          </cell>
          <cell r="CL335">
            <v>9.3356426697531489</v>
          </cell>
          <cell r="CM335">
            <v>68.350684931506848</v>
          </cell>
          <cell r="CN335">
            <v>0</v>
          </cell>
          <cell r="CO335">
            <v>0</v>
          </cell>
          <cell r="CP335">
            <v>56.314895461810409</v>
          </cell>
          <cell r="CQ335">
            <v>0</v>
          </cell>
          <cell r="CR335">
            <v>35</v>
          </cell>
          <cell r="CS335">
            <v>0</v>
          </cell>
          <cell r="CU335">
            <v>40084</v>
          </cell>
          <cell r="CV335">
            <v>2.4765185004727006</v>
          </cell>
          <cell r="CW335">
            <v>5</v>
          </cell>
          <cell r="CX335">
            <v>0</v>
          </cell>
          <cell r="CY335">
            <v>0</v>
          </cell>
          <cell r="CZ335">
            <v>0</v>
          </cell>
          <cell r="DA335">
            <v>0</v>
          </cell>
          <cell r="DB335">
            <v>0</v>
          </cell>
          <cell r="DC335">
            <v>72.328767123287676</v>
          </cell>
          <cell r="DD335">
            <v>67</v>
          </cell>
          <cell r="DE335">
            <v>11.835616438356164</v>
          </cell>
          <cell r="DF335">
            <v>24</v>
          </cell>
          <cell r="DG335">
            <v>58.684931506849324</v>
          </cell>
          <cell r="DH335">
            <v>96.465044659204708</v>
          </cell>
          <cell r="DI335">
            <v>0</v>
          </cell>
          <cell r="DJ335">
            <v>0</v>
          </cell>
          <cell r="DK335">
            <v>27.3224043715847</v>
          </cell>
          <cell r="DL335">
            <v>41.028280559922152</v>
          </cell>
          <cell r="DM335">
            <v>0</v>
          </cell>
          <cell r="DN335">
            <v>0</v>
          </cell>
          <cell r="DO335">
            <v>0</v>
          </cell>
          <cell r="DP335">
            <v>0</v>
          </cell>
          <cell r="DR335">
            <v>68.350684931506848</v>
          </cell>
          <cell r="DS335">
            <v>14.204785860152981</v>
          </cell>
          <cell r="DT335">
            <v>0</v>
          </cell>
          <cell r="DV335">
            <v>40084</v>
          </cell>
          <cell r="DW335">
            <v>6.2237617798354323</v>
          </cell>
          <cell r="DY335">
            <v>49.7</v>
          </cell>
          <cell r="DZ335">
            <v>44.7</v>
          </cell>
          <cell r="EA335">
            <v>35</v>
          </cell>
          <cell r="EB335">
            <v>35</v>
          </cell>
          <cell r="ED335">
            <v>60</v>
          </cell>
          <cell r="EE335">
            <v>20</v>
          </cell>
          <cell r="EF335">
            <v>62.842968993196251</v>
          </cell>
          <cell r="EG335">
            <v>2.8429689931962514</v>
          </cell>
          <cell r="EH335">
            <v>60</v>
          </cell>
          <cell r="EJ335">
            <v>35</v>
          </cell>
          <cell r="EK335">
            <v>95</v>
          </cell>
          <cell r="EL335">
            <v>115</v>
          </cell>
          <cell r="EN335">
            <v>0</v>
          </cell>
          <cell r="EO335">
            <v>60</v>
          </cell>
          <cell r="EP335">
            <v>80</v>
          </cell>
          <cell r="ER335">
            <v>200</v>
          </cell>
          <cell r="ET335">
            <v>15</v>
          </cell>
          <cell r="EU335">
            <v>0</v>
          </cell>
          <cell r="EV335">
            <v>0</v>
          </cell>
          <cell r="EW335">
            <v>59.736459565233481</v>
          </cell>
          <cell r="EX335">
            <v>8.6142253662733665</v>
          </cell>
          <cell r="EZ335">
            <v>59.736459565233481</v>
          </cell>
          <cell r="FA335">
            <v>74.736459565233474</v>
          </cell>
          <cell r="FB335">
            <v>59</v>
          </cell>
          <cell r="FC335">
            <v>68.350684931506848</v>
          </cell>
          <cell r="FE335">
            <v>38271.593292592595</v>
          </cell>
        </row>
        <row r="336">
          <cell r="A336">
            <v>40085</v>
          </cell>
          <cell r="B336">
            <v>29</v>
          </cell>
          <cell r="C336">
            <v>2</v>
          </cell>
          <cell r="D336">
            <v>9</v>
          </cell>
          <cell r="E336">
            <v>2009</v>
          </cell>
          <cell r="G336">
            <v>0</v>
          </cell>
          <cell r="H336">
            <v>4.6229688778093365</v>
          </cell>
          <cell r="I336">
            <v>12.12925039681425</v>
          </cell>
          <cell r="J336">
            <v>76.027397260273986</v>
          </cell>
          <cell r="K336">
            <v>10.833333333333334</v>
          </cell>
          <cell r="L336">
            <v>0.48113723139777237</v>
          </cell>
          <cell r="M336">
            <v>8.3840018400452845</v>
          </cell>
          <cell r="N336">
            <v>8.1229090909090917</v>
          </cell>
          <cell r="O336">
            <v>33.138119568254204</v>
          </cell>
          <cell r="P336">
            <v>20.03087352786304</v>
          </cell>
          <cell r="Q336">
            <v>26.835723037670945</v>
          </cell>
          <cell r="R336">
            <v>22.221273547443964</v>
          </cell>
          <cell r="S336">
            <v>177.55538535989163</v>
          </cell>
          <cell r="T336">
            <v>22.270575626911615</v>
          </cell>
          <cell r="U336">
            <v>40.134337411628792</v>
          </cell>
          <cell r="W336">
            <v>0</v>
          </cell>
          <cell r="X336">
            <v>16.752219274623585</v>
          </cell>
          <cell r="Y336">
            <v>10.833333333333334</v>
          </cell>
          <cell r="Z336">
            <v>0</v>
          </cell>
          <cell r="AA336">
            <v>0</v>
          </cell>
          <cell r="AB336">
            <v>2.4752622954362291</v>
          </cell>
          <cell r="AC336">
            <v>5</v>
          </cell>
          <cell r="AD336">
            <v>0</v>
          </cell>
          <cell r="AE336">
            <v>1.0022831050228298</v>
          </cell>
          <cell r="AF336">
            <v>8.5105027618930915</v>
          </cell>
          <cell r="AG336">
            <v>0</v>
          </cell>
          <cell r="AH336">
            <v>0.93662389991766659</v>
          </cell>
          <cell r="AI336">
            <v>0</v>
          </cell>
          <cell r="AJ336">
            <v>0</v>
          </cell>
          <cell r="AK336">
            <v>0</v>
          </cell>
          <cell r="AL336">
            <v>0</v>
          </cell>
          <cell r="AM336">
            <v>0</v>
          </cell>
          <cell r="AN336">
            <v>0</v>
          </cell>
          <cell r="AO336">
            <v>7.7978758144751481</v>
          </cell>
          <cell r="AP336">
            <v>0</v>
          </cell>
          <cell r="AQ336">
            <v>15.489497238106908</v>
          </cell>
          <cell r="AR336">
            <v>19.510502761893093</v>
          </cell>
          <cell r="AS336">
            <v>46.84204813427128</v>
          </cell>
          <cell r="AT336">
            <v>0</v>
          </cell>
          <cell r="AU336">
            <v>0</v>
          </cell>
          <cell r="AV336">
            <v>0</v>
          </cell>
          <cell r="AW336">
            <v>67</v>
          </cell>
          <cell r="AX336">
            <v>0</v>
          </cell>
          <cell r="AY336">
            <v>0</v>
          </cell>
          <cell r="AZ336">
            <v>39.174428744956231</v>
          </cell>
          <cell r="BA336">
            <v>0</v>
          </cell>
          <cell r="BB336">
            <v>133.7858696534758</v>
          </cell>
          <cell r="BC336">
            <v>0</v>
          </cell>
          <cell r="BD336">
            <v>0</v>
          </cell>
          <cell r="BE336">
            <v>27.3224043715847</v>
          </cell>
          <cell r="BF336">
            <v>41.028280559922152</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0</v>
          </cell>
          <cell r="CA336">
            <v>0</v>
          </cell>
          <cell r="CB336">
            <v>7.6767123287671382</v>
          </cell>
          <cell r="CC336">
            <v>0</v>
          </cell>
          <cell r="CD336">
            <v>0</v>
          </cell>
          <cell r="CE336">
            <v>11.649441832568073</v>
          </cell>
          <cell r="CF336">
            <v>0</v>
          </cell>
          <cell r="CH336">
            <v>19.326154161335211</v>
          </cell>
          <cell r="CJ336">
            <v>40085</v>
          </cell>
          <cell r="CK336">
            <v>16.752219274623585</v>
          </cell>
          <cell r="CL336">
            <v>9.5127858669159213</v>
          </cell>
          <cell r="CM336">
            <v>68.350684931506848</v>
          </cell>
          <cell r="CN336">
            <v>0</v>
          </cell>
          <cell r="CO336">
            <v>0</v>
          </cell>
          <cell r="CP336">
            <v>55.576547848664092</v>
          </cell>
          <cell r="CQ336">
            <v>0</v>
          </cell>
          <cell r="CR336">
            <v>35</v>
          </cell>
          <cell r="CS336">
            <v>0</v>
          </cell>
          <cell r="CU336">
            <v>40085</v>
          </cell>
          <cell r="CV336">
            <v>2.4752622954362291</v>
          </cell>
          <cell r="CW336">
            <v>5</v>
          </cell>
          <cell r="CX336">
            <v>0</v>
          </cell>
          <cell r="CY336">
            <v>0</v>
          </cell>
          <cell r="CZ336">
            <v>0</v>
          </cell>
          <cell r="DA336">
            <v>0</v>
          </cell>
          <cell r="DB336">
            <v>0</v>
          </cell>
          <cell r="DC336">
            <v>72.328767123287676</v>
          </cell>
          <cell r="DD336">
            <v>67</v>
          </cell>
          <cell r="DE336">
            <v>11.835616438356164</v>
          </cell>
          <cell r="DF336">
            <v>24</v>
          </cell>
          <cell r="DG336">
            <v>58.684931506849324</v>
          </cell>
          <cell r="DH336">
            <v>133.7858696534758</v>
          </cell>
          <cell r="DI336">
            <v>0</v>
          </cell>
          <cell r="DJ336">
            <v>0</v>
          </cell>
          <cell r="DK336">
            <v>27.3224043715847</v>
          </cell>
          <cell r="DL336">
            <v>41.028280559922152</v>
          </cell>
          <cell r="DM336">
            <v>0</v>
          </cell>
          <cell r="DN336">
            <v>0</v>
          </cell>
          <cell r="DO336">
            <v>0</v>
          </cell>
          <cell r="DP336">
            <v>0</v>
          </cell>
          <cell r="DR336">
            <v>68.350684931506848</v>
          </cell>
          <cell r="DS336">
            <v>19.326154161335211</v>
          </cell>
          <cell r="DT336">
            <v>0</v>
          </cell>
          <cell r="DV336">
            <v>40085</v>
          </cell>
          <cell r="DW336">
            <v>6.3418572446106145</v>
          </cell>
          <cell r="DY336">
            <v>49.7</v>
          </cell>
          <cell r="DZ336">
            <v>44.7</v>
          </cell>
          <cell r="EA336">
            <v>35</v>
          </cell>
          <cell r="EB336">
            <v>35</v>
          </cell>
          <cell r="ED336">
            <v>60</v>
          </cell>
          <cell r="EE336">
            <v>20</v>
          </cell>
          <cell r="EF336">
            <v>67.225989681232164</v>
          </cell>
          <cell r="EG336">
            <v>7.2259896812321642</v>
          </cell>
          <cell r="EH336">
            <v>60</v>
          </cell>
          <cell r="EJ336">
            <v>35</v>
          </cell>
          <cell r="EK336">
            <v>95</v>
          </cell>
          <cell r="EL336">
            <v>115</v>
          </cell>
          <cell r="EN336">
            <v>0</v>
          </cell>
          <cell r="EO336">
            <v>60</v>
          </cell>
          <cell r="EP336">
            <v>80</v>
          </cell>
          <cell r="ER336">
            <v>200</v>
          </cell>
          <cell r="ET336">
            <v>15</v>
          </cell>
          <cell r="EU336">
            <v>0</v>
          </cell>
          <cell r="EV336">
            <v>0</v>
          </cell>
          <cell r="EW336">
            <v>60.578951986209539</v>
          </cell>
          <cell r="EX336">
            <v>7.771732945297309</v>
          </cell>
          <cell r="EZ336">
            <v>60.578951986209539</v>
          </cell>
          <cell r="FA336">
            <v>75.578951986209546</v>
          </cell>
          <cell r="FB336">
            <v>59</v>
          </cell>
          <cell r="FC336">
            <v>68.350684931506848</v>
          </cell>
          <cell r="FE336">
            <v>38271.593292824073</v>
          </cell>
        </row>
        <row r="337">
          <cell r="A337">
            <v>40086</v>
          </cell>
          <cell r="B337">
            <v>30</v>
          </cell>
          <cell r="C337">
            <v>3</v>
          </cell>
          <cell r="D337">
            <v>9</v>
          </cell>
          <cell r="E337">
            <v>2009</v>
          </cell>
          <cell r="G337">
            <v>0</v>
          </cell>
          <cell r="H337">
            <v>4.7322762681392794</v>
          </cell>
          <cell r="I337">
            <v>11.708560724751512</v>
          </cell>
          <cell r="J337">
            <v>76.027397260273986</v>
          </cell>
          <cell r="K337">
            <v>10.833333333333334</v>
          </cell>
          <cell r="L337">
            <v>0.49251343931626168</v>
          </cell>
          <cell r="M337">
            <v>8.0932119833540224</v>
          </cell>
          <cell r="N337">
            <v>8.1229090909090917</v>
          </cell>
          <cell r="O337">
            <v>33.921650988470887</v>
          </cell>
          <cell r="P337">
            <v>19.33612477259123</v>
          </cell>
          <cell r="Q337">
            <v>26.553611946367884</v>
          </cell>
          <cell r="R337">
            <v>22.221273547443964</v>
          </cell>
          <cell r="S337">
            <v>137.07937223395302</v>
          </cell>
          <cell r="T337">
            <v>22.153887624863614</v>
          </cell>
          <cell r="U337">
            <v>35.067968609873148</v>
          </cell>
          <cell r="W337">
            <v>0</v>
          </cell>
          <cell r="X337">
            <v>16.440836992890791</v>
          </cell>
          <cell r="Y337">
            <v>10.833333333333334</v>
          </cell>
          <cell r="Z337">
            <v>0</v>
          </cell>
          <cell r="AA337">
            <v>0</v>
          </cell>
          <cell r="AB337">
            <v>2.47400672760521</v>
          </cell>
          <cell r="AC337">
            <v>5</v>
          </cell>
          <cell r="AD337">
            <v>0</v>
          </cell>
          <cell r="AE337">
            <v>1.0022831050228298</v>
          </cell>
          <cell r="AF337">
            <v>8.2323446809513356</v>
          </cell>
          <cell r="AG337">
            <v>0</v>
          </cell>
          <cell r="AH337">
            <v>0.91765971280963399</v>
          </cell>
          <cell r="AI337">
            <v>0</v>
          </cell>
          <cell r="AJ337">
            <v>0</v>
          </cell>
          <cell r="AK337">
            <v>0</v>
          </cell>
          <cell r="AL337">
            <v>0</v>
          </cell>
          <cell r="AM337">
            <v>0</v>
          </cell>
          <cell r="AN337">
            <v>0</v>
          </cell>
          <cell r="AO337">
            <v>7.7829317721918869</v>
          </cell>
          <cell r="AP337">
            <v>0</v>
          </cell>
          <cell r="AQ337">
            <v>15.767655319048664</v>
          </cell>
          <cell r="AR337">
            <v>19.232344680951336</v>
          </cell>
          <cell r="AS337">
            <v>47.187338645395364</v>
          </cell>
          <cell r="AT337">
            <v>0</v>
          </cell>
          <cell r="AU337">
            <v>0</v>
          </cell>
          <cell r="AV337">
            <v>0</v>
          </cell>
          <cell r="AW337">
            <v>67</v>
          </cell>
          <cell r="AX337">
            <v>0</v>
          </cell>
          <cell r="AY337">
            <v>0</v>
          </cell>
          <cell r="AZ337">
            <v>39.452586825897988</v>
          </cell>
          <cell r="BA337">
            <v>0</v>
          </cell>
          <cell r="BB337">
            <v>87.84864164279179</v>
          </cell>
          <cell r="BC337">
            <v>0</v>
          </cell>
          <cell r="BD337">
            <v>0</v>
          </cell>
          <cell r="BE337">
            <v>27.3224043715847</v>
          </cell>
          <cell r="BF337">
            <v>41.028280559922152</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0</v>
          </cell>
          <cell r="BU337">
            <v>0</v>
          </cell>
          <cell r="BV337">
            <v>0</v>
          </cell>
          <cell r="BW337">
            <v>0</v>
          </cell>
          <cell r="BX337">
            <v>0</v>
          </cell>
          <cell r="BY337">
            <v>0</v>
          </cell>
          <cell r="CA337">
            <v>0</v>
          </cell>
          <cell r="CB337">
            <v>7.6767123287671382</v>
          </cell>
          <cell r="CC337">
            <v>0</v>
          </cell>
          <cell r="CD337">
            <v>0</v>
          </cell>
          <cell r="CE337">
            <v>11.14473112447709</v>
          </cell>
          <cell r="CF337">
            <v>0</v>
          </cell>
          <cell r="CH337">
            <v>18.821443453244228</v>
          </cell>
          <cell r="CJ337">
            <v>40086</v>
          </cell>
          <cell r="CK337">
            <v>16.440836992890791</v>
          </cell>
          <cell r="CL337">
            <v>9.2346277859741654</v>
          </cell>
          <cell r="CM337">
            <v>68.350684931506848</v>
          </cell>
          <cell r="CN337">
            <v>0</v>
          </cell>
          <cell r="CO337">
            <v>0</v>
          </cell>
          <cell r="CP337">
            <v>55.887930130396882</v>
          </cell>
          <cell r="CQ337">
            <v>0</v>
          </cell>
          <cell r="CR337">
            <v>35</v>
          </cell>
          <cell r="CS337">
            <v>0</v>
          </cell>
          <cell r="CU337">
            <v>40086</v>
          </cell>
          <cell r="CV337">
            <v>2.47400672760521</v>
          </cell>
          <cell r="CW337">
            <v>5</v>
          </cell>
          <cell r="CX337">
            <v>0</v>
          </cell>
          <cell r="CY337">
            <v>0</v>
          </cell>
          <cell r="CZ337">
            <v>0</v>
          </cell>
          <cell r="DA337">
            <v>0</v>
          </cell>
          <cell r="DB337">
            <v>0</v>
          </cell>
          <cell r="DC337">
            <v>72.328767123287676</v>
          </cell>
          <cell r="DD337">
            <v>67</v>
          </cell>
          <cell r="DE337">
            <v>11.835616438356164</v>
          </cell>
          <cell r="DF337">
            <v>24</v>
          </cell>
          <cell r="DG337">
            <v>58.684931506849324</v>
          </cell>
          <cell r="DH337">
            <v>87.84864164279179</v>
          </cell>
          <cell r="DI337">
            <v>0</v>
          </cell>
          <cell r="DJ337">
            <v>0</v>
          </cell>
          <cell r="DK337">
            <v>27.3224043715847</v>
          </cell>
          <cell r="DL337">
            <v>41.028280559922152</v>
          </cell>
          <cell r="DM337">
            <v>0</v>
          </cell>
          <cell r="DN337">
            <v>0</v>
          </cell>
          <cell r="DO337">
            <v>0</v>
          </cell>
          <cell r="DP337">
            <v>0</v>
          </cell>
          <cell r="DR337">
            <v>68.350684931506848</v>
          </cell>
          <cell r="DS337">
            <v>18.821443453244228</v>
          </cell>
          <cell r="DT337">
            <v>0</v>
          </cell>
          <cell r="DV337">
            <v>40086</v>
          </cell>
          <cell r="DW337">
            <v>6.1564185239827767</v>
          </cell>
          <cell r="DY337">
            <v>49.7</v>
          </cell>
          <cell r="DZ337">
            <v>44.7</v>
          </cell>
          <cell r="EA337">
            <v>35</v>
          </cell>
          <cell r="EB337">
            <v>35</v>
          </cell>
          <cell r="ED337">
            <v>60</v>
          </cell>
          <cell r="EE337">
            <v>20</v>
          </cell>
          <cell r="EF337">
            <v>67.032661254873972</v>
          </cell>
          <cell r="EG337">
            <v>7.0326612548739718</v>
          </cell>
          <cell r="EH337">
            <v>60</v>
          </cell>
          <cell r="EJ337">
            <v>35</v>
          </cell>
          <cell r="EK337">
            <v>95</v>
          </cell>
          <cell r="EL337">
            <v>115</v>
          </cell>
          <cell r="EN337">
            <v>0</v>
          </cell>
          <cell r="EO337">
            <v>60</v>
          </cell>
          <cell r="EP337">
            <v>80</v>
          </cell>
          <cell r="ER337">
            <v>200</v>
          </cell>
          <cell r="ET337">
            <v>15</v>
          </cell>
          <cell r="EU337">
            <v>0</v>
          </cell>
          <cell r="EV337">
            <v>0</v>
          </cell>
          <cell r="EW337">
            <v>58.477837852093188</v>
          </cell>
          <cell r="EX337">
            <v>9.8728470794136598</v>
          </cell>
          <cell r="EZ337">
            <v>58.477837852093188</v>
          </cell>
          <cell r="FA337">
            <v>73.477837852093188</v>
          </cell>
          <cell r="FB337">
            <v>59</v>
          </cell>
          <cell r="FC337">
            <v>68.350684931506848</v>
          </cell>
          <cell r="FE337">
            <v>38271.593292939811</v>
          </cell>
        </row>
        <row r="338">
          <cell r="A338">
            <v>40087</v>
          </cell>
          <cell r="B338">
            <v>1</v>
          </cell>
          <cell r="C338">
            <v>4</v>
          </cell>
          <cell r="D338">
            <v>10</v>
          </cell>
          <cell r="E338">
            <v>2009</v>
          </cell>
          <cell r="G338">
            <v>0</v>
          </cell>
          <cell r="H338">
            <v>1.8938966801814316</v>
          </cell>
          <cell r="I338">
            <v>9.328804150148013</v>
          </cell>
          <cell r="J338">
            <v>68.493150684931507</v>
          </cell>
          <cell r="K338">
            <v>10.483870967741936</v>
          </cell>
          <cell r="L338">
            <v>0.27688112474792226</v>
          </cell>
          <cell r="M338">
            <v>6.4346388475265588</v>
          </cell>
          <cell r="N338">
            <v>0</v>
          </cell>
          <cell r="O338">
            <v>18.79264811845637</v>
          </cell>
          <cell r="P338">
            <v>15.524427203527852</v>
          </cell>
          <cell r="Q338">
            <v>26.175295930682044</v>
          </cell>
          <cell r="R338">
            <v>27.673413977950737</v>
          </cell>
          <cell r="S338">
            <v>141.78360175904078</v>
          </cell>
          <cell r="T338">
            <v>20.831373828724214</v>
          </cell>
          <cell r="U338">
            <v>25.863552049315867</v>
          </cell>
          <cell r="W338">
            <v>0</v>
          </cell>
          <cell r="X338">
            <v>11.222700830329444</v>
          </cell>
          <cell r="Y338">
            <v>10.483870967741936</v>
          </cell>
          <cell r="Z338">
            <v>0</v>
          </cell>
          <cell r="AA338">
            <v>0</v>
          </cell>
          <cell r="AB338">
            <v>0</v>
          </cell>
          <cell r="AC338">
            <v>5</v>
          </cell>
          <cell r="AD338">
            <v>0</v>
          </cell>
          <cell r="AE338">
            <v>1.3517454706142278</v>
          </cell>
          <cell r="AF338">
            <v>0.3597745016602536</v>
          </cell>
          <cell r="AG338">
            <v>0</v>
          </cell>
          <cell r="AH338">
            <v>3.3809903371812968</v>
          </cell>
          <cell r="AI338">
            <v>0</v>
          </cell>
          <cell r="AJ338">
            <v>0</v>
          </cell>
          <cell r="AK338">
            <v>0</v>
          </cell>
          <cell r="AL338">
            <v>0</v>
          </cell>
          <cell r="AM338">
            <v>0</v>
          </cell>
          <cell r="AN338">
            <v>0</v>
          </cell>
          <cell r="AO338">
            <v>16.408451212596695</v>
          </cell>
          <cell r="AP338">
            <v>0</v>
          </cell>
          <cell r="AQ338">
            <v>23.640225498339746</v>
          </cell>
          <cell r="AR338">
            <v>11.359774501660254</v>
          </cell>
          <cell r="AS338">
            <v>35.367617246325466</v>
          </cell>
          <cell r="AT338">
            <v>0</v>
          </cell>
          <cell r="AU338">
            <v>0</v>
          </cell>
          <cell r="AV338">
            <v>0</v>
          </cell>
          <cell r="AW338">
            <v>67</v>
          </cell>
          <cell r="AX338">
            <v>0</v>
          </cell>
          <cell r="AY338">
            <v>0</v>
          </cell>
          <cell r="AZ338">
            <v>47.32515700518907</v>
          </cell>
          <cell r="BA338">
            <v>0</v>
          </cell>
          <cell r="BB338">
            <v>74.153370631891804</v>
          </cell>
          <cell r="BC338">
            <v>0</v>
          </cell>
          <cell r="BD338">
            <v>0</v>
          </cell>
          <cell r="BE338">
            <v>27.3224043715847</v>
          </cell>
          <cell r="BF338">
            <v>35.221738816492035</v>
          </cell>
          <cell r="BG338">
            <v>0</v>
          </cell>
          <cell r="BH338">
            <v>5.9490074968547759</v>
          </cell>
          <cell r="BI338">
            <v>0</v>
          </cell>
          <cell r="BJ338">
            <v>0</v>
          </cell>
          <cell r="BK338">
            <v>0</v>
          </cell>
          <cell r="BL338">
            <v>0</v>
          </cell>
          <cell r="BM338">
            <v>0</v>
          </cell>
          <cell r="BN338">
            <v>7.1054273576010019E-15</v>
          </cell>
          <cell r="BO338">
            <v>0</v>
          </cell>
          <cell r="BP338">
            <v>0</v>
          </cell>
          <cell r="BQ338">
            <v>-1.9912735654864733</v>
          </cell>
          <cell r="BR338">
            <v>0</v>
          </cell>
          <cell r="BS338">
            <v>0</v>
          </cell>
          <cell r="BT338">
            <v>0</v>
          </cell>
          <cell r="BU338">
            <v>0</v>
          </cell>
          <cell r="BV338">
            <v>0</v>
          </cell>
          <cell r="BW338">
            <v>0</v>
          </cell>
          <cell r="BX338">
            <v>0</v>
          </cell>
          <cell r="BY338">
            <v>0</v>
          </cell>
          <cell r="CA338">
            <v>0</v>
          </cell>
          <cell r="CB338">
            <v>0</v>
          </cell>
          <cell r="CC338">
            <v>0</v>
          </cell>
          <cell r="CD338">
            <v>0</v>
          </cell>
          <cell r="CE338">
            <v>0</v>
          </cell>
          <cell r="CF338">
            <v>0</v>
          </cell>
          <cell r="CH338">
            <v>0</v>
          </cell>
          <cell r="CJ338">
            <v>40087</v>
          </cell>
          <cell r="CK338">
            <v>11.222700830329444</v>
          </cell>
          <cell r="CL338">
            <v>1.7115199722744814</v>
          </cell>
          <cell r="CM338">
            <v>62.544143188076738</v>
          </cell>
          <cell r="CN338">
            <v>0</v>
          </cell>
          <cell r="CO338">
            <v>0</v>
          </cell>
          <cell r="CP338">
            <v>55.157058796103456</v>
          </cell>
          <cell r="CQ338">
            <v>0</v>
          </cell>
          <cell r="CR338">
            <v>35</v>
          </cell>
          <cell r="CS338">
            <v>0</v>
          </cell>
          <cell r="CU338">
            <v>40087</v>
          </cell>
          <cell r="CV338">
            <v>0</v>
          </cell>
          <cell r="CW338">
            <v>5</v>
          </cell>
          <cell r="CX338">
            <v>0</v>
          </cell>
          <cell r="CY338">
            <v>0</v>
          </cell>
          <cell r="CZ338">
            <v>0</v>
          </cell>
          <cell r="DA338">
            <v>0</v>
          </cell>
          <cell r="DB338">
            <v>0</v>
          </cell>
          <cell r="DC338">
            <v>72.328767123287676</v>
          </cell>
          <cell r="DD338">
            <v>67</v>
          </cell>
          <cell r="DE338">
            <v>11.835616438356164</v>
          </cell>
          <cell r="DF338">
            <v>24</v>
          </cell>
          <cell r="DG338">
            <v>58.684931506849324</v>
          </cell>
          <cell r="DH338">
            <v>74.153370631891804</v>
          </cell>
          <cell r="DI338">
            <v>0</v>
          </cell>
          <cell r="DJ338">
            <v>0</v>
          </cell>
          <cell r="DK338">
            <v>27.3224043715847</v>
          </cell>
          <cell r="DL338">
            <v>35.221738816492042</v>
          </cell>
          <cell r="DM338">
            <v>0</v>
          </cell>
          <cell r="DN338">
            <v>0</v>
          </cell>
          <cell r="DO338">
            <v>-1.9912735654864733</v>
          </cell>
          <cell r="DP338">
            <v>0</v>
          </cell>
          <cell r="DR338">
            <v>62.544143188076738</v>
          </cell>
          <cell r="DS338">
            <v>0</v>
          </cell>
          <cell r="DT338">
            <v>0</v>
          </cell>
          <cell r="DV338">
            <v>40087</v>
          </cell>
          <cell r="DW338">
            <v>1.1410133148496542</v>
          </cell>
          <cell r="DY338">
            <v>49.7</v>
          </cell>
          <cell r="DZ338">
            <v>44.7</v>
          </cell>
          <cell r="EA338">
            <v>35</v>
          </cell>
          <cell r="EB338">
            <v>35</v>
          </cell>
          <cell r="ED338">
            <v>60</v>
          </cell>
          <cell r="EE338">
            <v>20</v>
          </cell>
          <cell r="EF338">
            <v>55.157058796103463</v>
          </cell>
          <cell r="EG338">
            <v>0</v>
          </cell>
          <cell r="EH338">
            <v>55.157058796103463</v>
          </cell>
          <cell r="EJ338">
            <v>35</v>
          </cell>
          <cell r="EK338">
            <v>95</v>
          </cell>
          <cell r="EL338">
            <v>115</v>
          </cell>
          <cell r="EN338">
            <v>0</v>
          </cell>
          <cell r="EO338">
            <v>60</v>
          </cell>
          <cell r="EP338">
            <v>80</v>
          </cell>
          <cell r="ER338">
            <v>200</v>
          </cell>
          <cell r="ET338">
            <v>15</v>
          </cell>
          <cell r="EU338">
            <v>0</v>
          </cell>
          <cell r="EV338">
            <v>0</v>
          </cell>
          <cell r="EW338">
            <v>47.544143188076738</v>
          </cell>
          <cell r="EX338">
            <v>15</v>
          </cell>
          <cell r="EZ338">
            <v>47.544143188076738</v>
          </cell>
          <cell r="FA338">
            <v>62.544143188076738</v>
          </cell>
          <cell r="FB338">
            <v>59</v>
          </cell>
          <cell r="FC338">
            <v>68.350684931506848</v>
          </cell>
          <cell r="FE338">
            <v>38271.593293402781</v>
          </cell>
        </row>
        <row r="339">
          <cell r="A339">
            <v>40088</v>
          </cell>
          <cell r="B339">
            <v>2</v>
          </cell>
          <cell r="C339">
            <v>5</v>
          </cell>
          <cell r="D339">
            <v>10</v>
          </cell>
          <cell r="E339">
            <v>2009</v>
          </cell>
          <cell r="G339">
            <v>0</v>
          </cell>
          <cell r="H339">
            <v>1.6633301315103028</v>
          </cell>
          <cell r="I339">
            <v>9.3252134811776575</v>
          </cell>
          <cell r="J339">
            <v>68.493150684931507</v>
          </cell>
          <cell r="K339">
            <v>10.483870967741936</v>
          </cell>
          <cell r="L339">
            <v>0.24317309516354543</v>
          </cell>
          <cell r="M339">
            <v>6.4321621465825372</v>
          </cell>
          <cell r="N339">
            <v>0</v>
          </cell>
          <cell r="O339">
            <v>16.504795743822935</v>
          </cell>
          <cell r="P339">
            <v>15.518451831106578</v>
          </cell>
          <cell r="Q339">
            <v>25.922106902646696</v>
          </cell>
          <cell r="R339">
            <v>27.673413977950737</v>
          </cell>
          <cell r="S339">
            <v>134.75939564880474</v>
          </cell>
          <cell r="T339">
            <v>20.992799981619441</v>
          </cell>
          <cell r="U339">
            <v>28.211052040826811</v>
          </cell>
          <cell r="W339">
            <v>0</v>
          </cell>
          <cell r="X339">
            <v>10.988543612687961</v>
          </cell>
          <cell r="Y339">
            <v>10.483870967741936</v>
          </cell>
          <cell r="Z339">
            <v>0</v>
          </cell>
          <cell r="AA339">
            <v>0</v>
          </cell>
          <cell r="AB339">
            <v>0</v>
          </cell>
          <cell r="AC339">
            <v>5</v>
          </cell>
          <cell r="AD339">
            <v>0</v>
          </cell>
          <cell r="AE339">
            <v>1.3517454706142278</v>
          </cell>
          <cell r="AF339">
            <v>0.3235897711318545</v>
          </cell>
          <cell r="AG339">
            <v>0</v>
          </cell>
          <cell r="AH339">
            <v>3.5604560038619208</v>
          </cell>
          <cell r="AI339">
            <v>0</v>
          </cell>
          <cell r="AJ339">
            <v>0</v>
          </cell>
          <cell r="AK339">
            <v>0</v>
          </cell>
          <cell r="AL339">
            <v>0</v>
          </cell>
          <cell r="AM339">
            <v>0</v>
          </cell>
          <cell r="AN339">
            <v>0</v>
          </cell>
          <cell r="AO339">
            <v>16.009714926280395</v>
          </cell>
          <cell r="AP339">
            <v>0</v>
          </cell>
          <cell r="AQ339">
            <v>23.676410228868146</v>
          </cell>
          <cell r="AR339">
            <v>11.323589771131854</v>
          </cell>
          <cell r="AS339">
            <v>35.802745280442451</v>
          </cell>
          <cell r="AT339">
            <v>0</v>
          </cell>
          <cell r="AU339">
            <v>0</v>
          </cell>
          <cell r="AV339">
            <v>0</v>
          </cell>
          <cell r="AW339">
            <v>67</v>
          </cell>
          <cell r="AX339">
            <v>0</v>
          </cell>
          <cell r="AY339">
            <v>0</v>
          </cell>
          <cell r="AZ339">
            <v>47.361341735717474</v>
          </cell>
          <cell r="BA339">
            <v>0</v>
          </cell>
          <cell r="BB339">
            <v>69.601905935533523</v>
          </cell>
          <cell r="BC339">
            <v>0</v>
          </cell>
          <cell r="BD339">
            <v>0</v>
          </cell>
          <cell r="BE339">
            <v>27.3224043715847</v>
          </cell>
          <cell r="BF339">
            <v>35.20343901333186</v>
          </cell>
          <cell r="BG339">
            <v>0</v>
          </cell>
          <cell r="BH339">
            <v>5.9673073000149515</v>
          </cell>
          <cell r="BI339">
            <v>0</v>
          </cell>
          <cell r="BJ339">
            <v>0</v>
          </cell>
          <cell r="BK339">
            <v>0</v>
          </cell>
          <cell r="BL339">
            <v>0</v>
          </cell>
          <cell r="BM339">
            <v>0</v>
          </cell>
          <cell r="BN339">
            <v>7.1054273576010019E-15</v>
          </cell>
          <cell r="BO339">
            <v>0</v>
          </cell>
          <cell r="BP339">
            <v>0</v>
          </cell>
          <cell r="BQ339">
            <v>-4.7541477550578222</v>
          </cell>
          <cell r="BR339">
            <v>0</v>
          </cell>
          <cell r="BS339">
            <v>0</v>
          </cell>
          <cell r="BT339">
            <v>0</v>
          </cell>
          <cell r="BU339">
            <v>0</v>
          </cell>
          <cell r="BV339">
            <v>0</v>
          </cell>
          <cell r="BW339">
            <v>0</v>
          </cell>
          <cell r="BX339">
            <v>0</v>
          </cell>
          <cell r="BY339">
            <v>0</v>
          </cell>
          <cell r="CA339">
            <v>0</v>
          </cell>
          <cell r="CB339">
            <v>0</v>
          </cell>
          <cell r="CC339">
            <v>0</v>
          </cell>
          <cell r="CD339">
            <v>0</v>
          </cell>
          <cell r="CE339">
            <v>0</v>
          </cell>
          <cell r="CF339">
            <v>0</v>
          </cell>
          <cell r="CH339">
            <v>0</v>
          </cell>
          <cell r="CJ339">
            <v>40088</v>
          </cell>
          <cell r="CK339">
            <v>10.988543612687961</v>
          </cell>
          <cell r="CL339">
            <v>1.6753352417460823</v>
          </cell>
          <cell r="CM339">
            <v>62.525843384916563</v>
          </cell>
          <cell r="CN339">
            <v>0</v>
          </cell>
          <cell r="CO339">
            <v>0</v>
          </cell>
          <cell r="CP339">
            <v>55.372916210584769</v>
          </cell>
          <cell r="CQ339">
            <v>0</v>
          </cell>
          <cell r="CR339">
            <v>35</v>
          </cell>
          <cell r="CS339">
            <v>0</v>
          </cell>
          <cell r="CU339">
            <v>40088</v>
          </cell>
          <cell r="CV339">
            <v>0</v>
          </cell>
          <cell r="CW339">
            <v>5</v>
          </cell>
          <cell r="CX339">
            <v>0</v>
          </cell>
          <cell r="CY339">
            <v>0</v>
          </cell>
          <cell r="CZ339">
            <v>0</v>
          </cell>
          <cell r="DA339">
            <v>0</v>
          </cell>
          <cell r="DB339">
            <v>0</v>
          </cell>
          <cell r="DC339">
            <v>72.328767123287676</v>
          </cell>
          <cell r="DD339">
            <v>67</v>
          </cell>
          <cell r="DE339">
            <v>11.835616438356164</v>
          </cell>
          <cell r="DF339">
            <v>24</v>
          </cell>
          <cell r="DG339">
            <v>58.684931506849324</v>
          </cell>
          <cell r="DH339">
            <v>69.601905935533523</v>
          </cell>
          <cell r="DI339">
            <v>0</v>
          </cell>
          <cell r="DJ339">
            <v>0</v>
          </cell>
          <cell r="DK339">
            <v>27.3224043715847</v>
          </cell>
          <cell r="DL339">
            <v>35.203439013331867</v>
          </cell>
          <cell r="DM339">
            <v>0</v>
          </cell>
          <cell r="DN339">
            <v>0</v>
          </cell>
          <cell r="DO339">
            <v>-4.7541477550578222</v>
          </cell>
          <cell r="DP339">
            <v>0</v>
          </cell>
          <cell r="DR339">
            <v>62.525843384916563</v>
          </cell>
          <cell r="DS339">
            <v>0</v>
          </cell>
          <cell r="DT339">
            <v>0</v>
          </cell>
          <cell r="DV339">
            <v>40088</v>
          </cell>
          <cell r="DW339">
            <v>1.1168901611640549</v>
          </cell>
          <cell r="DY339">
            <v>49.7</v>
          </cell>
          <cell r="DZ339">
            <v>44.7</v>
          </cell>
          <cell r="EA339">
            <v>35</v>
          </cell>
          <cell r="EB339">
            <v>35</v>
          </cell>
          <cell r="ED339">
            <v>60</v>
          </cell>
          <cell r="EE339">
            <v>20</v>
          </cell>
          <cell r="EF339">
            <v>55.372916210584776</v>
          </cell>
          <cell r="EG339">
            <v>0</v>
          </cell>
          <cell r="EH339">
            <v>55.372916210584776</v>
          </cell>
          <cell r="EJ339">
            <v>35</v>
          </cell>
          <cell r="EK339">
            <v>95</v>
          </cell>
          <cell r="EL339">
            <v>115</v>
          </cell>
          <cell r="EN339">
            <v>0</v>
          </cell>
          <cell r="EO339">
            <v>60</v>
          </cell>
          <cell r="EP339">
            <v>80</v>
          </cell>
          <cell r="ER339">
            <v>200</v>
          </cell>
          <cell r="ET339">
            <v>15</v>
          </cell>
          <cell r="EU339">
            <v>0</v>
          </cell>
          <cell r="EV339">
            <v>0</v>
          </cell>
          <cell r="EW339">
            <v>47.525843384916563</v>
          </cell>
          <cell r="EX339">
            <v>15</v>
          </cell>
          <cell r="EZ339">
            <v>47.525843384916563</v>
          </cell>
          <cell r="FA339">
            <v>62.525843384916563</v>
          </cell>
          <cell r="FB339">
            <v>59</v>
          </cell>
          <cell r="FC339">
            <v>68.350684931506848</v>
          </cell>
          <cell r="FE339">
            <v>38271.593293518519</v>
          </cell>
        </row>
        <row r="340">
          <cell r="A340">
            <v>40089</v>
          </cell>
          <cell r="B340">
            <v>3</v>
          </cell>
          <cell r="C340">
            <v>6</v>
          </cell>
          <cell r="D340">
            <v>10</v>
          </cell>
          <cell r="E340">
            <v>2009</v>
          </cell>
          <cell r="G340">
            <v>0</v>
          </cell>
          <cell r="H340">
            <v>2.1953718635460855</v>
          </cell>
          <cell r="I340">
            <v>9.5153238776202738</v>
          </cell>
          <cell r="J340">
            <v>68.493150684931507</v>
          </cell>
          <cell r="K340">
            <v>10.483870967741936</v>
          </cell>
          <cell r="L340">
            <v>0.32095575074367344</v>
          </cell>
          <cell r="M340">
            <v>6.5632927526687332</v>
          </cell>
          <cell r="N340">
            <v>8.5097142857142849</v>
          </cell>
          <cell r="O340">
            <v>21.784108580215193</v>
          </cell>
          <cell r="P340">
            <v>15.834821964159527</v>
          </cell>
          <cell r="Q340">
            <v>26.049892532734017</v>
          </cell>
          <cell r="R340">
            <v>27.673413977950737</v>
          </cell>
          <cell r="S340">
            <v>143.87659814679265</v>
          </cell>
          <cell r="T340">
            <v>21.612310904059601</v>
          </cell>
          <cell r="U340">
            <v>39.047511652603653</v>
          </cell>
          <cell r="W340">
            <v>0</v>
          </cell>
          <cell r="X340">
            <v>11.71069574116636</v>
          </cell>
          <cell r="Y340">
            <v>10.483870967741936</v>
          </cell>
          <cell r="Z340">
            <v>0</v>
          </cell>
          <cell r="AA340">
            <v>0</v>
          </cell>
          <cell r="AB340">
            <v>2.472751796656425</v>
          </cell>
          <cell r="AC340">
            <v>5</v>
          </cell>
          <cell r="AD340">
            <v>0</v>
          </cell>
          <cell r="AE340">
            <v>1.3517454706142278</v>
          </cell>
          <cell r="AF340">
            <v>6.5694655218560385</v>
          </cell>
          <cell r="AG340">
            <v>0</v>
          </cell>
          <cell r="AH340">
            <v>3.5055774993291635</v>
          </cell>
          <cell r="AI340">
            <v>0</v>
          </cell>
          <cell r="AJ340">
            <v>0</v>
          </cell>
          <cell r="AK340">
            <v>0</v>
          </cell>
          <cell r="AL340">
            <v>0</v>
          </cell>
          <cell r="AM340">
            <v>0</v>
          </cell>
          <cell r="AN340">
            <v>0</v>
          </cell>
          <cell r="AO340">
            <v>14.870915455619174</v>
          </cell>
          <cell r="AP340">
            <v>0</v>
          </cell>
          <cell r="AQ340">
            <v>17.430534478143962</v>
          </cell>
          <cell r="AR340">
            <v>17.569465521856038</v>
          </cell>
          <cell r="AS340">
            <v>37.965744100111145</v>
          </cell>
          <cell r="AT340">
            <v>0</v>
          </cell>
          <cell r="AU340">
            <v>0</v>
          </cell>
          <cell r="AV340">
            <v>0</v>
          </cell>
          <cell r="AW340">
            <v>67</v>
          </cell>
          <cell r="AX340">
            <v>0</v>
          </cell>
          <cell r="AY340">
            <v>0</v>
          </cell>
          <cell r="AZ340">
            <v>41.115465984993286</v>
          </cell>
          <cell r="BA340">
            <v>0</v>
          </cell>
          <cell r="BB340">
            <v>96.42095471846261</v>
          </cell>
          <cell r="BC340">
            <v>0</v>
          </cell>
          <cell r="BD340">
            <v>0</v>
          </cell>
          <cell r="BE340">
            <v>27.3224043715847</v>
          </cell>
          <cell r="BF340">
            <v>36.172334464938743</v>
          </cell>
          <cell r="BG340">
            <v>0</v>
          </cell>
          <cell r="BH340">
            <v>4.2758343270618298</v>
          </cell>
          <cell r="BI340">
            <v>0</v>
          </cell>
          <cell r="BJ340">
            <v>0</v>
          </cell>
          <cell r="BK340">
            <v>0</v>
          </cell>
          <cell r="BL340">
            <v>0</v>
          </cell>
          <cell r="BM340">
            <v>0</v>
          </cell>
          <cell r="BN340">
            <v>7.1054273576010019E-15</v>
          </cell>
          <cell r="BO340">
            <v>0</v>
          </cell>
          <cell r="BP340">
            <v>0</v>
          </cell>
          <cell r="BQ340">
            <v>-7.1054273576010019E-15</v>
          </cell>
          <cell r="BR340">
            <v>0</v>
          </cell>
          <cell r="BS340">
            <v>0</v>
          </cell>
          <cell r="BT340">
            <v>0</v>
          </cell>
          <cell r="BU340">
            <v>0</v>
          </cell>
          <cell r="BV340">
            <v>0</v>
          </cell>
          <cell r="BW340">
            <v>0.72257752134623843</v>
          </cell>
          <cell r="BX340">
            <v>0</v>
          </cell>
          <cell r="BY340">
            <v>0</v>
          </cell>
          <cell r="CA340">
            <v>0</v>
          </cell>
          <cell r="CB340">
            <v>0</v>
          </cell>
          <cell r="CC340">
            <v>0</v>
          </cell>
          <cell r="CD340">
            <v>0</v>
          </cell>
          <cell r="CE340">
            <v>0</v>
          </cell>
          <cell r="CF340">
            <v>0</v>
          </cell>
          <cell r="CH340">
            <v>0</v>
          </cell>
          <cell r="CJ340">
            <v>40089</v>
          </cell>
          <cell r="CK340">
            <v>11.71069574116636</v>
          </cell>
          <cell r="CL340">
            <v>7.9212109924702663</v>
          </cell>
          <cell r="CM340">
            <v>63.494738836523446</v>
          </cell>
          <cell r="CN340">
            <v>0.72257752134623843</v>
          </cell>
          <cell r="CO340">
            <v>0</v>
          </cell>
          <cell r="CP340">
            <v>56.342237055059485</v>
          </cell>
          <cell r="CQ340">
            <v>0</v>
          </cell>
          <cell r="CR340">
            <v>35</v>
          </cell>
          <cell r="CS340">
            <v>0</v>
          </cell>
          <cell r="CU340">
            <v>40089</v>
          </cell>
          <cell r="CV340">
            <v>2.472751796656425</v>
          </cell>
          <cell r="CW340">
            <v>5</v>
          </cell>
          <cell r="CX340">
            <v>0</v>
          </cell>
          <cell r="CY340">
            <v>0</v>
          </cell>
          <cell r="CZ340">
            <v>0</v>
          </cell>
          <cell r="DA340">
            <v>0</v>
          </cell>
          <cell r="DB340">
            <v>0</v>
          </cell>
          <cell r="DC340">
            <v>72.328767123287676</v>
          </cell>
          <cell r="DD340">
            <v>67</v>
          </cell>
          <cell r="DE340">
            <v>11.835616438356164</v>
          </cell>
          <cell r="DF340">
            <v>24</v>
          </cell>
          <cell r="DG340">
            <v>58.684931506849324</v>
          </cell>
          <cell r="DH340">
            <v>96.42095471846261</v>
          </cell>
          <cell r="DI340">
            <v>0</v>
          </cell>
          <cell r="DJ340">
            <v>0</v>
          </cell>
          <cell r="DK340">
            <v>27.3224043715847</v>
          </cell>
          <cell r="DL340">
            <v>36.17233446493875</v>
          </cell>
          <cell r="DM340">
            <v>0</v>
          </cell>
          <cell r="DN340">
            <v>0</v>
          </cell>
          <cell r="DO340">
            <v>-7.1054273576010019E-15</v>
          </cell>
          <cell r="DP340">
            <v>0.72257752134623843</v>
          </cell>
          <cell r="DR340">
            <v>64.217316357869692</v>
          </cell>
          <cell r="DS340">
            <v>0</v>
          </cell>
          <cell r="DT340">
            <v>0</v>
          </cell>
          <cell r="DV340">
            <v>40089</v>
          </cell>
          <cell r="DW340">
            <v>5.2808073283135109</v>
          </cell>
          <cell r="DY340">
            <v>49.7</v>
          </cell>
          <cell r="DZ340">
            <v>44.7</v>
          </cell>
          <cell r="EA340">
            <v>35</v>
          </cell>
          <cell r="EB340">
            <v>35</v>
          </cell>
          <cell r="ED340">
            <v>60</v>
          </cell>
          <cell r="EE340">
            <v>20</v>
          </cell>
          <cell r="EF340">
            <v>56.342237055059492</v>
          </cell>
          <cell r="EG340">
            <v>0</v>
          </cell>
          <cell r="EH340">
            <v>56.342237055059492</v>
          </cell>
          <cell r="EJ340">
            <v>35</v>
          </cell>
          <cell r="EK340">
            <v>95</v>
          </cell>
          <cell r="EL340">
            <v>115</v>
          </cell>
          <cell r="EN340">
            <v>0</v>
          </cell>
          <cell r="EO340">
            <v>60</v>
          </cell>
          <cell r="EP340">
            <v>80</v>
          </cell>
          <cell r="ER340">
            <v>200</v>
          </cell>
          <cell r="ET340">
            <v>15</v>
          </cell>
          <cell r="EU340">
            <v>0</v>
          </cell>
          <cell r="EV340">
            <v>0.72257752134623843</v>
          </cell>
          <cell r="EW340">
            <v>49.217316357869684</v>
          </cell>
          <cell r="EX340">
            <v>15</v>
          </cell>
          <cell r="EZ340">
            <v>48.494738836523446</v>
          </cell>
          <cell r="FA340">
            <v>63.494738836523446</v>
          </cell>
          <cell r="FB340">
            <v>59</v>
          </cell>
          <cell r="FC340">
            <v>68.350684931506848</v>
          </cell>
          <cell r="FE340">
            <v>38271.593293749997</v>
          </cell>
        </row>
        <row r="341">
          <cell r="A341">
            <v>40090</v>
          </cell>
          <cell r="B341">
            <v>4</v>
          </cell>
          <cell r="C341">
            <v>7</v>
          </cell>
          <cell r="D341">
            <v>10</v>
          </cell>
          <cell r="E341">
            <v>2009</v>
          </cell>
          <cell r="G341">
            <v>0</v>
          </cell>
          <cell r="H341">
            <v>2.7374559785981192</v>
          </cell>
          <cell r="I341">
            <v>11.967473244971977</v>
          </cell>
          <cell r="J341">
            <v>68.493150684931507</v>
          </cell>
          <cell r="K341">
            <v>10.483870967741936</v>
          </cell>
          <cell r="L341">
            <v>0.4002065678839255</v>
          </cell>
          <cell r="M341">
            <v>8.2546880617715193</v>
          </cell>
          <cell r="N341">
            <v>8.5097142857142849</v>
          </cell>
          <cell r="O341">
            <v>27.163069392270565</v>
          </cell>
          <cell r="P341">
            <v>19.915539463735762</v>
          </cell>
          <cell r="Q341">
            <v>26.011225700637517</v>
          </cell>
          <cell r="R341">
            <v>27.673413977950737</v>
          </cell>
          <cell r="S341">
            <v>70.460121633072916</v>
          </cell>
          <cell r="T341">
            <v>21.348490952660715</v>
          </cell>
          <cell r="U341">
            <v>36.573985935659138</v>
          </cell>
          <cell r="W341">
            <v>0</v>
          </cell>
          <cell r="X341">
            <v>14.704929223570096</v>
          </cell>
          <cell r="Y341">
            <v>10.483870967741936</v>
          </cell>
          <cell r="Z341">
            <v>0</v>
          </cell>
          <cell r="AA341">
            <v>0</v>
          </cell>
          <cell r="AB341">
            <v>2.4714975022668177</v>
          </cell>
          <cell r="AC341">
            <v>5</v>
          </cell>
          <cell r="AD341">
            <v>0</v>
          </cell>
          <cell r="AE341">
            <v>1.3517454706142278</v>
          </cell>
          <cell r="AF341">
            <v>8.3413659424886841</v>
          </cell>
          <cell r="AG341">
            <v>0</v>
          </cell>
          <cell r="AH341">
            <v>2.8512503346328035</v>
          </cell>
          <cell r="AI341">
            <v>0</v>
          </cell>
          <cell r="AJ341">
            <v>0</v>
          </cell>
          <cell r="AK341">
            <v>0</v>
          </cell>
          <cell r="AL341">
            <v>0</v>
          </cell>
          <cell r="AM341">
            <v>0</v>
          </cell>
          <cell r="AN341">
            <v>0</v>
          </cell>
          <cell r="AO341">
            <v>12.03009357898053</v>
          </cell>
          <cell r="AP341">
            <v>0</v>
          </cell>
          <cell r="AQ341">
            <v>15.658634057511316</v>
          </cell>
          <cell r="AR341">
            <v>19.341365942488686</v>
          </cell>
          <cell r="AS341">
            <v>42.74249398610425</v>
          </cell>
          <cell r="AT341">
            <v>0</v>
          </cell>
          <cell r="AU341">
            <v>0</v>
          </cell>
          <cell r="AV341">
            <v>0</v>
          </cell>
          <cell r="AW341">
            <v>67</v>
          </cell>
          <cell r="AX341">
            <v>0</v>
          </cell>
          <cell r="AY341">
            <v>0</v>
          </cell>
          <cell r="AZ341">
            <v>39.343565564360638</v>
          </cell>
          <cell r="BA341">
            <v>0</v>
          </cell>
          <cell r="BB341">
            <v>22.039032957032134</v>
          </cell>
          <cell r="BC341">
            <v>0</v>
          </cell>
          <cell r="BD341">
            <v>0</v>
          </cell>
          <cell r="BE341">
            <v>27.3224043715847</v>
          </cell>
          <cell r="BF341">
            <v>41.028280559922152</v>
          </cell>
          <cell r="BG341">
            <v>0</v>
          </cell>
          <cell r="BH341">
            <v>0</v>
          </cell>
          <cell r="BI341">
            <v>0</v>
          </cell>
          <cell r="BJ341">
            <v>0</v>
          </cell>
          <cell r="BK341">
            <v>0</v>
          </cell>
          <cell r="BL341">
            <v>0</v>
          </cell>
          <cell r="BM341">
            <v>0</v>
          </cell>
          <cell r="BN341">
            <v>0</v>
          </cell>
          <cell r="BO341">
            <v>0</v>
          </cell>
          <cell r="BP341">
            <v>0</v>
          </cell>
          <cell r="BQ341">
            <v>6.7454213205443025</v>
          </cell>
          <cell r="BR341">
            <v>0</v>
          </cell>
          <cell r="BS341">
            <v>0</v>
          </cell>
          <cell r="BT341">
            <v>0</v>
          </cell>
          <cell r="BU341">
            <v>0</v>
          </cell>
          <cell r="BV341">
            <v>0</v>
          </cell>
          <cell r="BW341">
            <v>0</v>
          </cell>
          <cell r="BX341">
            <v>0</v>
          </cell>
          <cell r="BY341">
            <v>0</v>
          </cell>
          <cell r="CA341">
            <v>0</v>
          </cell>
          <cell r="CB341">
            <v>0.14246575342465917</v>
          </cell>
          <cell r="CC341">
            <v>0</v>
          </cell>
          <cell r="CD341">
            <v>0</v>
          </cell>
          <cell r="CE341">
            <v>1.3939893143326856</v>
          </cell>
          <cell r="CF341">
            <v>0</v>
          </cell>
          <cell r="CH341">
            <v>1.5364550677573448</v>
          </cell>
          <cell r="CJ341">
            <v>40090</v>
          </cell>
          <cell r="CK341">
            <v>14.704929223570096</v>
          </cell>
          <cell r="CL341">
            <v>9.6931114131029119</v>
          </cell>
          <cell r="CM341">
            <v>68.350684931506848</v>
          </cell>
          <cell r="CN341">
            <v>0</v>
          </cell>
          <cell r="CO341">
            <v>0</v>
          </cell>
          <cell r="CP341">
            <v>57.623837899717586</v>
          </cell>
          <cell r="CQ341">
            <v>0</v>
          </cell>
          <cell r="CR341">
            <v>35</v>
          </cell>
          <cell r="CS341">
            <v>0</v>
          </cell>
          <cell r="CU341">
            <v>40090</v>
          </cell>
          <cell r="CV341">
            <v>2.4714975022668177</v>
          </cell>
          <cell r="CW341">
            <v>5</v>
          </cell>
          <cell r="CX341">
            <v>0</v>
          </cell>
          <cell r="CY341">
            <v>0</v>
          </cell>
          <cell r="CZ341">
            <v>0</v>
          </cell>
          <cell r="DA341">
            <v>0</v>
          </cell>
          <cell r="DB341">
            <v>0</v>
          </cell>
          <cell r="DC341">
            <v>72.328767123287676</v>
          </cell>
          <cell r="DD341">
            <v>67</v>
          </cell>
          <cell r="DE341">
            <v>11.835616438356164</v>
          </cell>
          <cell r="DF341">
            <v>24</v>
          </cell>
          <cell r="DG341">
            <v>58.684931506849324</v>
          </cell>
          <cell r="DH341">
            <v>22.039032957032134</v>
          </cell>
          <cell r="DI341">
            <v>0</v>
          </cell>
          <cell r="DJ341">
            <v>0</v>
          </cell>
          <cell r="DK341">
            <v>27.3224043715847</v>
          </cell>
          <cell r="DL341">
            <v>41.028280559922152</v>
          </cell>
          <cell r="DM341">
            <v>0</v>
          </cell>
          <cell r="DN341">
            <v>0</v>
          </cell>
          <cell r="DO341">
            <v>6.7454213205443025</v>
          </cell>
          <cell r="DP341">
            <v>0</v>
          </cell>
          <cell r="DR341">
            <v>68.350684931506848</v>
          </cell>
          <cell r="DS341">
            <v>1.5364550677573448</v>
          </cell>
          <cell r="DT341">
            <v>0</v>
          </cell>
          <cell r="DV341">
            <v>40090</v>
          </cell>
          <cell r="DW341">
            <v>6.4620742754019416</v>
          </cell>
          <cell r="DY341">
            <v>49.7</v>
          </cell>
          <cell r="DZ341">
            <v>44.7</v>
          </cell>
          <cell r="EA341">
            <v>35</v>
          </cell>
          <cell r="EB341">
            <v>35</v>
          </cell>
          <cell r="ED341">
            <v>60</v>
          </cell>
          <cell r="EE341">
            <v>20</v>
          </cell>
          <cell r="EF341">
            <v>59.017827214050271</v>
          </cell>
          <cell r="EG341">
            <v>0</v>
          </cell>
          <cell r="EH341">
            <v>59.017827214050271</v>
          </cell>
          <cell r="EJ341">
            <v>35</v>
          </cell>
          <cell r="EK341">
            <v>95</v>
          </cell>
          <cell r="EL341">
            <v>115</v>
          </cell>
          <cell r="EN341">
            <v>0</v>
          </cell>
          <cell r="EO341">
            <v>60</v>
          </cell>
          <cell r="EP341">
            <v>80</v>
          </cell>
          <cell r="ER341">
            <v>200</v>
          </cell>
          <cell r="ET341">
            <v>15</v>
          </cell>
          <cell r="EU341">
            <v>0</v>
          </cell>
          <cell r="EV341">
            <v>0</v>
          </cell>
          <cell r="EW341">
            <v>60.992089918555905</v>
          </cell>
          <cell r="EX341">
            <v>7.3585950129509428</v>
          </cell>
          <cell r="EZ341">
            <v>60.992089918555905</v>
          </cell>
          <cell r="FA341">
            <v>75.992089918555905</v>
          </cell>
          <cell r="FB341">
            <v>59</v>
          </cell>
          <cell r="FC341">
            <v>68.350684931506848</v>
          </cell>
          <cell r="FE341">
            <v>38271.59329409722</v>
          </cell>
        </row>
        <row r="342">
          <cell r="A342">
            <v>40091</v>
          </cell>
          <cell r="B342">
            <v>5</v>
          </cell>
          <cell r="C342">
            <v>1</v>
          </cell>
          <cell r="D342">
            <v>10</v>
          </cell>
          <cell r="E342">
            <v>2009</v>
          </cell>
          <cell r="G342">
            <v>0</v>
          </cell>
          <cell r="H342">
            <v>3.1918327343347057</v>
          </cell>
          <cell r="I342">
            <v>12.126292928096147</v>
          </cell>
          <cell r="J342">
            <v>68.493150684931507</v>
          </cell>
          <cell r="K342">
            <v>10.483870967741936</v>
          </cell>
          <cell r="L342">
            <v>0.46663487334756143</v>
          </cell>
          <cell r="M342">
            <v>8.3642355757223221</v>
          </cell>
          <cell r="N342">
            <v>8.5097142857142849</v>
          </cell>
          <cell r="O342">
            <v>31.671732706969156</v>
          </cell>
          <cell r="P342">
            <v>20.179837499096426</v>
          </cell>
          <cell r="Q342">
            <v>25.971148122019386</v>
          </cell>
          <cell r="R342">
            <v>27.673413977950737</v>
          </cell>
          <cell r="S342">
            <v>91.933177210266706</v>
          </cell>
          <cell r="T342">
            <v>21.425653747005686</v>
          </cell>
          <cell r="U342">
            <v>37.29744962819472</v>
          </cell>
          <cell r="W342">
            <v>0</v>
          </cell>
          <cell r="X342">
            <v>15.318125662430852</v>
          </cell>
          <cell r="Y342">
            <v>10.483870967741936</v>
          </cell>
          <cell r="Z342">
            <v>0</v>
          </cell>
          <cell r="AA342">
            <v>0</v>
          </cell>
          <cell r="AB342">
            <v>2.4702438441134942</v>
          </cell>
          <cell r="AC342">
            <v>5</v>
          </cell>
          <cell r="AD342">
            <v>0</v>
          </cell>
          <cell r="AE342">
            <v>1.3517454706142278</v>
          </cell>
          <cell r="AF342">
            <v>8.5185954200564478</v>
          </cell>
          <cell r="AG342">
            <v>0</v>
          </cell>
          <cell r="AH342">
            <v>2.4431546831624189</v>
          </cell>
          <cell r="AI342">
            <v>0</v>
          </cell>
          <cell r="AJ342">
            <v>0</v>
          </cell>
          <cell r="AK342">
            <v>0</v>
          </cell>
          <cell r="AL342">
            <v>0</v>
          </cell>
          <cell r="AM342">
            <v>0</v>
          </cell>
          <cell r="AN342">
            <v>0</v>
          </cell>
          <cell r="AO342">
            <v>11.336951941891371</v>
          </cell>
          <cell r="AP342">
            <v>0</v>
          </cell>
          <cell r="AQ342">
            <v>15.481404579943552</v>
          </cell>
          <cell r="AR342">
            <v>19.51859542005645</v>
          </cell>
          <cell r="AS342">
            <v>43.230534835803034</v>
          </cell>
          <cell r="AT342">
            <v>0</v>
          </cell>
          <cell r="AU342">
            <v>0</v>
          </cell>
          <cell r="AV342">
            <v>0</v>
          </cell>
          <cell r="AW342">
            <v>67</v>
          </cell>
          <cell r="AX342">
            <v>0</v>
          </cell>
          <cell r="AY342">
            <v>0</v>
          </cell>
          <cell r="AZ342">
            <v>39.166336086792874</v>
          </cell>
          <cell r="BA342">
            <v>0</v>
          </cell>
          <cell r="BB342">
            <v>44.48994449867422</v>
          </cell>
          <cell r="BC342">
            <v>0</v>
          </cell>
          <cell r="BD342">
            <v>0</v>
          </cell>
          <cell r="BE342">
            <v>27.3224043715847</v>
          </cell>
          <cell r="BF342">
            <v>41.028280559922152</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CA342">
            <v>0</v>
          </cell>
          <cell r="CB342">
            <v>0.14246575342465917</v>
          </cell>
          <cell r="CC342">
            <v>0</v>
          </cell>
          <cell r="CD342">
            <v>0</v>
          </cell>
          <cell r="CE342">
            <v>13.485490845178873</v>
          </cell>
          <cell r="CF342">
            <v>0</v>
          </cell>
          <cell r="CH342">
            <v>13.627956598603532</v>
          </cell>
          <cell r="CJ342">
            <v>40091</v>
          </cell>
          <cell r="CK342">
            <v>15.318125662430852</v>
          </cell>
          <cell r="CL342">
            <v>9.8703408906706755</v>
          </cell>
          <cell r="CM342">
            <v>68.350684931506848</v>
          </cell>
          <cell r="CN342">
            <v>0</v>
          </cell>
          <cell r="CO342">
            <v>0</v>
          </cell>
          <cell r="CP342">
            <v>57.010641460856824</v>
          </cell>
          <cell r="CQ342">
            <v>0</v>
          </cell>
          <cell r="CR342">
            <v>35</v>
          </cell>
          <cell r="CS342">
            <v>0</v>
          </cell>
          <cell r="CU342">
            <v>40091</v>
          </cell>
          <cell r="CV342">
            <v>2.4702438441134942</v>
          </cell>
          <cell r="CW342">
            <v>5</v>
          </cell>
          <cell r="CX342">
            <v>0</v>
          </cell>
          <cell r="CY342">
            <v>0</v>
          </cell>
          <cell r="CZ342">
            <v>0</v>
          </cell>
          <cell r="DA342">
            <v>0</v>
          </cell>
          <cell r="DB342">
            <v>0</v>
          </cell>
          <cell r="DC342">
            <v>72.328767123287676</v>
          </cell>
          <cell r="DD342">
            <v>67</v>
          </cell>
          <cell r="DE342">
            <v>11.835616438356164</v>
          </cell>
          <cell r="DF342">
            <v>24</v>
          </cell>
          <cell r="DG342">
            <v>58.684931506849324</v>
          </cell>
          <cell r="DH342">
            <v>44.48994449867422</v>
          </cell>
          <cell r="DI342">
            <v>0</v>
          </cell>
          <cell r="DJ342">
            <v>0</v>
          </cell>
          <cell r="DK342">
            <v>27.3224043715847</v>
          </cell>
          <cell r="DL342">
            <v>41.028280559922152</v>
          </cell>
          <cell r="DM342">
            <v>0</v>
          </cell>
          <cell r="DN342">
            <v>0</v>
          </cell>
          <cell r="DO342">
            <v>0</v>
          </cell>
          <cell r="DP342">
            <v>0</v>
          </cell>
          <cell r="DR342">
            <v>68.350684931506848</v>
          </cell>
          <cell r="DS342">
            <v>13.627956598603532</v>
          </cell>
          <cell r="DT342">
            <v>0</v>
          </cell>
          <cell r="DV342">
            <v>40091</v>
          </cell>
          <cell r="DW342">
            <v>6.580227260447117</v>
          </cell>
          <cell r="DY342">
            <v>49.7</v>
          </cell>
          <cell r="DZ342">
            <v>44.7</v>
          </cell>
          <cell r="EA342">
            <v>35</v>
          </cell>
          <cell r="EB342">
            <v>35</v>
          </cell>
          <cell r="ED342">
            <v>60</v>
          </cell>
          <cell r="EE342">
            <v>20</v>
          </cell>
          <cell r="EF342">
            <v>70.49613230603569</v>
          </cell>
          <cell r="EG342">
            <v>10.49613230603569</v>
          </cell>
          <cell r="EH342">
            <v>60</v>
          </cell>
          <cell r="EJ342">
            <v>35</v>
          </cell>
          <cell r="EK342">
            <v>95</v>
          </cell>
          <cell r="EL342">
            <v>115</v>
          </cell>
          <cell r="EN342">
            <v>0</v>
          </cell>
          <cell r="EO342">
            <v>60</v>
          </cell>
          <cell r="EP342">
            <v>80</v>
          </cell>
          <cell r="ER342">
            <v>200</v>
          </cell>
          <cell r="ET342">
            <v>15</v>
          </cell>
          <cell r="EU342">
            <v>0</v>
          </cell>
          <cell r="EV342">
            <v>0</v>
          </cell>
          <cell r="EW342">
            <v>61.801512609182403</v>
          </cell>
          <cell r="EX342">
            <v>6.5491723223244449</v>
          </cell>
          <cell r="EZ342">
            <v>61.801512609182403</v>
          </cell>
          <cell r="FA342">
            <v>76.801512609182396</v>
          </cell>
          <cell r="FB342">
            <v>59</v>
          </cell>
          <cell r="FC342">
            <v>68.350684931506848</v>
          </cell>
          <cell r="FE342">
            <v>38271.593294212966</v>
          </cell>
        </row>
        <row r="343">
          <cell r="A343">
            <v>40092</v>
          </cell>
          <cell r="B343">
            <v>6</v>
          </cell>
          <cell r="C343">
            <v>2</v>
          </cell>
          <cell r="D343">
            <v>10</v>
          </cell>
          <cell r="E343">
            <v>2009</v>
          </cell>
          <cell r="G343">
            <v>0</v>
          </cell>
          <cell r="H343">
            <v>3.2337722292014628</v>
          </cell>
          <cell r="I343">
            <v>12.139104270358221</v>
          </cell>
          <cell r="J343">
            <v>68.493150684931507</v>
          </cell>
          <cell r="K343">
            <v>10.483870967741936</v>
          </cell>
          <cell r="L343">
            <v>0.47276628200970394</v>
          </cell>
          <cell r="M343">
            <v>8.3730723311393795</v>
          </cell>
          <cell r="N343">
            <v>8.5097142857142849</v>
          </cell>
          <cell r="O343">
            <v>32.087887493840249</v>
          </cell>
          <cell r="P343">
            <v>20.201157353938044</v>
          </cell>
          <cell r="Q343">
            <v>25.889544990616326</v>
          </cell>
          <cell r="R343">
            <v>27.673413977950737</v>
          </cell>
          <cell r="S343">
            <v>83.989484874464281</v>
          </cell>
          <cell r="T343">
            <v>21.397108321980188</v>
          </cell>
          <cell r="U343">
            <v>37.029813149121388</v>
          </cell>
          <cell r="W343">
            <v>0</v>
          </cell>
          <cell r="X343">
            <v>15.372876499559684</v>
          </cell>
          <cell r="Y343">
            <v>10.483870967741936</v>
          </cell>
          <cell r="Z343">
            <v>0</v>
          </cell>
          <cell r="AA343">
            <v>0</v>
          </cell>
          <cell r="AB343">
            <v>2.4689908218737253</v>
          </cell>
          <cell r="AC343">
            <v>5</v>
          </cell>
          <cell r="AD343">
            <v>0</v>
          </cell>
          <cell r="AE343">
            <v>1.3517454706142278</v>
          </cell>
          <cell r="AF343">
            <v>8.5348166063754149</v>
          </cell>
          <cell r="AG343">
            <v>0</v>
          </cell>
          <cell r="AH343">
            <v>2.2168860352798028</v>
          </cell>
          <cell r="AI343">
            <v>0</v>
          </cell>
          <cell r="AJ343">
            <v>0</v>
          </cell>
          <cell r="AK343">
            <v>0</v>
          </cell>
          <cell r="AL343">
            <v>0</v>
          </cell>
          <cell r="AM343">
            <v>0</v>
          </cell>
          <cell r="AN343">
            <v>0</v>
          </cell>
          <cell r="AO343">
            <v>11.013538522472189</v>
          </cell>
          <cell r="AP343">
            <v>0</v>
          </cell>
          <cell r="AQ343">
            <v>15.465183393624585</v>
          </cell>
          <cell r="AR343">
            <v>19.534816606375415</v>
          </cell>
          <cell r="AS343">
            <v>43.725466065976001</v>
          </cell>
          <cell r="AT343">
            <v>0</v>
          </cell>
          <cell r="AU343">
            <v>0</v>
          </cell>
          <cell r="AV343">
            <v>0</v>
          </cell>
          <cell r="AW343">
            <v>67</v>
          </cell>
          <cell r="AX343">
            <v>0</v>
          </cell>
          <cell r="AY343">
            <v>0</v>
          </cell>
          <cell r="AZ343">
            <v>39.150114900473909</v>
          </cell>
          <cell r="BA343">
            <v>0</v>
          </cell>
          <cell r="BB343">
            <v>36.266291445091952</v>
          </cell>
          <cell r="BC343">
            <v>0</v>
          </cell>
          <cell r="BD343">
            <v>0</v>
          </cell>
          <cell r="BE343">
            <v>27.3224043715847</v>
          </cell>
          <cell r="BF343">
            <v>41.028280559922152</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0</v>
          </cell>
          <cell r="CA343">
            <v>0</v>
          </cell>
          <cell r="CB343">
            <v>0.14246575342465917</v>
          </cell>
          <cell r="CC343">
            <v>0</v>
          </cell>
          <cell r="CD343">
            <v>0</v>
          </cell>
          <cell r="CE343">
            <v>13.896113192617378</v>
          </cell>
          <cell r="CF343">
            <v>0</v>
          </cell>
          <cell r="CH343">
            <v>14.038578946042037</v>
          </cell>
          <cell r="CJ343">
            <v>40092</v>
          </cell>
          <cell r="CK343">
            <v>15.372876499559684</v>
          </cell>
          <cell r="CL343">
            <v>9.8865620769896427</v>
          </cell>
          <cell r="CM343">
            <v>68.350684931506848</v>
          </cell>
          <cell r="CN343">
            <v>0</v>
          </cell>
          <cell r="CO343">
            <v>0</v>
          </cell>
          <cell r="CP343">
            <v>56.955890623727996</v>
          </cell>
          <cell r="CQ343">
            <v>0</v>
          </cell>
          <cell r="CR343">
            <v>35</v>
          </cell>
          <cell r="CS343">
            <v>0</v>
          </cell>
          <cell r="CU343">
            <v>40092</v>
          </cell>
          <cell r="CV343">
            <v>2.4689908218737253</v>
          </cell>
          <cell r="CW343">
            <v>5</v>
          </cell>
          <cell r="CX343">
            <v>0</v>
          </cell>
          <cell r="CY343">
            <v>0</v>
          </cell>
          <cell r="CZ343">
            <v>0</v>
          </cell>
          <cell r="DA343">
            <v>0</v>
          </cell>
          <cell r="DB343">
            <v>0</v>
          </cell>
          <cell r="DC343">
            <v>72.328767123287676</v>
          </cell>
          <cell r="DD343">
            <v>67</v>
          </cell>
          <cell r="DE343">
            <v>11.835616438356164</v>
          </cell>
          <cell r="DF343">
            <v>24</v>
          </cell>
          <cell r="DG343">
            <v>58.684931506849324</v>
          </cell>
          <cell r="DH343">
            <v>36.266291445091952</v>
          </cell>
          <cell r="DI343">
            <v>0</v>
          </cell>
          <cell r="DJ343">
            <v>0</v>
          </cell>
          <cell r="DK343">
            <v>27.3224043715847</v>
          </cell>
          <cell r="DL343">
            <v>41.028280559922152</v>
          </cell>
          <cell r="DM343">
            <v>0</v>
          </cell>
          <cell r="DN343">
            <v>0</v>
          </cell>
          <cell r="DO343">
            <v>0</v>
          </cell>
          <cell r="DP343">
            <v>0</v>
          </cell>
          <cell r="DR343">
            <v>68.350684931506848</v>
          </cell>
          <cell r="DS343">
            <v>14.038578946042037</v>
          </cell>
          <cell r="DT343">
            <v>0</v>
          </cell>
          <cell r="DV343">
            <v>40092</v>
          </cell>
          <cell r="DW343">
            <v>6.5910413846597615</v>
          </cell>
          <cell r="DY343">
            <v>49.7</v>
          </cell>
          <cell r="DZ343">
            <v>44.7</v>
          </cell>
          <cell r="EA343">
            <v>35</v>
          </cell>
          <cell r="EB343">
            <v>35</v>
          </cell>
          <cell r="ED343">
            <v>60</v>
          </cell>
          <cell r="EE343">
            <v>20</v>
          </cell>
          <cell r="EF343">
            <v>70.852003816345373</v>
          </cell>
          <cell r="EG343">
            <v>10.852003816345373</v>
          </cell>
          <cell r="EH343">
            <v>60</v>
          </cell>
          <cell r="EJ343">
            <v>35</v>
          </cell>
          <cell r="EK343">
            <v>95</v>
          </cell>
          <cell r="EL343">
            <v>115</v>
          </cell>
          <cell r="EN343">
            <v>0</v>
          </cell>
          <cell r="EO343">
            <v>60</v>
          </cell>
          <cell r="EP343">
            <v>80</v>
          </cell>
          <cell r="ER343">
            <v>200</v>
          </cell>
          <cell r="ET343">
            <v>15</v>
          </cell>
          <cell r="EU343">
            <v>0</v>
          </cell>
          <cell r="EV343">
            <v>0</v>
          </cell>
          <cell r="EW343">
            <v>61.866805467852807</v>
          </cell>
          <cell r="EX343">
            <v>6.4838794636540413</v>
          </cell>
          <cell r="EZ343">
            <v>61.866805467852807</v>
          </cell>
          <cell r="FA343">
            <v>76.866805467852799</v>
          </cell>
          <cell r="FB343">
            <v>59</v>
          </cell>
          <cell r="FC343">
            <v>68.350684931506848</v>
          </cell>
          <cell r="FE343">
            <v>38271.593294444443</v>
          </cell>
        </row>
        <row r="344">
          <cell r="A344">
            <v>40093</v>
          </cell>
          <cell r="B344">
            <v>7</v>
          </cell>
          <cell r="C344">
            <v>3</v>
          </cell>
          <cell r="D344">
            <v>10</v>
          </cell>
          <cell r="E344">
            <v>2009</v>
          </cell>
          <cell r="G344">
            <v>0</v>
          </cell>
          <cell r="H344">
            <v>3.2428401240191462</v>
          </cell>
          <cell r="I344">
            <v>11.685697901545257</v>
          </cell>
          <cell r="J344">
            <v>68.493150684931507</v>
          </cell>
          <cell r="K344">
            <v>10.483870967741936</v>
          </cell>
          <cell r="L344">
            <v>0.47409197677568005</v>
          </cell>
          <cell r="M344">
            <v>8.0603306133883912</v>
          </cell>
          <cell r="N344">
            <v>8.5097142857142849</v>
          </cell>
          <cell r="O344">
            <v>32.17786587453395</v>
          </cell>
          <cell r="P344">
            <v>19.446626113603124</v>
          </cell>
          <cell r="Q344">
            <v>25.656664275882765</v>
          </cell>
          <cell r="R344">
            <v>27.673413977950737</v>
          </cell>
          <cell r="S344">
            <v>131.97254265544066</v>
          </cell>
          <cell r="T344">
            <v>21.610087807105597</v>
          </cell>
          <cell r="U344">
            <v>34.912186663018907</v>
          </cell>
          <cell r="W344">
            <v>0</v>
          </cell>
          <cell r="X344">
            <v>14.928538025564404</v>
          </cell>
          <cell r="Y344">
            <v>10.483870967741936</v>
          </cell>
          <cell r="Z344">
            <v>0</v>
          </cell>
          <cell r="AA344">
            <v>0</v>
          </cell>
          <cell r="AB344">
            <v>2.4677384352249492</v>
          </cell>
          <cell r="AC344">
            <v>5</v>
          </cell>
          <cell r="AD344">
            <v>0</v>
          </cell>
          <cell r="AE344">
            <v>1.3517454706142278</v>
          </cell>
          <cell r="AF344">
            <v>8.2246529700391804</v>
          </cell>
          <cell r="AG344">
            <v>0</v>
          </cell>
          <cell r="AH344">
            <v>2.3778070512692011</v>
          </cell>
          <cell r="AI344">
            <v>0</v>
          </cell>
          <cell r="AJ344">
            <v>0</v>
          </cell>
          <cell r="AK344">
            <v>0</v>
          </cell>
          <cell r="AL344">
            <v>0</v>
          </cell>
          <cell r="AM344">
            <v>0</v>
          </cell>
          <cell r="AN344">
            <v>0</v>
          </cell>
          <cell r="AO344">
            <v>10.791815880385364</v>
          </cell>
          <cell r="AP344">
            <v>0</v>
          </cell>
          <cell r="AQ344">
            <v>15.77534702996082</v>
          </cell>
          <cell r="AR344">
            <v>19.22465297003918</v>
          </cell>
          <cell r="AS344">
            <v>44.230606166068711</v>
          </cell>
          <cell r="AT344">
            <v>0</v>
          </cell>
          <cell r="AU344">
            <v>0</v>
          </cell>
          <cell r="AV344">
            <v>0</v>
          </cell>
          <cell r="AW344">
            <v>67</v>
          </cell>
          <cell r="AX344">
            <v>0</v>
          </cell>
          <cell r="AY344">
            <v>0</v>
          </cell>
          <cell r="AZ344">
            <v>39.460278536810144</v>
          </cell>
          <cell r="BA344">
            <v>0</v>
          </cell>
          <cell r="BB344">
            <v>82.034538588755026</v>
          </cell>
          <cell r="BC344">
            <v>0</v>
          </cell>
          <cell r="BD344">
            <v>0</v>
          </cell>
          <cell r="BE344">
            <v>27.3224043715847</v>
          </cell>
          <cell r="BF344">
            <v>41.028280559922152</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0</v>
          </cell>
          <cell r="BY344">
            <v>0</v>
          </cell>
          <cell r="CA344">
            <v>0</v>
          </cell>
          <cell r="CB344">
            <v>0.14246575342465917</v>
          </cell>
          <cell r="CC344">
            <v>0</v>
          </cell>
          <cell r="CD344">
            <v>0</v>
          </cell>
          <cell r="CE344">
            <v>12.554341144247303</v>
          </cell>
          <cell r="CF344">
            <v>0</v>
          </cell>
          <cell r="CH344">
            <v>12.696806897671962</v>
          </cell>
          <cell r="CJ344">
            <v>40093</v>
          </cell>
          <cell r="CK344">
            <v>14.928538025564404</v>
          </cell>
          <cell r="CL344">
            <v>9.5763984406534082</v>
          </cell>
          <cell r="CM344">
            <v>68.350684931506848</v>
          </cell>
          <cell r="CN344">
            <v>0</v>
          </cell>
          <cell r="CO344">
            <v>0</v>
          </cell>
          <cell r="CP344">
            <v>57.400229097723276</v>
          </cell>
          <cell r="CQ344">
            <v>0</v>
          </cell>
          <cell r="CR344">
            <v>35</v>
          </cell>
          <cell r="CS344">
            <v>0</v>
          </cell>
          <cell r="CU344">
            <v>40093</v>
          </cell>
          <cell r="CV344">
            <v>2.4677384352249492</v>
          </cell>
          <cell r="CW344">
            <v>5</v>
          </cell>
          <cell r="CX344">
            <v>0</v>
          </cell>
          <cell r="CY344">
            <v>0</v>
          </cell>
          <cell r="CZ344">
            <v>0</v>
          </cell>
          <cell r="DA344">
            <v>0</v>
          </cell>
          <cell r="DB344">
            <v>0</v>
          </cell>
          <cell r="DC344">
            <v>72.328767123287676</v>
          </cell>
          <cell r="DD344">
            <v>67</v>
          </cell>
          <cell r="DE344">
            <v>11.835616438356164</v>
          </cell>
          <cell r="DF344">
            <v>24</v>
          </cell>
          <cell r="DG344">
            <v>58.684931506849324</v>
          </cell>
          <cell r="DH344">
            <v>82.034538588755026</v>
          </cell>
          <cell r="DI344">
            <v>0</v>
          </cell>
          <cell r="DJ344">
            <v>0</v>
          </cell>
          <cell r="DK344">
            <v>27.3224043715847</v>
          </cell>
          <cell r="DL344">
            <v>41.028280559922152</v>
          </cell>
          <cell r="DM344">
            <v>0</v>
          </cell>
          <cell r="DN344">
            <v>0</v>
          </cell>
          <cell r="DO344">
            <v>0</v>
          </cell>
          <cell r="DP344">
            <v>0</v>
          </cell>
          <cell r="DR344">
            <v>68.350684931506848</v>
          </cell>
          <cell r="DS344">
            <v>12.696806897671962</v>
          </cell>
          <cell r="DT344">
            <v>0</v>
          </cell>
          <cell r="DV344">
            <v>40093</v>
          </cell>
          <cell r="DW344">
            <v>6.3842656271022724</v>
          </cell>
          <cell r="DY344">
            <v>49.7</v>
          </cell>
          <cell r="DZ344">
            <v>44.7</v>
          </cell>
          <cell r="EA344">
            <v>35</v>
          </cell>
          <cell r="EB344">
            <v>35</v>
          </cell>
          <cell r="ED344">
            <v>60</v>
          </cell>
          <cell r="EE344">
            <v>20</v>
          </cell>
          <cell r="EF344">
            <v>69.954570241970572</v>
          </cell>
          <cell r="EG344">
            <v>9.9545702419705719</v>
          </cell>
          <cell r="EH344">
            <v>60</v>
          </cell>
          <cell r="EJ344">
            <v>35</v>
          </cell>
          <cell r="EK344">
            <v>95</v>
          </cell>
          <cell r="EL344">
            <v>115</v>
          </cell>
          <cell r="EN344">
            <v>0</v>
          </cell>
          <cell r="EO344">
            <v>60</v>
          </cell>
          <cell r="EP344">
            <v>80</v>
          </cell>
          <cell r="ER344">
            <v>200</v>
          </cell>
          <cell r="ET344">
            <v>15</v>
          </cell>
          <cell r="EU344">
            <v>0</v>
          </cell>
          <cell r="EV344">
            <v>0</v>
          </cell>
          <cell r="EW344">
            <v>59.556025117631037</v>
          </cell>
          <cell r="EX344">
            <v>8.7946598138758105</v>
          </cell>
          <cell r="EZ344">
            <v>59.556025117631037</v>
          </cell>
          <cell r="FA344">
            <v>74.556025117631037</v>
          </cell>
          <cell r="FB344">
            <v>59</v>
          </cell>
          <cell r="FC344">
            <v>68.350684931506848</v>
          </cell>
          <cell r="FE344">
            <v>38271.593294791666</v>
          </cell>
        </row>
        <row r="345">
          <cell r="A345">
            <v>40094</v>
          </cell>
          <cell r="B345">
            <v>8</v>
          </cell>
          <cell r="C345">
            <v>4</v>
          </cell>
          <cell r="D345">
            <v>10</v>
          </cell>
          <cell r="E345">
            <v>2009</v>
          </cell>
          <cell r="G345">
            <v>0</v>
          </cell>
          <cell r="H345">
            <v>2.9496242565328963</v>
          </cell>
          <cell r="I345">
            <v>9.7022789629802979</v>
          </cell>
          <cell r="J345">
            <v>68.493150684931507</v>
          </cell>
          <cell r="K345">
            <v>10.483870967741936</v>
          </cell>
          <cell r="L345">
            <v>0.43122483410992851</v>
          </cell>
          <cell r="M345">
            <v>6.6922469504027671</v>
          </cell>
          <cell r="N345">
            <v>0</v>
          </cell>
          <cell r="O345">
            <v>29.268360473273543</v>
          </cell>
          <cell r="P345">
            <v>16.145941220849569</v>
          </cell>
          <cell r="Q345">
            <v>26.270335669888265</v>
          </cell>
          <cell r="R345">
            <v>27.673413977950737</v>
          </cell>
          <cell r="S345">
            <v>116.70039183433816</v>
          </cell>
          <cell r="T345">
            <v>20.741238050796671</v>
          </cell>
          <cell r="U345">
            <v>25.018456128638228</v>
          </cell>
          <cell r="W345">
            <v>0</v>
          </cell>
          <cell r="X345">
            <v>12.651903219513194</v>
          </cell>
          <cell r="Y345">
            <v>10.483870967741936</v>
          </cell>
          <cell r="Z345">
            <v>0</v>
          </cell>
          <cell r="AA345">
            <v>0</v>
          </cell>
          <cell r="AB345">
            <v>0</v>
          </cell>
          <cell r="AC345">
            <v>5</v>
          </cell>
          <cell r="AD345">
            <v>0</v>
          </cell>
          <cell r="AE345">
            <v>1.3517454706142278</v>
          </cell>
          <cell r="AF345">
            <v>0.77172631389846735</v>
          </cell>
          <cell r="AG345">
            <v>0</v>
          </cell>
          <cell r="AH345">
            <v>2.8883161972423554</v>
          </cell>
          <cell r="AI345">
            <v>0</v>
          </cell>
          <cell r="AJ345">
            <v>0</v>
          </cell>
          <cell r="AK345">
            <v>0</v>
          </cell>
          <cell r="AL345">
            <v>0</v>
          </cell>
          <cell r="AM345">
            <v>0</v>
          </cell>
          <cell r="AN345">
            <v>0</v>
          </cell>
          <cell r="AO345">
            <v>12.058359416863544</v>
          </cell>
          <cell r="AP345">
            <v>0</v>
          </cell>
          <cell r="AQ345">
            <v>23.228273686101531</v>
          </cell>
          <cell r="AR345">
            <v>11.771726313898469</v>
          </cell>
          <cell r="AS345">
            <v>44.730188289668583</v>
          </cell>
          <cell r="AT345">
            <v>0</v>
          </cell>
          <cell r="AU345">
            <v>0</v>
          </cell>
          <cell r="AV345">
            <v>0</v>
          </cell>
          <cell r="AW345">
            <v>67</v>
          </cell>
          <cell r="AX345">
            <v>0</v>
          </cell>
          <cell r="AY345">
            <v>0</v>
          </cell>
          <cell r="AZ345">
            <v>46.913205192950855</v>
          </cell>
          <cell r="BA345">
            <v>0</v>
          </cell>
          <cell r="BB345">
            <v>48.54688082082221</v>
          </cell>
          <cell r="BC345">
            <v>0</v>
          </cell>
          <cell r="BD345">
            <v>0</v>
          </cell>
          <cell r="BE345">
            <v>27.3224043715847</v>
          </cell>
          <cell r="BF345">
            <v>37.12514890985932</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3.9031316500628321</v>
          </cell>
          <cell r="BX345">
            <v>0</v>
          </cell>
          <cell r="BY345">
            <v>0</v>
          </cell>
          <cell r="CA345">
            <v>0</v>
          </cell>
          <cell r="CB345">
            <v>0.14246575342465917</v>
          </cell>
          <cell r="CC345">
            <v>0</v>
          </cell>
          <cell r="CD345">
            <v>0</v>
          </cell>
          <cell r="CE345">
            <v>4.6811874381876351</v>
          </cell>
          <cell r="CF345">
            <v>0</v>
          </cell>
          <cell r="CH345">
            <v>4.8236531916122942</v>
          </cell>
          <cell r="CJ345">
            <v>40094</v>
          </cell>
          <cell r="CK345">
            <v>12.651903219513194</v>
          </cell>
          <cell r="CL345">
            <v>2.1234717845126951</v>
          </cell>
          <cell r="CM345">
            <v>64.447553281444016</v>
          </cell>
          <cell r="CN345">
            <v>3.9031316500628321</v>
          </cell>
          <cell r="CO345">
            <v>0</v>
          </cell>
          <cell r="CP345">
            <v>59.676863903774482</v>
          </cell>
          <cell r="CQ345">
            <v>0</v>
          </cell>
          <cell r="CR345">
            <v>35</v>
          </cell>
          <cell r="CS345">
            <v>0</v>
          </cell>
          <cell r="CU345">
            <v>40094</v>
          </cell>
          <cell r="CV345">
            <v>0</v>
          </cell>
          <cell r="CW345">
            <v>5</v>
          </cell>
          <cell r="CX345">
            <v>0</v>
          </cell>
          <cell r="CY345">
            <v>0</v>
          </cell>
          <cell r="CZ345">
            <v>0</v>
          </cell>
          <cell r="DA345">
            <v>0</v>
          </cell>
          <cell r="DB345">
            <v>0</v>
          </cell>
          <cell r="DC345">
            <v>72.328767123287676</v>
          </cell>
          <cell r="DD345">
            <v>67</v>
          </cell>
          <cell r="DE345">
            <v>11.835616438356164</v>
          </cell>
          <cell r="DF345">
            <v>24</v>
          </cell>
          <cell r="DG345">
            <v>58.684931506849324</v>
          </cell>
          <cell r="DH345">
            <v>48.54688082082221</v>
          </cell>
          <cell r="DI345">
            <v>0</v>
          </cell>
          <cell r="DJ345">
            <v>0</v>
          </cell>
          <cell r="DK345">
            <v>27.3224043715847</v>
          </cell>
          <cell r="DL345">
            <v>37.12514890985932</v>
          </cell>
          <cell r="DM345">
            <v>0</v>
          </cell>
          <cell r="DN345">
            <v>0</v>
          </cell>
          <cell r="DO345">
            <v>0</v>
          </cell>
          <cell r="DP345">
            <v>3.9031316500628321</v>
          </cell>
          <cell r="DR345">
            <v>68.350684931506848</v>
          </cell>
          <cell r="DS345">
            <v>4.8236531916122942</v>
          </cell>
          <cell r="DT345">
            <v>0</v>
          </cell>
          <cell r="DV345">
            <v>40094</v>
          </cell>
          <cell r="DW345">
            <v>1.4156478563417967</v>
          </cell>
          <cell r="DY345">
            <v>49.7</v>
          </cell>
          <cell r="DZ345">
            <v>44.7</v>
          </cell>
          <cell r="EA345">
            <v>35</v>
          </cell>
          <cell r="EB345">
            <v>35</v>
          </cell>
          <cell r="ED345">
            <v>60</v>
          </cell>
          <cell r="EE345">
            <v>20</v>
          </cell>
          <cell r="EF345">
            <v>64.358051341962124</v>
          </cell>
          <cell r="EG345">
            <v>4.3580513419621241</v>
          </cell>
          <cell r="EH345">
            <v>60</v>
          </cell>
          <cell r="EJ345">
            <v>35</v>
          </cell>
          <cell r="EK345">
            <v>95</v>
          </cell>
          <cell r="EL345">
            <v>115</v>
          </cell>
          <cell r="EN345">
            <v>0</v>
          </cell>
          <cell r="EO345">
            <v>60</v>
          </cell>
          <cell r="EP345">
            <v>80</v>
          </cell>
          <cell r="ER345">
            <v>200</v>
          </cell>
          <cell r="ET345">
            <v>15</v>
          </cell>
          <cell r="EU345">
            <v>0</v>
          </cell>
          <cell r="EV345">
            <v>3.9031316500628321</v>
          </cell>
          <cell r="EW345">
            <v>53.350684931506855</v>
          </cell>
          <cell r="EX345">
            <v>15</v>
          </cell>
          <cell r="EZ345">
            <v>49.447553281444023</v>
          </cell>
          <cell r="FA345">
            <v>64.447553281444016</v>
          </cell>
          <cell r="FB345">
            <v>59</v>
          </cell>
          <cell r="FC345">
            <v>68.350684931506848</v>
          </cell>
          <cell r="FE345">
            <v>38271.593295023151</v>
          </cell>
        </row>
        <row r="346">
          <cell r="A346">
            <v>40095</v>
          </cell>
          <cell r="B346">
            <v>9</v>
          </cell>
          <cell r="C346">
            <v>5</v>
          </cell>
          <cell r="D346">
            <v>10</v>
          </cell>
          <cell r="E346">
            <v>2009</v>
          </cell>
          <cell r="G346">
            <v>0</v>
          </cell>
          <cell r="H346">
            <v>2.9720205135757967</v>
          </cell>
          <cell r="I346">
            <v>9.7866127085833519</v>
          </cell>
          <cell r="J346">
            <v>68.493150684931507</v>
          </cell>
          <cell r="K346">
            <v>10.483870967741936</v>
          </cell>
          <cell r="L346">
            <v>0.4344990891973749</v>
          </cell>
          <cell r="M346">
            <v>6.750417020958511</v>
          </cell>
          <cell r="N346">
            <v>0</v>
          </cell>
          <cell r="O346">
            <v>29.490592753514623</v>
          </cell>
          <cell r="P346">
            <v>16.286284299484642</v>
          </cell>
          <cell r="Q346">
            <v>25.973989742300532</v>
          </cell>
          <cell r="R346">
            <v>27.673413977950737</v>
          </cell>
          <cell r="S346">
            <v>185.54430814020699</v>
          </cell>
          <cell r="T346">
            <v>21.175294072612417</v>
          </cell>
          <cell r="U346">
            <v>29.922081949171506</v>
          </cell>
          <cell r="W346">
            <v>0</v>
          </cell>
          <cell r="X346">
            <v>12.758633222159148</v>
          </cell>
          <cell r="Y346">
            <v>10.483870967741936</v>
          </cell>
          <cell r="Z346">
            <v>0</v>
          </cell>
          <cell r="AA346">
            <v>0</v>
          </cell>
          <cell r="AB346">
            <v>0</v>
          </cell>
          <cell r="AC346">
            <v>5</v>
          </cell>
          <cell r="AD346">
            <v>0</v>
          </cell>
          <cell r="AE346">
            <v>1.3517454706142278</v>
          </cell>
          <cell r="AF346">
            <v>0.83317063954165782</v>
          </cell>
          <cell r="AG346">
            <v>0</v>
          </cell>
          <cell r="AH346">
            <v>2.7901210253379176</v>
          </cell>
          <cell r="AI346">
            <v>0</v>
          </cell>
          <cell r="AJ346">
            <v>0</v>
          </cell>
          <cell r="AK346">
            <v>0</v>
          </cell>
          <cell r="AL346">
            <v>0</v>
          </cell>
          <cell r="AM346">
            <v>0</v>
          </cell>
          <cell r="AN346">
            <v>0</v>
          </cell>
          <cell r="AO346">
            <v>11.51722073945049</v>
          </cell>
          <cell r="AP346">
            <v>0</v>
          </cell>
          <cell r="AQ346">
            <v>23.166829360458344</v>
          </cell>
          <cell r="AR346">
            <v>11.833170639541656</v>
          </cell>
          <cell r="AS346">
            <v>45.262792136340124</v>
          </cell>
          <cell r="AT346">
            <v>0</v>
          </cell>
          <cell r="AU346">
            <v>0</v>
          </cell>
          <cell r="AV346">
            <v>0</v>
          </cell>
          <cell r="AW346">
            <v>67</v>
          </cell>
          <cell r="AX346">
            <v>0</v>
          </cell>
          <cell r="AY346">
            <v>0</v>
          </cell>
          <cell r="AZ346">
            <v>46.851760867307668</v>
          </cell>
          <cell r="BA346">
            <v>0</v>
          </cell>
          <cell r="BB346">
            <v>122.78992329468326</v>
          </cell>
          <cell r="BC346">
            <v>0</v>
          </cell>
          <cell r="BD346">
            <v>0</v>
          </cell>
          <cell r="BE346">
            <v>27.3224043715847</v>
          </cell>
          <cell r="BF346">
            <v>37.554954875554813</v>
          </cell>
          <cell r="BG346">
            <v>0</v>
          </cell>
          <cell r="BH346">
            <v>0</v>
          </cell>
          <cell r="BI346">
            <v>0</v>
          </cell>
          <cell r="BJ346">
            <v>0</v>
          </cell>
          <cell r="BK346">
            <v>0</v>
          </cell>
          <cell r="BL346">
            <v>0</v>
          </cell>
          <cell r="BM346">
            <v>0</v>
          </cell>
          <cell r="BN346">
            <v>0</v>
          </cell>
          <cell r="BO346">
            <v>0</v>
          </cell>
          <cell r="BP346">
            <v>0</v>
          </cell>
          <cell r="BQ346">
            <v>0</v>
          </cell>
          <cell r="BR346">
            <v>0</v>
          </cell>
          <cell r="BS346">
            <v>0</v>
          </cell>
          <cell r="BT346">
            <v>0</v>
          </cell>
          <cell r="BU346">
            <v>0</v>
          </cell>
          <cell r="BV346">
            <v>0</v>
          </cell>
          <cell r="BW346">
            <v>3.4733256843673388</v>
          </cell>
          <cell r="BX346">
            <v>0</v>
          </cell>
          <cell r="BY346">
            <v>0</v>
          </cell>
          <cell r="CA346">
            <v>0</v>
          </cell>
          <cell r="CB346">
            <v>0.14246575342465917</v>
          </cell>
          <cell r="CC346">
            <v>0</v>
          </cell>
          <cell r="CD346">
            <v>0</v>
          </cell>
          <cell r="CE346">
            <v>4.8541468721219871</v>
          </cell>
          <cell r="CF346">
            <v>0</v>
          </cell>
          <cell r="CH346">
            <v>4.9966126255466463</v>
          </cell>
          <cell r="CJ346">
            <v>40095</v>
          </cell>
          <cell r="CK346">
            <v>12.758633222159148</v>
          </cell>
          <cell r="CL346">
            <v>2.1849161101558856</v>
          </cell>
          <cell r="CM346">
            <v>64.877359247139509</v>
          </cell>
          <cell r="CN346">
            <v>3.4733256843673388</v>
          </cell>
          <cell r="CO346">
            <v>0</v>
          </cell>
          <cell r="CP346">
            <v>59.570133901128528</v>
          </cell>
          <cell r="CQ346">
            <v>0</v>
          </cell>
          <cell r="CR346">
            <v>35</v>
          </cell>
          <cell r="CS346">
            <v>0</v>
          </cell>
          <cell r="CU346">
            <v>40095</v>
          </cell>
          <cell r="CV346">
            <v>0</v>
          </cell>
          <cell r="CW346">
            <v>5</v>
          </cell>
          <cell r="CX346">
            <v>0</v>
          </cell>
          <cell r="CY346">
            <v>0</v>
          </cell>
          <cell r="CZ346">
            <v>0</v>
          </cell>
          <cell r="DA346">
            <v>0</v>
          </cell>
          <cell r="DB346">
            <v>0</v>
          </cell>
          <cell r="DC346">
            <v>72.328767123287676</v>
          </cell>
          <cell r="DD346">
            <v>67</v>
          </cell>
          <cell r="DE346">
            <v>11.835616438356164</v>
          </cell>
          <cell r="DF346">
            <v>24</v>
          </cell>
          <cell r="DG346">
            <v>58.684931506849324</v>
          </cell>
          <cell r="DH346">
            <v>122.78992329468326</v>
          </cell>
          <cell r="DI346">
            <v>0</v>
          </cell>
          <cell r="DJ346">
            <v>0</v>
          </cell>
          <cell r="DK346">
            <v>27.3224043715847</v>
          </cell>
          <cell r="DL346">
            <v>37.554954875554813</v>
          </cell>
          <cell r="DM346">
            <v>0</v>
          </cell>
          <cell r="DN346">
            <v>0</v>
          </cell>
          <cell r="DO346">
            <v>0</v>
          </cell>
          <cell r="DP346">
            <v>3.4733256843673388</v>
          </cell>
          <cell r="DR346">
            <v>68.350684931506848</v>
          </cell>
          <cell r="DS346">
            <v>4.9966126255466463</v>
          </cell>
          <cell r="DT346">
            <v>0</v>
          </cell>
          <cell r="DV346">
            <v>40095</v>
          </cell>
          <cell r="DW346">
            <v>1.4566107401039237</v>
          </cell>
          <cell r="DY346">
            <v>49.7</v>
          </cell>
          <cell r="DZ346">
            <v>44.7</v>
          </cell>
          <cell r="EA346">
            <v>35</v>
          </cell>
          <cell r="EB346">
            <v>35</v>
          </cell>
          <cell r="ED346">
            <v>60</v>
          </cell>
          <cell r="EE346">
            <v>20</v>
          </cell>
          <cell r="EF346">
            <v>64.424280773250516</v>
          </cell>
          <cell r="EG346">
            <v>4.4242807732505156</v>
          </cell>
          <cell r="EH346">
            <v>60</v>
          </cell>
          <cell r="EJ346">
            <v>35</v>
          </cell>
          <cell r="EK346">
            <v>95</v>
          </cell>
          <cell r="EL346">
            <v>115</v>
          </cell>
          <cell r="EN346">
            <v>0</v>
          </cell>
          <cell r="EO346">
            <v>60</v>
          </cell>
          <cell r="EP346">
            <v>80</v>
          </cell>
          <cell r="ER346">
            <v>200</v>
          </cell>
          <cell r="ET346">
            <v>15</v>
          </cell>
          <cell r="EU346">
            <v>0</v>
          </cell>
          <cell r="EV346">
            <v>3.4733256843673388</v>
          </cell>
          <cell r="EW346">
            <v>53.350684931506848</v>
          </cell>
          <cell r="EX346">
            <v>15</v>
          </cell>
          <cell r="EZ346">
            <v>49.877359247139509</v>
          </cell>
          <cell r="FA346">
            <v>64.877359247139509</v>
          </cell>
          <cell r="FB346">
            <v>59</v>
          </cell>
          <cell r="FC346">
            <v>68.350684931506848</v>
          </cell>
          <cell r="FE346">
            <v>38271.59329513889</v>
          </cell>
        </row>
        <row r="347">
          <cell r="A347">
            <v>40096</v>
          </cell>
          <cell r="B347">
            <v>10</v>
          </cell>
          <cell r="C347">
            <v>6</v>
          </cell>
          <cell r="D347">
            <v>10</v>
          </cell>
          <cell r="E347">
            <v>2009</v>
          </cell>
          <cell r="G347">
            <v>0</v>
          </cell>
          <cell r="H347">
            <v>2.5293144483810219</v>
          </cell>
          <cell r="I347">
            <v>11.889716377213903</v>
          </cell>
          <cell r="J347">
            <v>68.493150684931507</v>
          </cell>
          <cell r="K347">
            <v>10.483870967741936</v>
          </cell>
          <cell r="L347">
            <v>0.36977699820552973</v>
          </cell>
          <cell r="M347">
            <v>8.2010544605204796</v>
          </cell>
          <cell r="N347">
            <v>8.5097142857142849</v>
          </cell>
          <cell r="O347">
            <v>25.097734689940214</v>
          </cell>
          <cell r="P347">
            <v>19.786141224298458</v>
          </cell>
          <cell r="Q347">
            <v>25.818602738967737</v>
          </cell>
          <cell r="R347">
            <v>27.673413977950737</v>
          </cell>
          <cell r="S347">
            <v>117.4400976387538</v>
          </cell>
          <cell r="T347">
            <v>21.517312116180097</v>
          </cell>
          <cell r="U347">
            <v>38.156821074986105</v>
          </cell>
          <cell r="W347">
            <v>0</v>
          </cell>
          <cell r="X347">
            <v>14.419030825594925</v>
          </cell>
          <cell r="Y347">
            <v>10.483870967741936</v>
          </cell>
          <cell r="Z347">
            <v>0</v>
          </cell>
          <cell r="AA347">
            <v>0</v>
          </cell>
          <cell r="AB347">
            <v>2.4664866838447628</v>
          </cell>
          <cell r="AC347">
            <v>5</v>
          </cell>
          <cell r="AD347">
            <v>0</v>
          </cell>
          <cell r="AE347">
            <v>1.3517454706142278</v>
          </cell>
          <cell r="AF347">
            <v>8.2623135899813036</v>
          </cell>
          <cell r="AG347">
            <v>0</v>
          </cell>
          <cell r="AH347">
            <v>2.5274165791571175</v>
          </cell>
          <cell r="AI347">
            <v>0</v>
          </cell>
          <cell r="AJ347">
            <v>0</v>
          </cell>
          <cell r="AK347">
            <v>0</v>
          </cell>
          <cell r="AL347">
            <v>0</v>
          </cell>
          <cell r="AM347">
            <v>0</v>
          </cell>
          <cell r="AN347">
            <v>0</v>
          </cell>
          <cell r="AO347">
            <v>9.557353060585946</v>
          </cell>
          <cell r="AP347">
            <v>0</v>
          </cell>
          <cell r="AQ347">
            <v>15.737686410018696</v>
          </cell>
          <cell r="AR347">
            <v>19.262313589981304</v>
          </cell>
          <cell r="AS347">
            <v>45.824966657949687</v>
          </cell>
          <cell r="AT347">
            <v>0</v>
          </cell>
          <cell r="AU347">
            <v>0</v>
          </cell>
          <cell r="AV347">
            <v>0</v>
          </cell>
          <cell r="AW347">
            <v>67</v>
          </cell>
          <cell r="AX347">
            <v>0</v>
          </cell>
          <cell r="AY347">
            <v>0</v>
          </cell>
          <cell r="AZ347">
            <v>39.42261791686802</v>
          </cell>
          <cell r="BA347">
            <v>0</v>
          </cell>
          <cell r="BB347">
            <v>70.691612913051998</v>
          </cell>
          <cell r="BC347">
            <v>0</v>
          </cell>
          <cell r="BD347">
            <v>0</v>
          </cell>
          <cell r="BE347">
            <v>27.3224043715847</v>
          </cell>
          <cell r="BF347">
            <v>41.028280559922152</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cell r="CA347">
            <v>0</v>
          </cell>
          <cell r="CB347">
            <v>0.14246575342465917</v>
          </cell>
          <cell r="CC347">
            <v>0</v>
          </cell>
          <cell r="CD347">
            <v>0</v>
          </cell>
          <cell r="CE347">
            <v>5.4661563334643972</v>
          </cell>
          <cell r="CF347">
            <v>0</v>
          </cell>
          <cell r="CH347">
            <v>5.6086220868890564</v>
          </cell>
          <cell r="CJ347">
            <v>40096</v>
          </cell>
          <cell r="CK347">
            <v>14.419030825594925</v>
          </cell>
          <cell r="CL347">
            <v>9.6140590605955314</v>
          </cell>
          <cell r="CM347">
            <v>68.350684931506848</v>
          </cell>
          <cell r="CN347">
            <v>0</v>
          </cell>
          <cell r="CO347">
            <v>0</v>
          </cell>
          <cell r="CP347">
            <v>57.909736297692753</v>
          </cell>
          <cell r="CQ347">
            <v>0</v>
          </cell>
          <cell r="CR347">
            <v>35</v>
          </cell>
          <cell r="CS347">
            <v>0</v>
          </cell>
          <cell r="CU347">
            <v>40096</v>
          </cell>
          <cell r="CV347">
            <v>2.4664866838447628</v>
          </cell>
          <cell r="CW347">
            <v>5</v>
          </cell>
          <cell r="CX347">
            <v>0</v>
          </cell>
          <cell r="CY347">
            <v>0</v>
          </cell>
          <cell r="CZ347">
            <v>0</v>
          </cell>
          <cell r="DA347">
            <v>0</v>
          </cell>
          <cell r="DB347">
            <v>0</v>
          </cell>
          <cell r="DC347">
            <v>72.328767123287676</v>
          </cell>
          <cell r="DD347">
            <v>67</v>
          </cell>
          <cell r="DE347">
            <v>11.835616438356164</v>
          </cell>
          <cell r="DF347">
            <v>24</v>
          </cell>
          <cell r="DG347">
            <v>58.684931506849324</v>
          </cell>
          <cell r="DH347">
            <v>70.691612913051998</v>
          </cell>
          <cell r="DI347">
            <v>0</v>
          </cell>
          <cell r="DJ347">
            <v>0</v>
          </cell>
          <cell r="DK347">
            <v>27.3224043715847</v>
          </cell>
          <cell r="DL347">
            <v>41.028280559922152</v>
          </cell>
          <cell r="DM347">
            <v>0</v>
          </cell>
          <cell r="DN347">
            <v>0</v>
          </cell>
          <cell r="DO347">
            <v>0</v>
          </cell>
          <cell r="DP347">
            <v>0</v>
          </cell>
          <cell r="DR347">
            <v>68.350684931506848</v>
          </cell>
          <cell r="DS347">
            <v>5.6086220868890564</v>
          </cell>
          <cell r="DT347">
            <v>0</v>
          </cell>
          <cell r="DV347">
            <v>40096</v>
          </cell>
          <cell r="DW347">
            <v>6.4093727070636879</v>
          </cell>
          <cell r="DY347">
            <v>49.7</v>
          </cell>
          <cell r="DZ347">
            <v>44.7</v>
          </cell>
          <cell r="EA347">
            <v>35</v>
          </cell>
          <cell r="EB347">
            <v>35</v>
          </cell>
          <cell r="ED347">
            <v>60</v>
          </cell>
          <cell r="EE347">
            <v>20</v>
          </cell>
          <cell r="EF347">
            <v>63.37589263115715</v>
          </cell>
          <cell r="EG347">
            <v>3.37589263115715</v>
          </cell>
          <cell r="EH347">
            <v>60</v>
          </cell>
          <cell r="EJ347">
            <v>35</v>
          </cell>
          <cell r="EK347">
            <v>95</v>
          </cell>
          <cell r="EL347">
            <v>115</v>
          </cell>
          <cell r="EN347">
            <v>0</v>
          </cell>
          <cell r="EO347">
            <v>60</v>
          </cell>
          <cell r="EP347">
            <v>80</v>
          </cell>
          <cell r="ER347">
            <v>200</v>
          </cell>
          <cell r="ET347">
            <v>15</v>
          </cell>
          <cell r="EU347">
            <v>0</v>
          </cell>
          <cell r="EV347">
            <v>0</v>
          </cell>
          <cell r="EW347">
            <v>60.595802935246518</v>
          </cell>
          <cell r="EX347">
            <v>7.7548819962603304</v>
          </cell>
          <cell r="EZ347">
            <v>60.595802935246518</v>
          </cell>
          <cell r="FA347">
            <v>75.595802935246525</v>
          </cell>
          <cell r="FB347">
            <v>59</v>
          </cell>
          <cell r="FC347">
            <v>68.350684931506848</v>
          </cell>
          <cell r="FE347">
            <v>38271.593295486113</v>
          </cell>
        </row>
        <row r="348">
          <cell r="A348">
            <v>40097</v>
          </cell>
          <cell r="B348">
            <v>11</v>
          </cell>
          <cell r="C348">
            <v>7</v>
          </cell>
          <cell r="D348">
            <v>10</v>
          </cell>
          <cell r="E348">
            <v>2009</v>
          </cell>
          <cell r="G348">
            <v>0</v>
          </cell>
          <cell r="H348">
            <v>2.449639136547177</v>
          </cell>
          <cell r="I348">
            <v>11.863272527670729</v>
          </cell>
          <cell r="J348">
            <v>68.493150684931507</v>
          </cell>
          <cell r="K348">
            <v>10.483870967741936</v>
          </cell>
          <cell r="L348">
            <v>0.35812874400769079</v>
          </cell>
          <cell r="M348">
            <v>8.1828145426478365</v>
          </cell>
          <cell r="N348">
            <v>8.5097142857142849</v>
          </cell>
          <cell r="O348">
            <v>24.307137127417271</v>
          </cell>
          <cell r="P348">
            <v>19.742134981846945</v>
          </cell>
          <cell r="Q348">
            <v>25.884875391135068</v>
          </cell>
          <cell r="R348">
            <v>27.673413977950737</v>
          </cell>
          <cell r="S348">
            <v>153.81833849998733</v>
          </cell>
          <cell r="T348">
            <v>21.648036255933576</v>
          </cell>
          <cell r="U348">
            <v>39.382465761034837</v>
          </cell>
          <cell r="W348">
            <v>0</v>
          </cell>
          <cell r="X348">
            <v>14.312911664217905</v>
          </cell>
          <cell r="Y348">
            <v>10.483870967741936</v>
          </cell>
          <cell r="Z348">
            <v>0</v>
          </cell>
          <cell r="AA348">
            <v>0</v>
          </cell>
          <cell r="AB348">
            <v>2.4652355674109283</v>
          </cell>
          <cell r="AC348">
            <v>5</v>
          </cell>
          <cell r="AD348">
            <v>0</v>
          </cell>
          <cell r="AE348">
            <v>1.3517454706142278</v>
          </cell>
          <cell r="AF348">
            <v>8.2336765343446547</v>
          </cell>
          <cell r="AG348">
            <v>0</v>
          </cell>
          <cell r="AH348">
            <v>2.74240526817937</v>
          </cell>
          <cell r="AI348">
            <v>0</v>
          </cell>
          <cell r="AJ348">
            <v>0</v>
          </cell>
          <cell r="AK348">
            <v>0</v>
          </cell>
          <cell r="AL348">
            <v>0</v>
          </cell>
          <cell r="AM348">
            <v>0</v>
          </cell>
          <cell r="AN348">
            <v>0</v>
          </cell>
          <cell r="AO348">
            <v>8.888314798970061</v>
          </cell>
          <cell r="AP348">
            <v>0</v>
          </cell>
          <cell r="AQ348">
            <v>15.766323465655345</v>
          </cell>
          <cell r="AR348">
            <v>19.233676534344653</v>
          </cell>
          <cell r="AS348">
            <v>46.385135391920343</v>
          </cell>
          <cell r="AT348">
            <v>0</v>
          </cell>
          <cell r="AU348">
            <v>0</v>
          </cell>
          <cell r="AV348">
            <v>0</v>
          </cell>
          <cell r="AW348">
            <v>67</v>
          </cell>
          <cell r="AX348">
            <v>0</v>
          </cell>
          <cell r="AY348">
            <v>0</v>
          </cell>
          <cell r="AZ348">
            <v>39.451254972504671</v>
          </cell>
          <cell r="BA348">
            <v>0</v>
          </cell>
          <cell r="BB348">
            <v>108.39758554445109</v>
          </cell>
          <cell r="BC348">
            <v>0</v>
          </cell>
          <cell r="BD348">
            <v>0</v>
          </cell>
          <cell r="BE348">
            <v>27.3224043715847</v>
          </cell>
          <cell r="BF348">
            <v>41.028280559922152</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0</v>
          </cell>
          <cell r="CA348">
            <v>0</v>
          </cell>
          <cell r="CB348">
            <v>0.14246575342465917</v>
          </cell>
          <cell r="CC348">
            <v>0</v>
          </cell>
          <cell r="CD348">
            <v>0</v>
          </cell>
          <cell r="CE348">
            <v>4.5917060192802523</v>
          </cell>
          <cell r="CF348">
            <v>0</v>
          </cell>
          <cell r="CH348">
            <v>4.7341717727049115</v>
          </cell>
          <cell r="CJ348">
            <v>40097</v>
          </cell>
          <cell r="CK348">
            <v>14.312911664217905</v>
          </cell>
          <cell r="CL348">
            <v>9.5854220049588825</v>
          </cell>
          <cell r="CM348">
            <v>68.350684931506848</v>
          </cell>
          <cell r="CN348">
            <v>0</v>
          </cell>
          <cell r="CO348">
            <v>0</v>
          </cell>
          <cell r="CP348">
            <v>58.015855459069776</v>
          </cell>
          <cell r="CQ348">
            <v>0</v>
          </cell>
          <cell r="CR348">
            <v>35</v>
          </cell>
          <cell r="CS348">
            <v>0</v>
          </cell>
          <cell r="CU348">
            <v>40097</v>
          </cell>
          <cell r="CV348">
            <v>2.4652355674109283</v>
          </cell>
          <cell r="CW348">
            <v>5</v>
          </cell>
          <cell r="CX348">
            <v>0</v>
          </cell>
          <cell r="CY348">
            <v>0</v>
          </cell>
          <cell r="CZ348">
            <v>0</v>
          </cell>
          <cell r="DA348">
            <v>0</v>
          </cell>
          <cell r="DB348">
            <v>0</v>
          </cell>
          <cell r="DC348">
            <v>72.328767123287676</v>
          </cell>
          <cell r="DD348">
            <v>67</v>
          </cell>
          <cell r="DE348">
            <v>11.835616438356164</v>
          </cell>
          <cell r="DF348">
            <v>24</v>
          </cell>
          <cell r="DG348">
            <v>58.684931506849324</v>
          </cell>
          <cell r="DH348">
            <v>108.39758554445109</v>
          </cell>
          <cell r="DI348">
            <v>0</v>
          </cell>
          <cell r="DJ348">
            <v>0</v>
          </cell>
          <cell r="DK348">
            <v>27.3224043715847</v>
          </cell>
          <cell r="DL348">
            <v>41.028280559922152</v>
          </cell>
          <cell r="DM348">
            <v>0</v>
          </cell>
          <cell r="DN348">
            <v>0</v>
          </cell>
          <cell r="DO348">
            <v>0</v>
          </cell>
          <cell r="DP348">
            <v>0</v>
          </cell>
          <cell r="DR348">
            <v>68.350684931506848</v>
          </cell>
          <cell r="DS348">
            <v>4.7341717727049115</v>
          </cell>
          <cell r="DT348">
            <v>0</v>
          </cell>
          <cell r="DV348">
            <v>40097</v>
          </cell>
          <cell r="DW348">
            <v>6.390281336639255</v>
          </cell>
          <cell r="DY348">
            <v>49.7</v>
          </cell>
          <cell r="DZ348">
            <v>44.7</v>
          </cell>
          <cell r="EA348">
            <v>35</v>
          </cell>
          <cell r="EB348">
            <v>35</v>
          </cell>
          <cell r="ED348">
            <v>60</v>
          </cell>
          <cell r="EE348">
            <v>20</v>
          </cell>
          <cell r="EF348">
            <v>62.607561478350028</v>
          </cell>
          <cell r="EG348">
            <v>2.6075614783500285</v>
          </cell>
          <cell r="EH348">
            <v>60</v>
          </cell>
          <cell r="EJ348">
            <v>35</v>
          </cell>
          <cell r="EK348">
            <v>95</v>
          </cell>
          <cell r="EL348">
            <v>115</v>
          </cell>
          <cell r="EN348">
            <v>0</v>
          </cell>
          <cell r="EO348">
            <v>60</v>
          </cell>
          <cell r="EP348">
            <v>80</v>
          </cell>
          <cell r="ER348">
            <v>200</v>
          </cell>
          <cell r="ET348">
            <v>15</v>
          </cell>
          <cell r="EU348">
            <v>0</v>
          </cell>
          <cell r="EV348">
            <v>0</v>
          </cell>
          <cell r="EW348">
            <v>60.461032159819233</v>
          </cell>
          <cell r="EX348">
            <v>7.889652771687615</v>
          </cell>
          <cell r="EZ348">
            <v>60.461032159819233</v>
          </cell>
          <cell r="FA348">
            <v>75.46103215981924</v>
          </cell>
          <cell r="FB348">
            <v>59</v>
          </cell>
          <cell r="FC348">
            <v>68.350684931506848</v>
          </cell>
          <cell r="FE348">
            <v>38271.59329571759</v>
          </cell>
        </row>
        <row r="349">
          <cell r="A349">
            <v>40098</v>
          </cell>
          <cell r="B349">
            <v>12</v>
          </cell>
          <cell r="C349">
            <v>1</v>
          </cell>
          <cell r="D349">
            <v>10</v>
          </cell>
          <cell r="E349">
            <v>2009</v>
          </cell>
          <cell r="G349">
            <v>0</v>
          </cell>
          <cell r="H349">
            <v>2.7859014243665028</v>
          </cell>
          <cell r="I349">
            <v>11.983764504512321</v>
          </cell>
          <cell r="J349">
            <v>68.493150684931507</v>
          </cell>
          <cell r="K349">
            <v>10.483870967741936</v>
          </cell>
          <cell r="L349">
            <v>0.40728912399885553</v>
          </cell>
          <cell r="M349">
            <v>8.2659251260110747</v>
          </cell>
          <cell r="N349">
            <v>8.5097142857142849</v>
          </cell>
          <cell r="O349">
            <v>27.64378105135631</v>
          </cell>
          <cell r="P349">
            <v>19.94265038478386</v>
          </cell>
          <cell r="Q349">
            <v>25.979886100211395</v>
          </cell>
          <cell r="R349">
            <v>27.673413977950737</v>
          </cell>
          <cell r="S349">
            <v>87.740597134393113</v>
          </cell>
          <cell r="T349">
            <v>21.410587833679731</v>
          </cell>
          <cell r="U349">
            <v>37.156194488606488</v>
          </cell>
          <cell r="W349">
            <v>0</v>
          </cell>
          <cell r="X349">
            <v>14.769665928878823</v>
          </cell>
          <cell r="Y349">
            <v>10.483870967741936</v>
          </cell>
          <cell r="Z349">
            <v>0</v>
          </cell>
          <cell r="AA349">
            <v>0</v>
          </cell>
          <cell r="AB349">
            <v>2.4639850856013723</v>
          </cell>
          <cell r="AC349">
            <v>5</v>
          </cell>
          <cell r="AD349">
            <v>0</v>
          </cell>
          <cell r="AE349">
            <v>1.3517454706142278</v>
          </cell>
          <cell r="AF349">
            <v>8.3671979795086155</v>
          </cell>
          <cell r="AG349">
            <v>0</v>
          </cell>
          <cell r="AH349">
            <v>2.74221279544685</v>
          </cell>
          <cell r="AI349">
            <v>0</v>
          </cell>
          <cell r="AJ349">
            <v>0</v>
          </cell>
          <cell r="AK349">
            <v>0</v>
          </cell>
          <cell r="AL349">
            <v>0</v>
          </cell>
          <cell r="AM349">
            <v>0</v>
          </cell>
          <cell r="AN349">
            <v>0</v>
          </cell>
          <cell r="AO349">
            <v>7.8534604492163425</v>
          </cell>
          <cell r="AP349">
            <v>0</v>
          </cell>
          <cell r="AQ349">
            <v>15.632802020491384</v>
          </cell>
          <cell r="AR349">
            <v>19.367197979508617</v>
          </cell>
          <cell r="AS349">
            <v>46.963427949745665</v>
          </cell>
          <cell r="AT349">
            <v>0</v>
          </cell>
          <cell r="AU349">
            <v>0</v>
          </cell>
          <cell r="AV349">
            <v>0</v>
          </cell>
          <cell r="AW349">
            <v>67</v>
          </cell>
          <cell r="AX349">
            <v>0</v>
          </cell>
          <cell r="AY349">
            <v>0</v>
          </cell>
          <cell r="AZ349">
            <v>39.317733527340707</v>
          </cell>
          <cell r="BA349">
            <v>0</v>
          </cell>
          <cell r="BB349">
            <v>39.989645929338607</v>
          </cell>
          <cell r="BC349">
            <v>0</v>
          </cell>
          <cell r="BD349">
            <v>0</v>
          </cell>
          <cell r="BE349">
            <v>27.3224043715847</v>
          </cell>
          <cell r="BF349">
            <v>41.028280559922152</v>
          </cell>
          <cell r="BG349">
            <v>0</v>
          </cell>
          <cell r="BH349">
            <v>0</v>
          </cell>
          <cell r="BI349">
            <v>0</v>
          </cell>
          <cell r="BJ349">
            <v>0</v>
          </cell>
          <cell r="BK349">
            <v>0</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0</v>
          </cell>
          <cell r="CA349">
            <v>0</v>
          </cell>
          <cell r="CB349">
            <v>0.14246575342465917</v>
          </cell>
          <cell r="CC349">
            <v>0</v>
          </cell>
          <cell r="CD349">
            <v>0</v>
          </cell>
          <cell r="CE349">
            <v>8.6806303198934245</v>
          </cell>
          <cell r="CF349">
            <v>0</v>
          </cell>
          <cell r="CH349">
            <v>8.8230960733180837</v>
          </cell>
          <cell r="CJ349">
            <v>40098</v>
          </cell>
          <cell r="CK349">
            <v>14.769665928878823</v>
          </cell>
          <cell r="CL349">
            <v>9.7189434501228433</v>
          </cell>
          <cell r="CM349">
            <v>68.350684931506848</v>
          </cell>
          <cell r="CN349">
            <v>0</v>
          </cell>
          <cell r="CO349">
            <v>0</v>
          </cell>
          <cell r="CP349">
            <v>57.559101194408854</v>
          </cell>
          <cell r="CQ349">
            <v>0</v>
          </cell>
          <cell r="CR349">
            <v>35</v>
          </cell>
          <cell r="CS349">
            <v>0</v>
          </cell>
          <cell r="CU349">
            <v>40098</v>
          </cell>
          <cell r="CV349">
            <v>2.4639850856013723</v>
          </cell>
          <cell r="CW349">
            <v>5</v>
          </cell>
          <cell r="CX349">
            <v>0</v>
          </cell>
          <cell r="CY349">
            <v>0</v>
          </cell>
          <cell r="CZ349">
            <v>0</v>
          </cell>
          <cell r="DA349">
            <v>0</v>
          </cell>
          <cell r="DB349">
            <v>0</v>
          </cell>
          <cell r="DC349">
            <v>72.328767123287676</v>
          </cell>
          <cell r="DD349">
            <v>67</v>
          </cell>
          <cell r="DE349">
            <v>11.835616438356164</v>
          </cell>
          <cell r="DF349">
            <v>24</v>
          </cell>
          <cell r="DG349">
            <v>58.684931506849324</v>
          </cell>
          <cell r="DH349">
            <v>39.989645929338607</v>
          </cell>
          <cell r="DI349">
            <v>0</v>
          </cell>
          <cell r="DJ349">
            <v>0</v>
          </cell>
          <cell r="DK349">
            <v>27.3224043715847</v>
          </cell>
          <cell r="DL349">
            <v>41.028280559922152</v>
          </cell>
          <cell r="DM349">
            <v>0</v>
          </cell>
          <cell r="DN349">
            <v>0</v>
          </cell>
          <cell r="DO349">
            <v>0</v>
          </cell>
          <cell r="DP349">
            <v>0</v>
          </cell>
          <cell r="DR349">
            <v>68.350684931506848</v>
          </cell>
          <cell r="DS349">
            <v>8.8230960733180837</v>
          </cell>
          <cell r="DT349">
            <v>0</v>
          </cell>
          <cell r="DV349">
            <v>40098</v>
          </cell>
          <cell r="DW349">
            <v>6.4792956334152292</v>
          </cell>
          <cell r="DY349">
            <v>49.7</v>
          </cell>
          <cell r="DZ349">
            <v>44.7</v>
          </cell>
          <cell r="EA349">
            <v>35</v>
          </cell>
          <cell r="EB349">
            <v>35</v>
          </cell>
          <cell r="ED349">
            <v>60</v>
          </cell>
          <cell r="EE349">
            <v>20</v>
          </cell>
          <cell r="EF349">
            <v>66.239731514302278</v>
          </cell>
          <cell r="EG349">
            <v>6.239731514302278</v>
          </cell>
          <cell r="EH349">
            <v>60</v>
          </cell>
          <cell r="EJ349">
            <v>35</v>
          </cell>
          <cell r="EK349">
            <v>95</v>
          </cell>
          <cell r="EL349">
            <v>115</v>
          </cell>
          <cell r="EN349">
            <v>0</v>
          </cell>
          <cell r="EO349">
            <v>60</v>
          </cell>
          <cell r="EP349">
            <v>80</v>
          </cell>
          <cell r="ER349">
            <v>200</v>
          </cell>
          <cell r="ET349">
            <v>15</v>
          </cell>
          <cell r="EU349">
            <v>0</v>
          </cell>
          <cell r="EV349">
            <v>0</v>
          </cell>
          <cell r="EW349">
            <v>61.075118135660013</v>
          </cell>
          <cell r="EX349">
            <v>7.2755667958468351</v>
          </cell>
          <cell r="EZ349">
            <v>61.075118135660013</v>
          </cell>
          <cell r="FA349">
            <v>76.075118135660006</v>
          </cell>
          <cell r="FB349">
            <v>59</v>
          </cell>
          <cell r="FC349">
            <v>68.350684931506848</v>
          </cell>
          <cell r="FE349">
            <v>38271.593296064813</v>
          </cell>
        </row>
        <row r="350">
          <cell r="A350">
            <v>40099</v>
          </cell>
          <cell r="B350">
            <v>13</v>
          </cell>
          <cell r="C350">
            <v>2</v>
          </cell>
          <cell r="D350">
            <v>10</v>
          </cell>
          <cell r="E350">
            <v>2009</v>
          </cell>
          <cell r="G350">
            <v>0</v>
          </cell>
          <cell r="H350">
            <v>2.6686102734221602</v>
          </cell>
          <cell r="I350">
            <v>11.942852052180285</v>
          </cell>
          <cell r="J350">
            <v>68.493150684931507</v>
          </cell>
          <cell r="K350">
            <v>10.483870967741936</v>
          </cell>
          <cell r="L350">
            <v>0.39014156461175276</v>
          </cell>
          <cell r="M350">
            <v>8.23770534018578</v>
          </cell>
          <cell r="N350">
            <v>8.5097142857142849</v>
          </cell>
          <cell r="O350">
            <v>26.479931222497314</v>
          </cell>
          <cell r="P350">
            <v>19.874566375544969</v>
          </cell>
          <cell r="Q350">
            <v>25.993801481474549</v>
          </cell>
          <cell r="R350">
            <v>27.673413977950737</v>
          </cell>
          <cell r="S350">
            <v>53.028778439373049</v>
          </cell>
          <cell r="T350">
            <v>21.285851933021576</v>
          </cell>
          <cell r="U350">
            <v>35.986694394060237</v>
          </cell>
          <cell r="W350">
            <v>0</v>
          </cell>
          <cell r="X350">
            <v>14.611462325602446</v>
          </cell>
          <cell r="Y350">
            <v>10.483870967741936</v>
          </cell>
          <cell r="Z350">
            <v>0</v>
          </cell>
          <cell r="AA350">
            <v>0</v>
          </cell>
          <cell r="AB350">
            <v>2.4627352380941834</v>
          </cell>
          <cell r="AC350">
            <v>5</v>
          </cell>
          <cell r="AD350">
            <v>0</v>
          </cell>
          <cell r="AE350">
            <v>1.3517454706142278</v>
          </cell>
          <cell r="AF350">
            <v>8.323080481803407</v>
          </cell>
          <cell r="AG350">
            <v>0</v>
          </cell>
          <cell r="AH350">
            <v>2.856199640403382</v>
          </cell>
          <cell r="AI350">
            <v>0</v>
          </cell>
          <cell r="AJ350">
            <v>0</v>
          </cell>
          <cell r="AK350">
            <v>0</v>
          </cell>
          <cell r="AL350">
            <v>0</v>
          </cell>
          <cell r="AM350">
            <v>0</v>
          </cell>
          <cell r="AN350">
            <v>0</v>
          </cell>
          <cell r="AO350">
            <v>7.3111870676433739</v>
          </cell>
          <cell r="AP350">
            <v>0</v>
          </cell>
          <cell r="AQ350">
            <v>15.676919518196593</v>
          </cell>
          <cell r="AR350">
            <v>19.323080481803409</v>
          </cell>
          <cell r="AS350">
            <v>47.549918089638474</v>
          </cell>
          <cell r="AT350">
            <v>0</v>
          </cell>
          <cell r="AU350">
            <v>0</v>
          </cell>
          <cell r="AV350">
            <v>0</v>
          </cell>
          <cell r="AW350">
            <v>67</v>
          </cell>
          <cell r="AX350">
            <v>0</v>
          </cell>
          <cell r="AY350">
            <v>0</v>
          </cell>
          <cell r="AZ350">
            <v>39.361851025045915</v>
          </cell>
          <cell r="BA350">
            <v>0</v>
          </cell>
          <cell r="BB350">
            <v>3.939473741408932</v>
          </cell>
          <cell r="BC350">
            <v>0</v>
          </cell>
          <cell r="BD350">
            <v>0</v>
          </cell>
          <cell r="BE350">
            <v>27.3224043715847</v>
          </cell>
          <cell r="BF350">
            <v>41.028280559922152</v>
          </cell>
          <cell r="BG350">
            <v>0</v>
          </cell>
          <cell r="BH350">
            <v>0</v>
          </cell>
          <cell r="BI350">
            <v>0</v>
          </cell>
          <cell r="BJ350">
            <v>0</v>
          </cell>
          <cell r="BK350">
            <v>0</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0</v>
          </cell>
          <cell r="CA350">
            <v>0</v>
          </cell>
          <cell r="CB350">
            <v>0.14246575342465917</v>
          </cell>
          <cell r="CC350">
            <v>0</v>
          </cell>
          <cell r="CD350">
            <v>0</v>
          </cell>
          <cell r="CE350">
            <v>7.3044082597823348</v>
          </cell>
          <cell r="CF350">
            <v>0</v>
          </cell>
          <cell r="CH350">
            <v>7.4468740132069939</v>
          </cell>
          <cell r="CJ350">
            <v>40099</v>
          </cell>
          <cell r="CK350">
            <v>14.611462325602446</v>
          </cell>
          <cell r="CL350">
            <v>9.6748259524176348</v>
          </cell>
          <cell r="CM350">
            <v>68.350684931506848</v>
          </cell>
          <cell r="CN350">
            <v>0</v>
          </cell>
          <cell r="CO350">
            <v>0</v>
          </cell>
          <cell r="CP350">
            <v>57.71730479768523</v>
          </cell>
          <cell r="CQ350">
            <v>0</v>
          </cell>
          <cell r="CR350">
            <v>35</v>
          </cell>
          <cell r="CS350">
            <v>0</v>
          </cell>
          <cell r="CU350">
            <v>40099</v>
          </cell>
          <cell r="CV350">
            <v>2.4627352380941834</v>
          </cell>
          <cell r="CW350">
            <v>5</v>
          </cell>
          <cell r="CX350">
            <v>0</v>
          </cell>
          <cell r="CY350">
            <v>0</v>
          </cell>
          <cell r="CZ350">
            <v>0</v>
          </cell>
          <cell r="DA350">
            <v>0</v>
          </cell>
          <cell r="DB350">
            <v>0</v>
          </cell>
          <cell r="DC350">
            <v>72.328767123287676</v>
          </cell>
          <cell r="DD350">
            <v>67</v>
          </cell>
          <cell r="DE350">
            <v>11.835616438356164</v>
          </cell>
          <cell r="DF350">
            <v>24</v>
          </cell>
          <cell r="DG350">
            <v>58.684931506849324</v>
          </cell>
          <cell r="DH350">
            <v>3.939473741408932</v>
          </cell>
          <cell r="DI350">
            <v>0</v>
          </cell>
          <cell r="DJ350">
            <v>0</v>
          </cell>
          <cell r="DK350">
            <v>27.3224043715847</v>
          </cell>
          <cell r="DL350">
            <v>41.028280559922152</v>
          </cell>
          <cell r="DM350">
            <v>0</v>
          </cell>
          <cell r="DN350">
            <v>0</v>
          </cell>
          <cell r="DO350">
            <v>0</v>
          </cell>
          <cell r="DP350">
            <v>0</v>
          </cell>
          <cell r="DR350">
            <v>68.350684931506848</v>
          </cell>
          <cell r="DS350">
            <v>7.4468740132069939</v>
          </cell>
          <cell r="DT350">
            <v>0</v>
          </cell>
          <cell r="DV350">
            <v>40099</v>
          </cell>
          <cell r="DW350">
            <v>6.4498839682784235</v>
          </cell>
          <cell r="DY350">
            <v>49.7</v>
          </cell>
          <cell r="DZ350">
            <v>44.7</v>
          </cell>
          <cell r="EA350">
            <v>35</v>
          </cell>
          <cell r="EB350">
            <v>35</v>
          </cell>
          <cell r="ED350">
            <v>60</v>
          </cell>
          <cell r="EE350">
            <v>20</v>
          </cell>
          <cell r="EF350">
            <v>65.021713057467565</v>
          </cell>
          <cell r="EG350">
            <v>5.021713057467565</v>
          </cell>
          <cell r="EH350">
            <v>60</v>
          </cell>
          <cell r="EJ350">
            <v>35</v>
          </cell>
          <cell r="EK350">
            <v>95</v>
          </cell>
          <cell r="EL350">
            <v>115</v>
          </cell>
          <cell r="EN350">
            <v>0</v>
          </cell>
          <cell r="EO350">
            <v>60</v>
          </cell>
          <cell r="EP350">
            <v>80</v>
          </cell>
          <cell r="ER350">
            <v>200</v>
          </cell>
          <cell r="ET350">
            <v>15</v>
          </cell>
          <cell r="EU350">
            <v>0</v>
          </cell>
          <cell r="EV350">
            <v>0</v>
          </cell>
          <cell r="EW350">
            <v>60.866608292325076</v>
          </cell>
          <cell r="EX350">
            <v>7.4840766391817724</v>
          </cell>
          <cell r="EZ350">
            <v>60.866608292325076</v>
          </cell>
          <cell r="FA350">
            <v>75.866608292325083</v>
          </cell>
          <cell r="FB350">
            <v>59</v>
          </cell>
          <cell r="FC350">
            <v>68.350684931506848</v>
          </cell>
          <cell r="FE350">
            <v>38271.593296296298</v>
          </cell>
        </row>
        <row r="351">
          <cell r="A351">
            <v>40100</v>
          </cell>
          <cell r="B351">
            <v>14</v>
          </cell>
          <cell r="C351">
            <v>3</v>
          </cell>
          <cell r="D351">
            <v>10</v>
          </cell>
          <cell r="E351">
            <v>2009</v>
          </cell>
          <cell r="G351">
            <v>0</v>
          </cell>
          <cell r="H351">
            <v>2.0699322113697978</v>
          </cell>
          <cell r="I351">
            <v>11.27300147734546</v>
          </cell>
          <cell r="J351">
            <v>68.493150684931507</v>
          </cell>
          <cell r="K351">
            <v>10.483870967741936</v>
          </cell>
          <cell r="L351">
            <v>0.30261690874346914</v>
          </cell>
          <cell r="M351">
            <v>7.7756689996756423</v>
          </cell>
          <cell r="N351">
            <v>8.5097142857142849</v>
          </cell>
          <cell r="O351">
            <v>20.539403276003615</v>
          </cell>
          <cell r="P351">
            <v>18.759841881505768</v>
          </cell>
          <cell r="Q351">
            <v>25.645179972819012</v>
          </cell>
          <cell r="R351">
            <v>27.673413977950737</v>
          </cell>
          <cell r="S351">
            <v>47.22229792238501</v>
          </cell>
          <cell r="T351">
            <v>21.305540292593097</v>
          </cell>
          <cell r="U351">
            <v>32.056807055889706</v>
          </cell>
          <cell r="W351">
            <v>0</v>
          </cell>
          <cell r="X351">
            <v>13.342933688715258</v>
          </cell>
          <cell r="Y351">
            <v>10.483870967741936</v>
          </cell>
          <cell r="Z351">
            <v>0</v>
          </cell>
          <cell r="AA351">
            <v>0</v>
          </cell>
          <cell r="AB351">
            <v>2.461486024567614</v>
          </cell>
          <cell r="AC351">
            <v>5</v>
          </cell>
          <cell r="AD351">
            <v>0</v>
          </cell>
          <cell r="AE351">
            <v>1.3517454706142278</v>
          </cell>
          <cell r="AF351">
            <v>7.7747686989515543</v>
          </cell>
          <cell r="AG351">
            <v>0</v>
          </cell>
          <cell r="AH351">
            <v>3.1529867659968378</v>
          </cell>
          <cell r="AI351">
            <v>0</v>
          </cell>
          <cell r="AJ351">
            <v>0</v>
          </cell>
          <cell r="AK351">
            <v>0</v>
          </cell>
          <cell r="AL351">
            <v>0</v>
          </cell>
          <cell r="AM351">
            <v>0</v>
          </cell>
          <cell r="AN351">
            <v>0</v>
          </cell>
          <cell r="AO351">
            <v>7.6933314070593397</v>
          </cell>
          <cell r="AP351">
            <v>0</v>
          </cell>
          <cell r="AQ351">
            <v>16.225231301048446</v>
          </cell>
          <cell r="AR351">
            <v>18.774768698951554</v>
          </cell>
          <cell r="AS351">
            <v>47.997049508091578</v>
          </cell>
          <cell r="AT351">
            <v>0</v>
          </cell>
          <cell r="AU351">
            <v>0</v>
          </cell>
          <cell r="AV351">
            <v>0</v>
          </cell>
          <cell r="AW351">
            <v>67</v>
          </cell>
          <cell r="AX351">
            <v>0</v>
          </cell>
          <cell r="AY351">
            <v>0</v>
          </cell>
          <cell r="AZ351">
            <v>33.58464527086781</v>
          </cell>
          <cell r="BA351">
            <v>0</v>
          </cell>
          <cell r="BB351">
            <v>0</v>
          </cell>
          <cell r="BC351">
            <v>0</v>
          </cell>
          <cell r="BD351">
            <v>0</v>
          </cell>
          <cell r="BE351">
            <v>27.3224043715847</v>
          </cell>
          <cell r="BF351">
            <v>41.028280559922152</v>
          </cell>
          <cell r="BG351">
            <v>0</v>
          </cell>
          <cell r="BH351">
            <v>0.14246575342465917</v>
          </cell>
          <cell r="BI351">
            <v>0</v>
          </cell>
          <cell r="BJ351">
            <v>0</v>
          </cell>
          <cell r="BK351">
            <v>0</v>
          </cell>
          <cell r="BL351">
            <v>0</v>
          </cell>
          <cell r="BM351">
            <v>0</v>
          </cell>
          <cell r="BN351">
            <v>0</v>
          </cell>
          <cell r="BO351">
            <v>0</v>
          </cell>
          <cell r="BP351">
            <v>0</v>
          </cell>
          <cell r="BQ351">
            <v>-1.225528572868626</v>
          </cell>
          <cell r="BR351">
            <v>0</v>
          </cell>
          <cell r="BS351">
            <v>0</v>
          </cell>
          <cell r="BT351">
            <v>0</v>
          </cell>
          <cell r="BU351">
            <v>0</v>
          </cell>
          <cell r="BV351">
            <v>0</v>
          </cell>
          <cell r="BW351">
            <v>0</v>
          </cell>
          <cell r="BX351">
            <v>0</v>
          </cell>
          <cell r="BY351">
            <v>0</v>
          </cell>
          <cell r="CA351">
            <v>0</v>
          </cell>
          <cell r="CB351">
            <v>0</v>
          </cell>
          <cell r="CC351">
            <v>0</v>
          </cell>
          <cell r="CD351">
            <v>0</v>
          </cell>
          <cell r="CE351">
            <v>0</v>
          </cell>
          <cell r="CF351">
            <v>0</v>
          </cell>
          <cell r="CH351">
            <v>0</v>
          </cell>
          <cell r="CJ351">
            <v>40100</v>
          </cell>
          <cell r="CK351">
            <v>13.342933688715258</v>
          </cell>
          <cell r="CL351">
            <v>9.1265141695657821</v>
          </cell>
          <cell r="CM351">
            <v>68.350684931506848</v>
          </cell>
          <cell r="CN351">
            <v>0</v>
          </cell>
          <cell r="CO351">
            <v>0</v>
          </cell>
          <cell r="CP351">
            <v>58.843367681147754</v>
          </cell>
          <cell r="CQ351">
            <v>0</v>
          </cell>
          <cell r="CR351">
            <v>35</v>
          </cell>
          <cell r="CS351">
            <v>0</v>
          </cell>
          <cell r="CU351">
            <v>40100</v>
          </cell>
          <cell r="CV351">
            <v>2.461486024567614</v>
          </cell>
          <cell r="CW351">
            <v>5</v>
          </cell>
          <cell r="CX351">
            <v>0</v>
          </cell>
          <cell r="CY351">
            <v>0</v>
          </cell>
          <cell r="CZ351">
            <v>0</v>
          </cell>
          <cell r="DA351">
            <v>0</v>
          </cell>
          <cell r="DB351">
            <v>0</v>
          </cell>
          <cell r="DC351">
            <v>72.328767123287676</v>
          </cell>
          <cell r="DD351">
            <v>67</v>
          </cell>
          <cell r="DE351">
            <v>11.835616438356164</v>
          </cell>
          <cell r="DF351">
            <v>24</v>
          </cell>
          <cell r="DG351">
            <v>52.359413969819364</v>
          </cell>
          <cell r="DH351">
            <v>0</v>
          </cell>
          <cell r="DI351">
            <v>0</v>
          </cell>
          <cell r="DJ351">
            <v>0</v>
          </cell>
          <cell r="DK351">
            <v>27.3224043715847</v>
          </cell>
          <cell r="DL351">
            <v>41.028280559922152</v>
          </cell>
          <cell r="DM351">
            <v>0</v>
          </cell>
          <cell r="DN351">
            <v>0</v>
          </cell>
          <cell r="DO351">
            <v>-1.225528572868626</v>
          </cell>
          <cell r="DP351">
            <v>0</v>
          </cell>
          <cell r="DR351">
            <v>68.350684931506848</v>
          </cell>
          <cell r="DS351">
            <v>0</v>
          </cell>
          <cell r="DT351">
            <v>0</v>
          </cell>
          <cell r="DV351">
            <v>40100</v>
          </cell>
          <cell r="DW351">
            <v>6.0843427797105214</v>
          </cell>
          <cell r="DY351">
            <v>49.7</v>
          </cell>
          <cell r="DZ351">
            <v>44.7</v>
          </cell>
          <cell r="EA351">
            <v>35</v>
          </cell>
          <cell r="EB351">
            <v>35</v>
          </cell>
          <cell r="ED351">
            <v>60</v>
          </cell>
          <cell r="EE351">
            <v>20</v>
          </cell>
          <cell r="EF351">
            <v>58.843367681147754</v>
          </cell>
          <cell r="EG351">
            <v>0</v>
          </cell>
          <cell r="EH351">
            <v>58.843367681147754</v>
          </cell>
          <cell r="EJ351">
            <v>35</v>
          </cell>
          <cell r="EK351">
            <v>95</v>
          </cell>
          <cell r="EL351">
            <v>115</v>
          </cell>
          <cell r="EN351">
            <v>0</v>
          </cell>
          <cell r="EO351">
            <v>60</v>
          </cell>
          <cell r="EP351">
            <v>80</v>
          </cell>
          <cell r="ER351">
            <v>200</v>
          </cell>
          <cell r="ET351">
            <v>15</v>
          </cell>
          <cell r="EU351">
            <v>0</v>
          </cell>
          <cell r="EV351">
            <v>0</v>
          </cell>
          <cell r="EW351">
            <v>57.452722532481232</v>
          </cell>
          <cell r="EX351">
            <v>10.897962399025616</v>
          </cell>
          <cell r="EZ351">
            <v>57.452722532481232</v>
          </cell>
          <cell r="FA351">
            <v>72.452722532481232</v>
          </cell>
          <cell r="FB351">
            <v>59</v>
          </cell>
          <cell r="FC351">
            <v>68.350684931506848</v>
          </cell>
          <cell r="FE351">
            <v>38271.593296643521</v>
          </cell>
        </row>
        <row r="352">
          <cell r="A352">
            <v>40101</v>
          </cell>
          <cell r="B352">
            <v>15</v>
          </cell>
          <cell r="C352">
            <v>4</v>
          </cell>
          <cell r="D352">
            <v>10</v>
          </cell>
          <cell r="E352">
            <v>2009</v>
          </cell>
          <cell r="G352">
            <v>0</v>
          </cell>
          <cell r="H352">
            <v>2.8141963254954274</v>
          </cell>
          <cell r="I352">
            <v>9.6564257245703189</v>
          </cell>
          <cell r="J352">
            <v>68.493150684931507</v>
          </cell>
          <cell r="K352">
            <v>10.483870967741936</v>
          </cell>
          <cell r="L352">
            <v>0.41142574038938506</v>
          </cell>
          <cell r="M352">
            <v>6.6606192064380627</v>
          </cell>
          <cell r="N352">
            <v>0</v>
          </cell>
          <cell r="O352">
            <v>27.924544054970351</v>
          </cell>
          <cell r="P352">
            <v>16.069635056599093</v>
          </cell>
          <cell r="Q352">
            <v>26.344813931835759</v>
          </cell>
          <cell r="R352">
            <v>27.673413977950737</v>
          </cell>
          <cell r="S352">
            <v>127.45905365737724</v>
          </cell>
          <cell r="T352">
            <v>20.779898985971638</v>
          </cell>
          <cell r="U352">
            <v>25.380933708098521</v>
          </cell>
          <cell r="W352">
            <v>0</v>
          </cell>
          <cell r="X352">
            <v>12.470622050065746</v>
          </cell>
          <cell r="Y352">
            <v>10.483870967741936</v>
          </cell>
          <cell r="Z352">
            <v>0</v>
          </cell>
          <cell r="AA352">
            <v>0</v>
          </cell>
          <cell r="AB352">
            <v>0</v>
          </cell>
          <cell r="AC352">
            <v>5</v>
          </cell>
          <cell r="AD352">
            <v>0</v>
          </cell>
          <cell r="AE352">
            <v>1.3517454706142278</v>
          </cell>
          <cell r="AF352">
            <v>0.72029947621321977</v>
          </cell>
          <cell r="AG352">
            <v>0</v>
          </cell>
          <cell r="AH352">
            <v>3.1613389076790561</v>
          </cell>
          <cell r="AI352">
            <v>0</v>
          </cell>
          <cell r="AJ352">
            <v>0</v>
          </cell>
          <cell r="AK352">
            <v>0</v>
          </cell>
          <cell r="AL352">
            <v>0</v>
          </cell>
          <cell r="AM352">
            <v>0</v>
          </cell>
          <cell r="AN352">
            <v>0</v>
          </cell>
          <cell r="AO352">
            <v>7.9511940352503814</v>
          </cell>
          <cell r="AP352">
            <v>0</v>
          </cell>
          <cell r="AQ352">
            <v>23.279700523786779</v>
          </cell>
          <cell r="AR352">
            <v>11.720299476213221</v>
          </cell>
          <cell r="AS352">
            <v>48.745612130292493</v>
          </cell>
          <cell r="AT352">
            <v>0</v>
          </cell>
          <cell r="AU352">
            <v>0</v>
          </cell>
          <cell r="AV352">
            <v>0</v>
          </cell>
          <cell r="AW352">
            <v>67</v>
          </cell>
          <cell r="AX352">
            <v>0</v>
          </cell>
          <cell r="AY352">
            <v>0</v>
          </cell>
          <cell r="AZ352">
            <v>46.964632030636103</v>
          </cell>
          <cell r="BA352">
            <v>0</v>
          </cell>
          <cell r="BB352">
            <v>59.655254320811309</v>
          </cell>
          <cell r="BC352">
            <v>0</v>
          </cell>
          <cell r="BD352">
            <v>0</v>
          </cell>
          <cell r="BE352">
            <v>27.3224043715847</v>
          </cell>
          <cell r="BF352">
            <v>36.891458407034634</v>
          </cell>
          <cell r="BG352">
            <v>0</v>
          </cell>
          <cell r="BH352">
            <v>0</v>
          </cell>
          <cell r="BI352">
            <v>0</v>
          </cell>
          <cell r="BJ352">
            <v>0</v>
          </cell>
          <cell r="BK352">
            <v>0</v>
          </cell>
          <cell r="BL352">
            <v>0</v>
          </cell>
          <cell r="BM352">
            <v>0</v>
          </cell>
          <cell r="BN352">
            <v>0</v>
          </cell>
          <cell r="BO352">
            <v>0</v>
          </cell>
          <cell r="BP352">
            <v>0</v>
          </cell>
          <cell r="BQ352">
            <v>1.225528572868626</v>
          </cell>
          <cell r="BR352">
            <v>0</v>
          </cell>
          <cell r="BS352">
            <v>0</v>
          </cell>
          <cell r="BT352">
            <v>0</v>
          </cell>
          <cell r="BU352">
            <v>0</v>
          </cell>
          <cell r="BV352">
            <v>0</v>
          </cell>
          <cell r="BW352">
            <v>4.1368221528875182</v>
          </cell>
          <cell r="BX352">
            <v>0</v>
          </cell>
          <cell r="BY352">
            <v>0</v>
          </cell>
          <cell r="CA352">
            <v>0</v>
          </cell>
          <cell r="CB352">
            <v>0.14246575342465917</v>
          </cell>
          <cell r="CC352">
            <v>0</v>
          </cell>
          <cell r="CD352">
            <v>0</v>
          </cell>
          <cell r="CE352">
            <v>1.9287333752653666</v>
          </cell>
          <cell r="CF352">
            <v>0</v>
          </cell>
          <cell r="CH352">
            <v>2.0711991286900258</v>
          </cell>
          <cell r="CJ352">
            <v>40101</v>
          </cell>
          <cell r="CK352">
            <v>12.470622050065746</v>
          </cell>
          <cell r="CL352">
            <v>2.0720449468274476</v>
          </cell>
          <cell r="CM352">
            <v>64.21386277861933</v>
          </cell>
          <cell r="CN352">
            <v>4.1368221528875182</v>
          </cell>
          <cell r="CO352">
            <v>0</v>
          </cell>
          <cell r="CP352">
            <v>59.858145073221934</v>
          </cell>
          <cell r="CQ352">
            <v>0</v>
          </cell>
          <cell r="CR352">
            <v>35</v>
          </cell>
          <cell r="CS352">
            <v>0</v>
          </cell>
          <cell r="CU352">
            <v>40101</v>
          </cell>
          <cell r="CV352">
            <v>0</v>
          </cell>
          <cell r="CW352">
            <v>5</v>
          </cell>
          <cell r="CX352">
            <v>0</v>
          </cell>
          <cell r="CY352">
            <v>0</v>
          </cell>
          <cell r="CZ352">
            <v>0</v>
          </cell>
          <cell r="DA352">
            <v>0</v>
          </cell>
          <cell r="DB352">
            <v>0</v>
          </cell>
          <cell r="DC352">
            <v>72.328767123287676</v>
          </cell>
          <cell r="DD352">
            <v>67</v>
          </cell>
          <cell r="DE352">
            <v>11.835616438356164</v>
          </cell>
          <cell r="DF352">
            <v>24</v>
          </cell>
          <cell r="DG352">
            <v>58.684931506849324</v>
          </cell>
          <cell r="DH352">
            <v>59.655254320811309</v>
          </cell>
          <cell r="DI352">
            <v>0</v>
          </cell>
          <cell r="DJ352">
            <v>0</v>
          </cell>
          <cell r="DK352">
            <v>27.3224043715847</v>
          </cell>
          <cell r="DL352">
            <v>36.891458407034634</v>
          </cell>
          <cell r="DM352">
            <v>0</v>
          </cell>
          <cell r="DN352">
            <v>0</v>
          </cell>
          <cell r="DO352">
            <v>1.225528572868626</v>
          </cell>
          <cell r="DP352">
            <v>4.1368221528875182</v>
          </cell>
          <cell r="DR352">
            <v>68.350684931506848</v>
          </cell>
          <cell r="DS352">
            <v>2.0711991286900258</v>
          </cell>
          <cell r="DT352">
            <v>0</v>
          </cell>
          <cell r="DV352">
            <v>40101</v>
          </cell>
          <cell r="DW352">
            <v>1.381363297884965</v>
          </cell>
          <cell r="DY352">
            <v>49.7</v>
          </cell>
          <cell r="DZ352">
            <v>44.7</v>
          </cell>
          <cell r="EA352">
            <v>35</v>
          </cell>
          <cell r="EB352">
            <v>35</v>
          </cell>
          <cell r="ED352">
            <v>60</v>
          </cell>
          <cell r="EE352">
            <v>20</v>
          </cell>
          <cell r="EF352">
            <v>61.7868784484873</v>
          </cell>
          <cell r="EG352">
            <v>1.7868784484873004</v>
          </cell>
          <cell r="EH352">
            <v>60</v>
          </cell>
          <cell r="EJ352">
            <v>35</v>
          </cell>
          <cell r="EK352">
            <v>95</v>
          </cell>
          <cell r="EL352">
            <v>115</v>
          </cell>
          <cell r="EN352">
            <v>0</v>
          </cell>
          <cell r="EO352">
            <v>60</v>
          </cell>
          <cell r="EP352">
            <v>80</v>
          </cell>
          <cell r="ER352">
            <v>200</v>
          </cell>
          <cell r="ET352">
            <v>15</v>
          </cell>
          <cell r="EU352">
            <v>0</v>
          </cell>
          <cell r="EV352">
            <v>4.1368221528875182</v>
          </cell>
          <cell r="EW352">
            <v>53.350684931506855</v>
          </cell>
          <cell r="EX352">
            <v>15</v>
          </cell>
          <cell r="EZ352">
            <v>49.213862778619337</v>
          </cell>
          <cell r="FA352">
            <v>64.21386277861933</v>
          </cell>
          <cell r="FB352">
            <v>59</v>
          </cell>
          <cell r="FC352">
            <v>68.350684931506848</v>
          </cell>
          <cell r="FE352">
            <v>38271.59329675926</v>
          </cell>
        </row>
        <row r="353">
          <cell r="A353">
            <v>40102</v>
          </cell>
          <cell r="B353">
            <v>16</v>
          </cell>
          <cell r="C353">
            <v>5</v>
          </cell>
          <cell r="D353">
            <v>10</v>
          </cell>
          <cell r="E353">
            <v>2009</v>
          </cell>
          <cell r="G353">
            <v>0</v>
          </cell>
          <cell r="H353">
            <v>1.6364313716266838</v>
          </cell>
          <cell r="I353">
            <v>9.3158640524786733</v>
          </cell>
          <cell r="J353">
            <v>68.493150684931507</v>
          </cell>
          <cell r="K353">
            <v>10.483870967741936</v>
          </cell>
          <cell r="L353">
            <v>0.23924058977988996</v>
          </cell>
          <cell r="M353">
            <v>6.4257132817398013</v>
          </cell>
          <cell r="N353">
            <v>0</v>
          </cell>
          <cell r="O353">
            <v>16.23788628957157</v>
          </cell>
          <cell r="P353">
            <v>15.502893081786103</v>
          </cell>
          <cell r="Q353">
            <v>25.926695984725789</v>
          </cell>
          <cell r="R353">
            <v>27.673413977950737</v>
          </cell>
          <cell r="S353">
            <v>69.470189023562497</v>
          </cell>
          <cell r="T353">
            <v>20.758185135788146</v>
          </cell>
          <cell r="U353">
            <v>26.01134784232497</v>
          </cell>
          <cell r="W353">
            <v>0</v>
          </cell>
          <cell r="X353">
            <v>10.952295424105357</v>
          </cell>
          <cell r="Y353">
            <v>10.483870967741936</v>
          </cell>
          <cell r="Z353">
            <v>0</v>
          </cell>
          <cell r="AA353">
            <v>0</v>
          </cell>
          <cell r="AB353">
            <v>0</v>
          </cell>
          <cell r="AC353">
            <v>5</v>
          </cell>
          <cell r="AD353">
            <v>0</v>
          </cell>
          <cell r="AE353">
            <v>1.3517454706142278</v>
          </cell>
          <cell r="AF353">
            <v>0.31320840090546387</v>
          </cell>
          <cell r="AG353">
            <v>0</v>
          </cell>
          <cell r="AH353">
            <v>3.5899810251594282</v>
          </cell>
          <cell r="AI353">
            <v>0</v>
          </cell>
          <cell r="AJ353">
            <v>0</v>
          </cell>
          <cell r="AK353">
            <v>0</v>
          </cell>
          <cell r="AL353">
            <v>0</v>
          </cell>
          <cell r="AM353">
            <v>0</v>
          </cell>
          <cell r="AN353">
            <v>0</v>
          </cell>
          <cell r="AO353">
            <v>8.4219703927977836</v>
          </cell>
          <cell r="AP353">
            <v>0</v>
          </cell>
          <cell r="AQ353">
            <v>23.686791599094537</v>
          </cell>
          <cell r="AR353">
            <v>11.313208400905463</v>
          </cell>
          <cell r="AS353">
            <v>43.349563725245872</v>
          </cell>
          <cell r="AT353">
            <v>0</v>
          </cell>
          <cell r="AU353">
            <v>0</v>
          </cell>
          <cell r="AV353">
            <v>0</v>
          </cell>
          <cell r="AW353">
            <v>67</v>
          </cell>
          <cell r="AX353">
            <v>0</v>
          </cell>
          <cell r="AY353">
            <v>0</v>
          </cell>
          <cell r="AZ353">
            <v>47.371723105943857</v>
          </cell>
          <cell r="BA353">
            <v>0</v>
          </cell>
          <cell r="BB353">
            <v>1.8679988957317448</v>
          </cell>
          <cell r="BC353">
            <v>0</v>
          </cell>
          <cell r="BD353">
            <v>0</v>
          </cell>
          <cell r="BE353">
            <v>27.3224043715847</v>
          </cell>
          <cell r="BF353">
            <v>35.155789757367572</v>
          </cell>
          <cell r="BG353">
            <v>0</v>
          </cell>
          <cell r="BH353">
            <v>6.0149565559792393</v>
          </cell>
          <cell r="BI353">
            <v>0</v>
          </cell>
          <cell r="BJ353">
            <v>0</v>
          </cell>
          <cell r="BK353">
            <v>0</v>
          </cell>
          <cell r="BL353">
            <v>0</v>
          </cell>
          <cell r="BM353">
            <v>0</v>
          </cell>
          <cell r="BN353">
            <v>0</v>
          </cell>
          <cell r="BO353">
            <v>0</v>
          </cell>
          <cell r="BP353">
            <v>0</v>
          </cell>
          <cell r="BQ353">
            <v>-5.0206258091688767</v>
          </cell>
          <cell r="BR353">
            <v>0</v>
          </cell>
          <cell r="BS353">
            <v>0</v>
          </cell>
          <cell r="BT353">
            <v>0</v>
          </cell>
          <cell r="BU353">
            <v>0</v>
          </cell>
          <cell r="BV353">
            <v>0</v>
          </cell>
          <cell r="BW353">
            <v>0</v>
          </cell>
          <cell r="BX353">
            <v>0</v>
          </cell>
          <cell r="BY353">
            <v>0</v>
          </cell>
          <cell r="CA353">
            <v>0</v>
          </cell>
          <cell r="CB353">
            <v>0</v>
          </cell>
          <cell r="CC353">
            <v>0</v>
          </cell>
          <cell r="CD353">
            <v>0</v>
          </cell>
          <cell r="CE353">
            <v>0</v>
          </cell>
          <cell r="CF353">
            <v>0</v>
          </cell>
          <cell r="CH353">
            <v>0</v>
          </cell>
          <cell r="CJ353">
            <v>40102</v>
          </cell>
          <cell r="CK353">
            <v>10.952295424105357</v>
          </cell>
          <cell r="CL353">
            <v>1.6649538715196917</v>
          </cell>
          <cell r="CM353">
            <v>62.478194128952268</v>
          </cell>
          <cell r="CN353">
            <v>0</v>
          </cell>
          <cell r="CO353">
            <v>0</v>
          </cell>
          <cell r="CP353">
            <v>55.361515143203086</v>
          </cell>
          <cell r="CQ353">
            <v>0</v>
          </cell>
          <cell r="CR353">
            <v>35</v>
          </cell>
          <cell r="CS353">
            <v>0</v>
          </cell>
          <cell r="CU353">
            <v>40102</v>
          </cell>
          <cell r="CV353">
            <v>0</v>
          </cell>
          <cell r="CW353">
            <v>5</v>
          </cell>
          <cell r="CX353">
            <v>0</v>
          </cell>
          <cell r="CY353">
            <v>0</v>
          </cell>
          <cell r="CZ353">
            <v>0</v>
          </cell>
          <cell r="DA353">
            <v>0</v>
          </cell>
          <cell r="DB353">
            <v>0</v>
          </cell>
          <cell r="DC353">
            <v>72.328767123287676</v>
          </cell>
          <cell r="DD353">
            <v>67</v>
          </cell>
          <cell r="DE353">
            <v>11.835616438356164</v>
          </cell>
          <cell r="DF353">
            <v>24</v>
          </cell>
          <cell r="DG353">
            <v>58.684931506849324</v>
          </cell>
          <cell r="DH353">
            <v>1.8679988957317448</v>
          </cell>
          <cell r="DI353">
            <v>0</v>
          </cell>
          <cell r="DJ353">
            <v>0</v>
          </cell>
          <cell r="DK353">
            <v>27.3224043715847</v>
          </cell>
          <cell r="DL353">
            <v>35.155789757367572</v>
          </cell>
          <cell r="DM353">
            <v>0</v>
          </cell>
          <cell r="DN353">
            <v>0</v>
          </cell>
          <cell r="DO353">
            <v>-5.0206258091688767</v>
          </cell>
          <cell r="DP353">
            <v>0</v>
          </cell>
          <cell r="DR353">
            <v>62.478194128952268</v>
          </cell>
          <cell r="DS353">
            <v>0</v>
          </cell>
          <cell r="DT353">
            <v>0</v>
          </cell>
          <cell r="DV353">
            <v>40102</v>
          </cell>
          <cell r="DW353">
            <v>1.1099692476797944</v>
          </cell>
          <cell r="DY353">
            <v>49.7</v>
          </cell>
          <cell r="DZ353">
            <v>44.7</v>
          </cell>
          <cell r="EA353">
            <v>35</v>
          </cell>
          <cell r="EB353">
            <v>35</v>
          </cell>
          <cell r="ED353">
            <v>60</v>
          </cell>
          <cell r="EE353">
            <v>20</v>
          </cell>
          <cell r="EF353">
            <v>55.361515143203086</v>
          </cell>
          <cell r="EG353">
            <v>0</v>
          </cell>
          <cell r="EH353">
            <v>55.361515143203086</v>
          </cell>
          <cell r="EJ353">
            <v>35</v>
          </cell>
          <cell r="EK353">
            <v>95</v>
          </cell>
          <cell r="EL353">
            <v>115</v>
          </cell>
          <cell r="EN353">
            <v>0</v>
          </cell>
          <cell r="EO353">
            <v>60</v>
          </cell>
          <cell r="EP353">
            <v>80</v>
          </cell>
          <cell r="ER353">
            <v>200</v>
          </cell>
          <cell r="ET353">
            <v>15</v>
          </cell>
          <cell r="EU353">
            <v>0</v>
          </cell>
          <cell r="EV353">
            <v>0</v>
          </cell>
          <cell r="EW353">
            <v>47.478194128952268</v>
          </cell>
          <cell r="EX353">
            <v>15</v>
          </cell>
          <cell r="EZ353">
            <v>47.478194128952268</v>
          </cell>
          <cell r="FA353">
            <v>62.478194128952268</v>
          </cell>
          <cell r="FB353">
            <v>59</v>
          </cell>
          <cell r="FC353">
            <v>68.350684931506848</v>
          </cell>
          <cell r="FE353">
            <v>38271.593296990737</v>
          </cell>
        </row>
        <row r="354">
          <cell r="A354">
            <v>40103</v>
          </cell>
          <cell r="B354">
            <v>17</v>
          </cell>
          <cell r="C354">
            <v>6</v>
          </cell>
          <cell r="D354">
            <v>10</v>
          </cell>
          <cell r="E354">
            <v>2009</v>
          </cell>
          <cell r="G354">
            <v>0</v>
          </cell>
          <cell r="H354">
            <v>1.9570004083040331</v>
          </cell>
          <cell r="I354">
            <v>11.690792362341934</v>
          </cell>
          <cell r="J354">
            <v>68.493150684931507</v>
          </cell>
          <cell r="K354">
            <v>10.483870967741936</v>
          </cell>
          <cell r="L354">
            <v>0.28610667089371261</v>
          </cell>
          <cell r="M354">
            <v>8.0638445702495147</v>
          </cell>
          <cell r="N354">
            <v>8.5097142857142849</v>
          </cell>
          <cell r="O354">
            <v>19.418810131400594</v>
          </cell>
          <cell r="P354">
            <v>19.455104004713952</v>
          </cell>
          <cell r="Q354">
            <v>25.916242783203884</v>
          </cell>
          <cell r="R354">
            <v>27.673413977950737</v>
          </cell>
          <cell r="S354">
            <v>131.32009288185856</v>
          </cell>
          <cell r="T354">
            <v>21.567189471296267</v>
          </cell>
          <cell r="U354">
            <v>38.624461675777823</v>
          </cell>
          <cell r="W354">
            <v>0</v>
          </cell>
          <cell r="X354">
            <v>13.647792770645967</v>
          </cell>
          <cell r="Y354">
            <v>10.483870967741936</v>
          </cell>
          <cell r="Z354">
            <v>0</v>
          </cell>
          <cell r="AA354">
            <v>0</v>
          </cell>
          <cell r="AB354">
            <v>2.4602374447000797</v>
          </cell>
          <cell r="AC354">
            <v>5</v>
          </cell>
          <cell r="AD354">
            <v>0</v>
          </cell>
          <cell r="AE354">
            <v>1.3517454706142278</v>
          </cell>
          <cell r="AF354">
            <v>8.0476826115432054</v>
          </cell>
          <cell r="AG354">
            <v>0</v>
          </cell>
          <cell r="AH354">
            <v>3.1556085216572605</v>
          </cell>
          <cell r="AI354">
            <v>0</v>
          </cell>
          <cell r="AJ354">
            <v>0</v>
          </cell>
          <cell r="AK354">
            <v>0</v>
          </cell>
          <cell r="AL354">
            <v>0</v>
          </cell>
          <cell r="AM354">
            <v>0</v>
          </cell>
          <cell r="AN354">
            <v>0</v>
          </cell>
          <cell r="AO354">
            <v>5.4815607454926791</v>
          </cell>
          <cell r="AP354">
            <v>0</v>
          </cell>
          <cell r="AQ354">
            <v>15.952317388456795</v>
          </cell>
          <cell r="AR354">
            <v>19.047682611543205</v>
          </cell>
          <cell r="AS354">
            <v>49.90133933206711</v>
          </cell>
          <cell r="AT354">
            <v>0</v>
          </cell>
          <cell r="AU354">
            <v>0</v>
          </cell>
          <cell r="AV354">
            <v>0</v>
          </cell>
          <cell r="AW354">
            <v>67</v>
          </cell>
          <cell r="AX354">
            <v>0</v>
          </cell>
          <cell r="AY354">
            <v>0</v>
          </cell>
          <cell r="AZ354">
            <v>39.637248895306115</v>
          </cell>
          <cell r="BA354">
            <v>0</v>
          </cell>
          <cell r="BB354">
            <v>84.874495133626525</v>
          </cell>
          <cell r="BC354">
            <v>0</v>
          </cell>
          <cell r="BD354">
            <v>0</v>
          </cell>
          <cell r="BE354">
            <v>27.3224043715847</v>
          </cell>
          <cell r="BF354">
            <v>41.028280559922152</v>
          </cell>
          <cell r="BG354">
            <v>0</v>
          </cell>
          <cell r="BH354">
            <v>0.14246575342465917</v>
          </cell>
          <cell r="BI354">
            <v>0</v>
          </cell>
          <cell r="BJ354">
            <v>0</v>
          </cell>
          <cell r="BK354">
            <v>0</v>
          </cell>
          <cell r="BL354">
            <v>0</v>
          </cell>
          <cell r="BM354">
            <v>0</v>
          </cell>
          <cell r="BN354">
            <v>0</v>
          </cell>
          <cell r="BO354">
            <v>0</v>
          </cell>
          <cell r="BP354">
            <v>0</v>
          </cell>
          <cell r="BQ354">
            <v>-1.0749377019478885</v>
          </cell>
          <cell r="BR354">
            <v>0</v>
          </cell>
          <cell r="BS354">
            <v>0</v>
          </cell>
          <cell r="BT354">
            <v>0</v>
          </cell>
          <cell r="BU354">
            <v>0</v>
          </cell>
          <cell r="BV354">
            <v>0</v>
          </cell>
          <cell r="BW354">
            <v>0</v>
          </cell>
          <cell r="BX354">
            <v>0</v>
          </cell>
          <cell r="BY354">
            <v>0</v>
          </cell>
          <cell r="CA354">
            <v>0</v>
          </cell>
          <cell r="CB354">
            <v>0</v>
          </cell>
          <cell r="CC354">
            <v>0</v>
          </cell>
          <cell r="CD354">
            <v>0</v>
          </cell>
          <cell r="CE354">
            <v>0</v>
          </cell>
          <cell r="CF354">
            <v>0</v>
          </cell>
          <cell r="CH354">
            <v>0</v>
          </cell>
          <cell r="CJ354">
            <v>40103</v>
          </cell>
          <cell r="CK354">
            <v>13.647792770645967</v>
          </cell>
          <cell r="CL354">
            <v>9.3994280821574332</v>
          </cell>
          <cell r="CM354">
            <v>68.350684931506848</v>
          </cell>
          <cell r="CN354">
            <v>0</v>
          </cell>
          <cell r="CO354">
            <v>0</v>
          </cell>
          <cell r="CP354">
            <v>58.538508599217053</v>
          </cell>
          <cell r="CQ354">
            <v>0</v>
          </cell>
          <cell r="CR354">
            <v>35</v>
          </cell>
          <cell r="CS354">
            <v>0</v>
          </cell>
          <cell r="CU354">
            <v>40103</v>
          </cell>
          <cell r="CV354">
            <v>2.4602374447000797</v>
          </cell>
          <cell r="CW354">
            <v>5</v>
          </cell>
          <cell r="CX354">
            <v>0</v>
          </cell>
          <cell r="CY354">
            <v>0</v>
          </cell>
          <cell r="CZ354">
            <v>0</v>
          </cell>
          <cell r="DA354">
            <v>0</v>
          </cell>
          <cell r="DB354">
            <v>0</v>
          </cell>
          <cell r="DC354">
            <v>72.328767123287676</v>
          </cell>
          <cell r="DD354">
            <v>67</v>
          </cell>
          <cell r="DE354">
            <v>11.835616438356164</v>
          </cell>
          <cell r="DF354">
            <v>24</v>
          </cell>
          <cell r="DG354">
            <v>58.684931506849324</v>
          </cell>
          <cell r="DH354">
            <v>84.874495133626525</v>
          </cell>
          <cell r="DI354">
            <v>0</v>
          </cell>
          <cell r="DJ354">
            <v>0</v>
          </cell>
          <cell r="DK354">
            <v>27.3224043715847</v>
          </cell>
          <cell r="DL354">
            <v>41.028280559922152</v>
          </cell>
          <cell r="DM354">
            <v>0</v>
          </cell>
          <cell r="DN354">
            <v>0</v>
          </cell>
          <cell r="DO354">
            <v>-1.0749377019478885</v>
          </cell>
          <cell r="DP354">
            <v>0</v>
          </cell>
          <cell r="DR354">
            <v>68.350684931506848</v>
          </cell>
          <cell r="DS354">
            <v>0</v>
          </cell>
          <cell r="DT354">
            <v>0</v>
          </cell>
          <cell r="DV354">
            <v>40103</v>
          </cell>
          <cell r="DW354">
            <v>6.2662853881049552</v>
          </cell>
          <cell r="DY354">
            <v>49.7</v>
          </cell>
          <cell r="DZ354">
            <v>44.7</v>
          </cell>
          <cell r="EA354">
            <v>35</v>
          </cell>
          <cell r="EB354">
            <v>35</v>
          </cell>
          <cell r="ED354">
            <v>60</v>
          </cell>
          <cell r="EE354">
            <v>20</v>
          </cell>
          <cell r="EF354">
            <v>58.538508599217053</v>
          </cell>
          <cell r="EG354">
            <v>0</v>
          </cell>
          <cell r="EH354">
            <v>58.538508599217053</v>
          </cell>
          <cell r="EJ354">
            <v>35</v>
          </cell>
          <cell r="EK354">
            <v>95</v>
          </cell>
          <cell r="EL354">
            <v>115</v>
          </cell>
          <cell r="EN354">
            <v>0</v>
          </cell>
          <cell r="EO354">
            <v>60</v>
          </cell>
          <cell r="EP354">
            <v>80</v>
          </cell>
          <cell r="ER354">
            <v>200</v>
          </cell>
          <cell r="ET354">
            <v>15</v>
          </cell>
          <cell r="EU354">
            <v>0</v>
          </cell>
          <cell r="EV354">
            <v>0</v>
          </cell>
          <cell r="EW354">
            <v>59.58198897855948</v>
          </cell>
          <cell r="EX354">
            <v>8.7686959529473683</v>
          </cell>
          <cell r="EZ354">
            <v>59.58198897855948</v>
          </cell>
          <cell r="FA354">
            <v>74.58198897855948</v>
          </cell>
          <cell r="FB354">
            <v>59</v>
          </cell>
          <cell r="FC354">
            <v>68.350684931506848</v>
          </cell>
          <cell r="FE354">
            <v>38271.593297106483</v>
          </cell>
        </row>
        <row r="355">
          <cell r="A355">
            <v>40104</v>
          </cell>
          <cell r="B355">
            <v>18</v>
          </cell>
          <cell r="C355">
            <v>7</v>
          </cell>
          <cell r="D355">
            <v>10</v>
          </cell>
          <cell r="E355">
            <v>2009</v>
          </cell>
          <cell r="G355">
            <v>0</v>
          </cell>
          <cell r="H355">
            <v>1.9381140449814929</v>
          </cell>
          <cell r="I355">
            <v>11.684227869851156</v>
          </cell>
          <cell r="J355">
            <v>68.493150684931507</v>
          </cell>
          <cell r="K355">
            <v>10.483870967741936</v>
          </cell>
          <cell r="L355">
            <v>0.28334555009242274</v>
          </cell>
          <cell r="M355">
            <v>8.0593166438705701</v>
          </cell>
          <cell r="N355">
            <v>8.5097142857142849</v>
          </cell>
          <cell r="O355">
            <v>19.23140562096879</v>
          </cell>
          <cell r="P355">
            <v>19.44417977646766</v>
          </cell>
          <cell r="Q355">
            <v>25.919464904663677</v>
          </cell>
          <cell r="R355">
            <v>27.673413977950737</v>
          </cell>
          <cell r="S355">
            <v>105.15288537911017</v>
          </cell>
          <cell r="T355">
            <v>21.473158379919528</v>
          </cell>
          <cell r="U355">
            <v>37.742844036628711</v>
          </cell>
          <cell r="W355">
            <v>0</v>
          </cell>
          <cell r="X355">
            <v>13.622341914832649</v>
          </cell>
          <cell r="Y355">
            <v>10.483870967741936</v>
          </cell>
          <cell r="Z355">
            <v>0</v>
          </cell>
          <cell r="AA355">
            <v>0</v>
          </cell>
          <cell r="AB355">
            <v>2.4589894981701592</v>
          </cell>
          <cell r="AC355">
            <v>5</v>
          </cell>
          <cell r="AD355">
            <v>0</v>
          </cell>
          <cell r="AE355">
            <v>1.3517454706142278</v>
          </cell>
          <cell r="AF355">
            <v>8.0416415108928874</v>
          </cell>
          <cell r="AG355">
            <v>0</v>
          </cell>
          <cell r="AH355">
            <v>3.1763388557597665</v>
          </cell>
          <cell r="AI355">
            <v>0</v>
          </cell>
          <cell r="AJ355">
            <v>0</v>
          </cell>
          <cell r="AK355">
            <v>0</v>
          </cell>
          <cell r="AL355">
            <v>0</v>
          </cell>
          <cell r="AM355">
            <v>0</v>
          </cell>
          <cell r="AN355">
            <v>0</v>
          </cell>
          <cell r="AO355">
            <v>4.8190934730197128</v>
          </cell>
          <cell r="AP355">
            <v>0</v>
          </cell>
          <cell r="AQ355">
            <v>15.958358489107113</v>
          </cell>
          <cell r="AR355">
            <v>19.041641510892887</v>
          </cell>
          <cell r="AS355">
            <v>50.568527126250892</v>
          </cell>
          <cell r="AT355">
            <v>0</v>
          </cell>
          <cell r="AU355">
            <v>0</v>
          </cell>
          <cell r="AV355">
            <v>0</v>
          </cell>
          <cell r="AW355">
            <v>67</v>
          </cell>
          <cell r="AX355">
            <v>0</v>
          </cell>
          <cell r="AY355">
            <v>0</v>
          </cell>
          <cell r="AZ355">
            <v>39.643289995956437</v>
          </cell>
          <cell r="BA355">
            <v>0</v>
          </cell>
          <cell r="BB355">
            <v>57.725597799701958</v>
          </cell>
          <cell r="BC355">
            <v>0</v>
          </cell>
          <cell r="BD355">
            <v>0</v>
          </cell>
          <cell r="BE355">
            <v>27.3224043715847</v>
          </cell>
          <cell r="BF355">
            <v>41.028280559922152</v>
          </cell>
          <cell r="BG355">
            <v>0</v>
          </cell>
          <cell r="BH355">
            <v>0.14246575342465917</v>
          </cell>
          <cell r="BI355">
            <v>0</v>
          </cell>
          <cell r="BJ355">
            <v>0</v>
          </cell>
          <cell r="BK355">
            <v>0</v>
          </cell>
          <cell r="BL355">
            <v>0</v>
          </cell>
          <cell r="BM355">
            <v>0</v>
          </cell>
          <cell r="BN355">
            <v>0</v>
          </cell>
          <cell r="BO355">
            <v>0</v>
          </cell>
          <cell r="BP355">
            <v>0</v>
          </cell>
          <cell r="BQ355">
            <v>-1.2954951749795072</v>
          </cell>
          <cell r="BR355">
            <v>0</v>
          </cell>
          <cell r="BS355">
            <v>0</v>
          </cell>
          <cell r="BT355">
            <v>0</v>
          </cell>
          <cell r="BU355">
            <v>0</v>
          </cell>
          <cell r="BV355">
            <v>0</v>
          </cell>
          <cell r="BW355">
            <v>0</v>
          </cell>
          <cell r="BX355">
            <v>0</v>
          </cell>
          <cell r="BY355">
            <v>0</v>
          </cell>
          <cell r="CA355">
            <v>0</v>
          </cell>
          <cell r="CB355">
            <v>0</v>
          </cell>
          <cell r="CC355">
            <v>0</v>
          </cell>
          <cell r="CD355">
            <v>0</v>
          </cell>
          <cell r="CE355">
            <v>0</v>
          </cell>
          <cell r="CF355">
            <v>0</v>
          </cell>
          <cell r="CH355">
            <v>0</v>
          </cell>
          <cell r="CJ355">
            <v>40104</v>
          </cell>
          <cell r="CK355">
            <v>13.622341914832649</v>
          </cell>
          <cell r="CL355">
            <v>9.3933869815071152</v>
          </cell>
          <cell r="CM355">
            <v>68.350684931506848</v>
          </cell>
          <cell r="CN355">
            <v>0</v>
          </cell>
          <cell r="CO355">
            <v>0</v>
          </cell>
          <cell r="CP355">
            <v>58.563959455030371</v>
          </cell>
          <cell r="CQ355">
            <v>0</v>
          </cell>
          <cell r="CR355">
            <v>35</v>
          </cell>
          <cell r="CS355">
            <v>0</v>
          </cell>
          <cell r="CU355">
            <v>40104</v>
          </cell>
          <cell r="CV355">
            <v>2.4589894981701592</v>
          </cell>
          <cell r="CW355">
            <v>5</v>
          </cell>
          <cell r="CX355">
            <v>0</v>
          </cell>
          <cell r="CY355">
            <v>0</v>
          </cell>
          <cell r="CZ355">
            <v>0</v>
          </cell>
          <cell r="DA355">
            <v>0</v>
          </cell>
          <cell r="DB355">
            <v>0</v>
          </cell>
          <cell r="DC355">
            <v>72.328767123287676</v>
          </cell>
          <cell r="DD355">
            <v>67</v>
          </cell>
          <cell r="DE355">
            <v>11.835616438356164</v>
          </cell>
          <cell r="DF355">
            <v>24</v>
          </cell>
          <cell r="DG355">
            <v>58.684931506849324</v>
          </cell>
          <cell r="DH355">
            <v>57.725597799701958</v>
          </cell>
          <cell r="DI355">
            <v>0</v>
          </cell>
          <cell r="DJ355">
            <v>0</v>
          </cell>
          <cell r="DK355">
            <v>27.3224043715847</v>
          </cell>
          <cell r="DL355">
            <v>41.028280559922152</v>
          </cell>
          <cell r="DM355">
            <v>0</v>
          </cell>
          <cell r="DN355">
            <v>0</v>
          </cell>
          <cell r="DO355">
            <v>-1.2954951749795072</v>
          </cell>
          <cell r="DP355">
            <v>0</v>
          </cell>
          <cell r="DR355">
            <v>68.350684931506848</v>
          </cell>
          <cell r="DS355">
            <v>0</v>
          </cell>
          <cell r="DT355">
            <v>0</v>
          </cell>
          <cell r="DV355">
            <v>40104</v>
          </cell>
          <cell r="DW355">
            <v>6.2622579876714104</v>
          </cell>
          <cell r="DY355">
            <v>49.7</v>
          </cell>
          <cell r="DZ355">
            <v>44.7</v>
          </cell>
          <cell r="EA355">
            <v>35</v>
          </cell>
          <cell r="EB355">
            <v>35</v>
          </cell>
          <cell r="ED355">
            <v>60</v>
          </cell>
          <cell r="EE355">
            <v>20</v>
          </cell>
          <cell r="EF355">
            <v>58.563959455030371</v>
          </cell>
          <cell r="EG355">
            <v>0</v>
          </cell>
          <cell r="EH355">
            <v>58.563959455030371</v>
          </cell>
          <cell r="EJ355">
            <v>35</v>
          </cell>
          <cell r="EK355">
            <v>95</v>
          </cell>
          <cell r="EL355">
            <v>115</v>
          </cell>
          <cell r="EN355">
            <v>0</v>
          </cell>
          <cell r="EO355">
            <v>60</v>
          </cell>
          <cell r="EP355">
            <v>80</v>
          </cell>
          <cell r="ER355">
            <v>200</v>
          </cell>
          <cell r="ET355">
            <v>15</v>
          </cell>
          <cell r="EU355">
            <v>0</v>
          </cell>
          <cell r="EV355">
            <v>0</v>
          </cell>
          <cell r="EW355">
            <v>59.548533117988789</v>
          </cell>
          <cell r="EX355">
            <v>8.8021518135180585</v>
          </cell>
          <cell r="EZ355">
            <v>59.548533117988789</v>
          </cell>
          <cell r="FA355">
            <v>74.548533117988796</v>
          </cell>
          <cell r="FB355">
            <v>59</v>
          </cell>
          <cell r="FC355">
            <v>68.350684931506848</v>
          </cell>
          <cell r="FE355">
            <v>38271.593297453706</v>
          </cell>
        </row>
        <row r="356">
          <cell r="A356">
            <v>40105</v>
          </cell>
          <cell r="B356">
            <v>19</v>
          </cell>
          <cell r="C356">
            <v>1</v>
          </cell>
          <cell r="D356">
            <v>10</v>
          </cell>
          <cell r="E356">
            <v>2009</v>
          </cell>
          <cell r="G356">
            <v>0</v>
          </cell>
          <cell r="H356">
            <v>1.5088785149237511</v>
          </cell>
          <cell r="I356">
            <v>11.535034858697177</v>
          </cell>
          <cell r="J356">
            <v>68.493150684931507</v>
          </cell>
          <cell r="K356">
            <v>10.483870967741936</v>
          </cell>
          <cell r="L356">
            <v>0.22059280460855987</v>
          </cell>
          <cell r="M356">
            <v>7.9564092261673469</v>
          </cell>
          <cell r="N356">
            <v>8.5097142857142849</v>
          </cell>
          <cell r="O356">
            <v>14.972212202064075</v>
          </cell>
          <cell r="P356">
            <v>19.195901861779284</v>
          </cell>
          <cell r="Q356">
            <v>25.992694937840785</v>
          </cell>
          <cell r="R356">
            <v>27.673413977950737</v>
          </cell>
          <cell r="S356">
            <v>88.866588372786737</v>
          </cell>
          <cell r="T356">
            <v>21.41463405011363</v>
          </cell>
          <cell r="U356">
            <v>37.194131044778587</v>
          </cell>
          <cell r="W356">
            <v>0</v>
          </cell>
          <cell r="X356">
            <v>13.043913373620928</v>
          </cell>
          <cell r="Y356">
            <v>10.483870967741936</v>
          </cell>
          <cell r="Z356">
            <v>0</v>
          </cell>
          <cell r="AA356">
            <v>0</v>
          </cell>
          <cell r="AB356">
            <v>2.4577421846565941</v>
          </cell>
          <cell r="AC356">
            <v>5</v>
          </cell>
          <cell r="AD356">
            <v>0</v>
          </cell>
          <cell r="AE356">
            <v>1.3517454706142278</v>
          </cell>
          <cell r="AF356">
            <v>7.8772286612193696</v>
          </cell>
          <cell r="AG356">
            <v>0</v>
          </cell>
          <cell r="AH356">
            <v>3.6474828126348768</v>
          </cell>
          <cell r="AI356">
            <v>0</v>
          </cell>
          <cell r="AJ356">
            <v>0</v>
          </cell>
          <cell r="AK356">
            <v>0</v>
          </cell>
          <cell r="AL356">
            <v>0</v>
          </cell>
          <cell r="AM356">
            <v>0</v>
          </cell>
          <cell r="AN356">
            <v>0</v>
          </cell>
          <cell r="AO356">
            <v>4.2425441614733828</v>
          </cell>
          <cell r="AP356">
            <v>0</v>
          </cell>
          <cell r="AQ356">
            <v>16.12277133878063</v>
          </cell>
          <cell r="AR356">
            <v>18.87722866121937</v>
          </cell>
          <cell r="AS356">
            <v>51.252361022133833</v>
          </cell>
          <cell r="AT356">
            <v>0</v>
          </cell>
          <cell r="AU356">
            <v>0</v>
          </cell>
          <cell r="AV356">
            <v>0</v>
          </cell>
          <cell r="AW356">
            <v>67</v>
          </cell>
          <cell r="AX356">
            <v>0</v>
          </cell>
          <cell r="AY356">
            <v>0</v>
          </cell>
          <cell r="AZ356">
            <v>39.807702845629954</v>
          </cell>
          <cell r="BA356">
            <v>0</v>
          </cell>
          <cell r="BB356">
            <v>40.667650622048996</v>
          </cell>
          <cell r="BC356">
            <v>0</v>
          </cell>
          <cell r="BD356">
            <v>0</v>
          </cell>
          <cell r="BE356">
            <v>27.3224043715847</v>
          </cell>
          <cell r="BF356">
            <v>41.028280559922152</v>
          </cell>
          <cell r="BG356">
            <v>0</v>
          </cell>
          <cell r="BH356">
            <v>0.14246575342465917</v>
          </cell>
          <cell r="BI356">
            <v>0</v>
          </cell>
          <cell r="BJ356">
            <v>0</v>
          </cell>
          <cell r="BK356">
            <v>0</v>
          </cell>
          <cell r="BL356">
            <v>0</v>
          </cell>
          <cell r="BM356">
            <v>0</v>
          </cell>
          <cell r="BN356">
            <v>0</v>
          </cell>
          <cell r="BO356">
            <v>0</v>
          </cell>
          <cell r="BP356">
            <v>0</v>
          </cell>
          <cell r="BQ356">
            <v>-6.3081650166072052</v>
          </cell>
          <cell r="BR356">
            <v>0</v>
          </cell>
          <cell r="BS356">
            <v>0</v>
          </cell>
          <cell r="BT356">
            <v>0</v>
          </cell>
          <cell r="BU356">
            <v>0</v>
          </cell>
          <cell r="BV356">
            <v>0</v>
          </cell>
          <cell r="BW356">
            <v>0</v>
          </cell>
          <cell r="BX356">
            <v>0</v>
          </cell>
          <cell r="BY356">
            <v>0</v>
          </cell>
          <cell r="CA356">
            <v>0</v>
          </cell>
          <cell r="CB356">
            <v>0</v>
          </cell>
          <cell r="CC356">
            <v>0</v>
          </cell>
          <cell r="CD356">
            <v>0</v>
          </cell>
          <cell r="CE356">
            <v>0</v>
          </cell>
          <cell r="CF356">
            <v>0</v>
          </cell>
          <cell r="CH356">
            <v>0</v>
          </cell>
          <cell r="CJ356">
            <v>40105</v>
          </cell>
          <cell r="CK356">
            <v>13.043913373620928</v>
          </cell>
          <cell r="CL356">
            <v>9.2289741318335974</v>
          </cell>
          <cell r="CM356">
            <v>68.350684931506848</v>
          </cell>
          <cell r="CN356">
            <v>0</v>
          </cell>
          <cell r="CO356">
            <v>0</v>
          </cell>
          <cell r="CP356">
            <v>59.142387996242093</v>
          </cell>
          <cell r="CQ356">
            <v>0</v>
          </cell>
          <cell r="CR356">
            <v>35</v>
          </cell>
          <cell r="CS356">
            <v>0</v>
          </cell>
          <cell r="CU356">
            <v>40105</v>
          </cell>
          <cell r="CV356">
            <v>2.4577421846565941</v>
          </cell>
          <cell r="CW356">
            <v>5</v>
          </cell>
          <cell r="CX356">
            <v>0</v>
          </cell>
          <cell r="CY356">
            <v>0</v>
          </cell>
          <cell r="CZ356">
            <v>0</v>
          </cell>
          <cell r="DA356">
            <v>0</v>
          </cell>
          <cell r="DB356">
            <v>0</v>
          </cell>
          <cell r="DC356">
            <v>72.328767123287676</v>
          </cell>
          <cell r="DD356">
            <v>67</v>
          </cell>
          <cell r="DE356">
            <v>11.835616438356164</v>
          </cell>
          <cell r="DF356">
            <v>24</v>
          </cell>
          <cell r="DG356">
            <v>58.684931506849324</v>
          </cell>
          <cell r="DH356">
            <v>40.667650622048996</v>
          </cell>
          <cell r="DI356">
            <v>0</v>
          </cell>
          <cell r="DJ356">
            <v>0</v>
          </cell>
          <cell r="DK356">
            <v>27.3224043715847</v>
          </cell>
          <cell r="DL356">
            <v>41.028280559922152</v>
          </cell>
          <cell r="DM356">
            <v>0</v>
          </cell>
          <cell r="DN356">
            <v>0</v>
          </cell>
          <cell r="DO356">
            <v>-6.3081650166072052</v>
          </cell>
          <cell r="DP356">
            <v>0</v>
          </cell>
          <cell r="DR356">
            <v>68.350684931506848</v>
          </cell>
          <cell r="DS356">
            <v>0</v>
          </cell>
          <cell r="DT356">
            <v>0</v>
          </cell>
          <cell r="DV356">
            <v>40105</v>
          </cell>
          <cell r="DW356">
            <v>6.1526494212223986</v>
          </cell>
          <cell r="DY356">
            <v>49.7</v>
          </cell>
          <cell r="DZ356">
            <v>44.7</v>
          </cell>
          <cell r="EA356">
            <v>35</v>
          </cell>
          <cell r="EB356">
            <v>35</v>
          </cell>
          <cell r="ED356">
            <v>60</v>
          </cell>
          <cell r="EE356">
            <v>20</v>
          </cell>
          <cell r="EF356">
            <v>59.142387996242093</v>
          </cell>
          <cell r="EG356">
            <v>0</v>
          </cell>
          <cell r="EH356">
            <v>59.142387996242093</v>
          </cell>
          <cell r="EJ356">
            <v>35</v>
          </cell>
          <cell r="EK356">
            <v>95</v>
          </cell>
          <cell r="EL356">
            <v>115</v>
          </cell>
          <cell r="EN356">
            <v>0</v>
          </cell>
          <cell r="EO356">
            <v>60</v>
          </cell>
          <cell r="EP356">
            <v>80</v>
          </cell>
          <cell r="ER356">
            <v>200</v>
          </cell>
          <cell r="ET356">
            <v>15</v>
          </cell>
          <cell r="EU356">
            <v>0</v>
          </cell>
          <cell r="EV356">
            <v>0</v>
          </cell>
          <cell r="EW356">
            <v>58.788172650473506</v>
          </cell>
          <cell r="EX356">
            <v>9.5625122810333423</v>
          </cell>
          <cell r="EZ356">
            <v>58.788172650473506</v>
          </cell>
          <cell r="FA356">
            <v>73.788172650473513</v>
          </cell>
          <cell r="FB356">
            <v>59</v>
          </cell>
          <cell r="FC356">
            <v>68.350684931506848</v>
          </cell>
          <cell r="FE356">
            <v>38271.593297685184</v>
          </cell>
        </row>
        <row r="357">
          <cell r="A357">
            <v>40106</v>
          </cell>
          <cell r="B357">
            <v>20</v>
          </cell>
          <cell r="C357">
            <v>2</v>
          </cell>
          <cell r="D357">
            <v>10</v>
          </cell>
          <cell r="E357">
            <v>2009</v>
          </cell>
          <cell r="G357">
            <v>0</v>
          </cell>
          <cell r="H357">
            <v>1.9669421274556378</v>
          </cell>
          <cell r="I357">
            <v>11.696881281132889</v>
          </cell>
          <cell r="J357">
            <v>68.493150684931507</v>
          </cell>
          <cell r="K357">
            <v>10.483870967741936</v>
          </cell>
          <cell r="L357">
            <v>0.28756011574602663</v>
          </cell>
          <cell r="M357">
            <v>8.0680444647655865</v>
          </cell>
          <cell r="N357">
            <v>8.5097142857142849</v>
          </cell>
          <cell r="O357">
            <v>19.517459245506821</v>
          </cell>
          <cell r="P357">
            <v>19.465236812198913</v>
          </cell>
          <cell r="Q357">
            <v>26.025565637412996</v>
          </cell>
          <cell r="R357">
            <v>27.673413977950737</v>
          </cell>
          <cell r="S357">
            <v>144.63227192215459</v>
          </cell>
          <cell r="T357">
            <v>21.615026395569906</v>
          </cell>
          <cell r="U357">
            <v>39.072971584838747</v>
          </cell>
          <cell r="W357">
            <v>0</v>
          </cell>
          <cell r="X357">
            <v>13.663823408588527</v>
          </cell>
          <cell r="Y357">
            <v>10.483870967741936</v>
          </cell>
          <cell r="Z357">
            <v>0</v>
          </cell>
          <cell r="AA357">
            <v>0</v>
          </cell>
          <cell r="AB357">
            <v>2.456495503838291</v>
          </cell>
          <cell r="AC357">
            <v>5</v>
          </cell>
          <cell r="AD357">
            <v>0</v>
          </cell>
          <cell r="AE357">
            <v>1.3517454706142278</v>
          </cell>
          <cell r="AF357">
            <v>8.0570778917733801</v>
          </cell>
          <cell r="AG357">
            <v>0</v>
          </cell>
          <cell r="AH357">
            <v>3.4134667223083746</v>
          </cell>
          <cell r="AI357">
            <v>0</v>
          </cell>
          <cell r="AJ357">
            <v>0</v>
          </cell>
          <cell r="AK357">
            <v>0</v>
          </cell>
          <cell r="AL357">
            <v>0</v>
          </cell>
          <cell r="AM357">
            <v>0</v>
          </cell>
          <cell r="AN357">
            <v>0</v>
          </cell>
          <cell r="AO357">
            <v>3.1473252754597034</v>
          </cell>
          <cell r="AP357">
            <v>0</v>
          </cell>
          <cell r="AQ357">
            <v>15.94292210822662</v>
          </cell>
          <cell r="AR357">
            <v>19.057077891773382</v>
          </cell>
          <cell r="AS357">
            <v>51.961685963506412</v>
          </cell>
          <cell r="AT357">
            <v>0</v>
          </cell>
          <cell r="AU357">
            <v>0</v>
          </cell>
          <cell r="AV357">
            <v>0</v>
          </cell>
          <cell r="AW357">
            <v>67</v>
          </cell>
          <cell r="AX357">
            <v>0</v>
          </cell>
          <cell r="AY357">
            <v>0</v>
          </cell>
          <cell r="AZ357">
            <v>39.627853615075942</v>
          </cell>
          <cell r="BA357">
            <v>0</v>
          </cell>
          <cell r="BB357">
            <v>98.692416287487305</v>
          </cell>
          <cell r="BC357">
            <v>0</v>
          </cell>
          <cell r="BD357">
            <v>0</v>
          </cell>
          <cell r="BE357">
            <v>27.3224043715847</v>
          </cell>
          <cell r="BF357">
            <v>41.028280559922152</v>
          </cell>
          <cell r="BG357">
            <v>0</v>
          </cell>
          <cell r="BH357">
            <v>0.14246575342465917</v>
          </cell>
          <cell r="BI357">
            <v>0</v>
          </cell>
          <cell r="BJ357">
            <v>0</v>
          </cell>
          <cell r="BK357">
            <v>0</v>
          </cell>
          <cell r="BL357">
            <v>0</v>
          </cell>
          <cell r="BM357">
            <v>0</v>
          </cell>
          <cell r="BN357">
            <v>0</v>
          </cell>
          <cell r="BO357">
            <v>0</v>
          </cell>
          <cell r="BP357">
            <v>0</v>
          </cell>
          <cell r="BQ357">
            <v>-0.84080228820502612</v>
          </cell>
          <cell r="BR357">
            <v>0</v>
          </cell>
          <cell r="BS357">
            <v>0</v>
          </cell>
          <cell r="BT357">
            <v>0</v>
          </cell>
          <cell r="BU357">
            <v>0</v>
          </cell>
          <cell r="BV357">
            <v>0</v>
          </cell>
          <cell r="BW357">
            <v>0</v>
          </cell>
          <cell r="BX357">
            <v>0</v>
          </cell>
          <cell r="BY357">
            <v>0</v>
          </cell>
          <cell r="CA357">
            <v>0</v>
          </cell>
          <cell r="CB357">
            <v>0</v>
          </cell>
          <cell r="CC357">
            <v>0</v>
          </cell>
          <cell r="CD357">
            <v>0</v>
          </cell>
          <cell r="CE357">
            <v>0</v>
          </cell>
          <cell r="CF357">
            <v>0</v>
          </cell>
          <cell r="CH357">
            <v>0</v>
          </cell>
          <cell r="CJ357">
            <v>40106</v>
          </cell>
          <cell r="CK357">
            <v>13.663823408588527</v>
          </cell>
          <cell r="CL357">
            <v>9.4088233623876079</v>
          </cell>
          <cell r="CM357">
            <v>68.350684931506848</v>
          </cell>
          <cell r="CN357">
            <v>0</v>
          </cell>
          <cell r="CO357">
            <v>0</v>
          </cell>
          <cell r="CP357">
            <v>58.52247796127449</v>
          </cell>
          <cell r="CQ357">
            <v>0</v>
          </cell>
          <cell r="CR357">
            <v>35</v>
          </cell>
          <cell r="CS357">
            <v>0</v>
          </cell>
          <cell r="CU357">
            <v>40106</v>
          </cell>
          <cell r="CV357">
            <v>2.456495503838291</v>
          </cell>
          <cell r="CW357">
            <v>5</v>
          </cell>
          <cell r="CX357">
            <v>0</v>
          </cell>
          <cell r="CY357">
            <v>0</v>
          </cell>
          <cell r="CZ357">
            <v>0</v>
          </cell>
          <cell r="DA357">
            <v>0</v>
          </cell>
          <cell r="DB357">
            <v>0</v>
          </cell>
          <cell r="DC357">
            <v>72.328767123287676</v>
          </cell>
          <cell r="DD357">
            <v>67</v>
          </cell>
          <cell r="DE357">
            <v>11.835616438356164</v>
          </cell>
          <cell r="DF357">
            <v>24</v>
          </cell>
          <cell r="DG357">
            <v>58.684931506849324</v>
          </cell>
          <cell r="DH357">
            <v>98.692416287487305</v>
          </cell>
          <cell r="DI357">
            <v>0</v>
          </cell>
          <cell r="DJ357">
            <v>0</v>
          </cell>
          <cell r="DK357">
            <v>27.3224043715847</v>
          </cell>
          <cell r="DL357">
            <v>41.028280559922152</v>
          </cell>
          <cell r="DM357">
            <v>0</v>
          </cell>
          <cell r="DN357">
            <v>0</v>
          </cell>
          <cell r="DO357">
            <v>-0.84080228820502612</v>
          </cell>
          <cell r="DP357">
            <v>0</v>
          </cell>
          <cell r="DR357">
            <v>68.350684931506848</v>
          </cell>
          <cell r="DS357">
            <v>0</v>
          </cell>
          <cell r="DT357">
            <v>0</v>
          </cell>
          <cell r="DV357">
            <v>40106</v>
          </cell>
          <cell r="DW357">
            <v>6.2725489082584049</v>
          </cell>
          <cell r="DY357">
            <v>49.7</v>
          </cell>
          <cell r="DZ357">
            <v>44.7</v>
          </cell>
          <cell r="EA357">
            <v>35</v>
          </cell>
          <cell r="EB357">
            <v>35</v>
          </cell>
          <cell r="ED357">
            <v>60</v>
          </cell>
          <cell r="EE357">
            <v>20</v>
          </cell>
          <cell r="EF357">
            <v>58.52247796127449</v>
          </cell>
          <cell r="EG357">
            <v>0</v>
          </cell>
          <cell r="EH357">
            <v>58.52247796127449</v>
          </cell>
          <cell r="EJ357">
            <v>35</v>
          </cell>
          <cell r="EK357">
            <v>95</v>
          </cell>
          <cell r="EL357">
            <v>115</v>
          </cell>
          <cell r="EN357">
            <v>0</v>
          </cell>
          <cell r="EO357">
            <v>60</v>
          </cell>
          <cell r="EP357">
            <v>80</v>
          </cell>
          <cell r="ER357">
            <v>200</v>
          </cell>
          <cell r="ET357">
            <v>15</v>
          </cell>
          <cell r="EU357">
            <v>0</v>
          </cell>
          <cell r="EV357">
            <v>0</v>
          </cell>
          <cell r="EW357">
            <v>59.613021083232098</v>
          </cell>
          <cell r="EX357">
            <v>8.7376638482747495</v>
          </cell>
          <cell r="EZ357">
            <v>59.613021083232098</v>
          </cell>
          <cell r="FA357">
            <v>74.613021083232098</v>
          </cell>
          <cell r="FB357">
            <v>59</v>
          </cell>
          <cell r="FC357">
            <v>68.350684931506848</v>
          </cell>
          <cell r="FE357">
            <v>38271.593297916668</v>
          </cell>
        </row>
        <row r="358">
          <cell r="A358">
            <v>40107</v>
          </cell>
          <cell r="B358">
            <v>21</v>
          </cell>
          <cell r="C358">
            <v>3</v>
          </cell>
          <cell r="D358">
            <v>10</v>
          </cell>
          <cell r="E358">
            <v>2009</v>
          </cell>
          <cell r="G358">
            <v>0</v>
          </cell>
          <cell r="H358">
            <v>1.5562360431033648</v>
          </cell>
          <cell r="I358">
            <v>11.094110978398378</v>
          </cell>
          <cell r="J358">
            <v>68.493150684931507</v>
          </cell>
          <cell r="K358">
            <v>10.483870967741936</v>
          </cell>
          <cell r="L358">
            <v>0.22751631094597882</v>
          </cell>
          <cell r="M358">
            <v>7.6522774335701369</v>
          </cell>
          <cell r="N358">
            <v>8.5097142857142849</v>
          </cell>
          <cell r="O358">
            <v>15.442128735607026</v>
          </cell>
          <cell r="P358">
            <v>18.462143217924893</v>
          </cell>
          <cell r="Q358">
            <v>25.71845231270375</v>
          </cell>
          <cell r="R358">
            <v>27.673413977950737</v>
          </cell>
          <cell r="S358">
            <v>67.624128322006896</v>
          </cell>
          <cell r="T358">
            <v>21.378853670734728</v>
          </cell>
          <cell r="U358">
            <v>32.744179353806715</v>
          </cell>
          <cell r="W358">
            <v>0</v>
          </cell>
          <cell r="X358">
            <v>12.650347021501743</v>
          </cell>
          <cell r="Y358">
            <v>10.483870967741936</v>
          </cell>
          <cell r="Z358">
            <v>0</v>
          </cell>
          <cell r="AA358">
            <v>0</v>
          </cell>
          <cell r="AB358">
            <v>2.4552494553943145</v>
          </cell>
          <cell r="AC358">
            <v>5</v>
          </cell>
          <cell r="AD358">
            <v>0</v>
          </cell>
          <cell r="AE358">
            <v>1.3517454706142278</v>
          </cell>
          <cell r="AF358">
            <v>7.5825131042218601</v>
          </cell>
          <cell r="AG358">
            <v>0</v>
          </cell>
          <cell r="AH358">
            <v>3.6820556035606788</v>
          </cell>
          <cell r="AI358">
            <v>0</v>
          </cell>
          <cell r="AJ358">
            <v>0</v>
          </cell>
          <cell r="AK358">
            <v>0</v>
          </cell>
          <cell r="AL358">
            <v>0</v>
          </cell>
          <cell r="AM358">
            <v>0</v>
          </cell>
          <cell r="AN358">
            <v>0</v>
          </cell>
          <cell r="AO358">
            <v>3.178889667251191</v>
          </cell>
          <cell r="AP358">
            <v>0</v>
          </cell>
          <cell r="AQ358">
            <v>16.41748689577814</v>
          </cell>
          <cell r="AR358">
            <v>18.58251310422186</v>
          </cell>
          <cell r="AS358">
            <v>52.675009077549404</v>
          </cell>
          <cell r="AT358">
            <v>0</v>
          </cell>
          <cell r="AU358">
            <v>0</v>
          </cell>
          <cell r="AV358">
            <v>0</v>
          </cell>
          <cell r="AW358">
            <v>67</v>
          </cell>
          <cell r="AX358">
            <v>0</v>
          </cell>
          <cell r="AY358">
            <v>0</v>
          </cell>
          <cell r="AZ358">
            <v>40.102418402627464</v>
          </cell>
          <cell r="BA358">
            <v>0</v>
          </cell>
          <cell r="BB358">
            <v>14.644742943920875</v>
          </cell>
          <cell r="BC358">
            <v>0</v>
          </cell>
          <cell r="BD358">
            <v>0</v>
          </cell>
          <cell r="BE358">
            <v>27.3224043715847</v>
          </cell>
          <cell r="BF358">
            <v>41.028280559922152</v>
          </cell>
          <cell r="BG358">
            <v>0</v>
          </cell>
          <cell r="BH358">
            <v>0.14246575342465917</v>
          </cell>
          <cell r="BI358">
            <v>0</v>
          </cell>
          <cell r="BJ358">
            <v>0</v>
          </cell>
          <cell r="BK358">
            <v>0</v>
          </cell>
          <cell r="BL358">
            <v>0</v>
          </cell>
          <cell r="BM358">
            <v>0</v>
          </cell>
          <cell r="BN358">
            <v>0</v>
          </cell>
          <cell r="BO358">
            <v>0</v>
          </cell>
          <cell r="BP358">
            <v>0</v>
          </cell>
          <cell r="BQ358">
            <v>-7.2398161041748637</v>
          </cell>
          <cell r="BR358">
            <v>0</v>
          </cell>
          <cell r="BS358">
            <v>0</v>
          </cell>
          <cell r="BT358">
            <v>0</v>
          </cell>
          <cell r="BU358">
            <v>0</v>
          </cell>
          <cell r="BV358">
            <v>0</v>
          </cell>
          <cell r="BW358">
            <v>0</v>
          </cell>
          <cell r="BX358">
            <v>0</v>
          </cell>
          <cell r="BY358">
            <v>0</v>
          </cell>
          <cell r="CA358">
            <v>0</v>
          </cell>
          <cell r="CB358">
            <v>0</v>
          </cell>
          <cell r="CC358">
            <v>0</v>
          </cell>
          <cell r="CD358">
            <v>0</v>
          </cell>
          <cell r="CE358">
            <v>0</v>
          </cell>
          <cell r="CF358">
            <v>0</v>
          </cell>
          <cell r="CH358">
            <v>0</v>
          </cell>
          <cell r="CJ358">
            <v>40107</v>
          </cell>
          <cell r="CK358">
            <v>12.650347021501743</v>
          </cell>
          <cell r="CL358">
            <v>8.9342585748360879</v>
          </cell>
          <cell r="CM358">
            <v>68.350684931506848</v>
          </cell>
          <cell r="CN358">
            <v>0</v>
          </cell>
          <cell r="CO358">
            <v>0</v>
          </cell>
          <cell r="CP358">
            <v>59.535954348361273</v>
          </cell>
          <cell r="CQ358">
            <v>0</v>
          </cell>
          <cell r="CR358">
            <v>35</v>
          </cell>
          <cell r="CS358">
            <v>0</v>
          </cell>
          <cell r="CU358">
            <v>40107</v>
          </cell>
          <cell r="CV358">
            <v>2.4552494553943145</v>
          </cell>
          <cell r="CW358">
            <v>5</v>
          </cell>
          <cell r="CX358">
            <v>0</v>
          </cell>
          <cell r="CY358">
            <v>0</v>
          </cell>
          <cell r="CZ358">
            <v>0</v>
          </cell>
          <cell r="DA358">
            <v>0</v>
          </cell>
          <cell r="DB358">
            <v>0</v>
          </cell>
          <cell r="DC358">
            <v>72.328767123287676</v>
          </cell>
          <cell r="DD358">
            <v>67</v>
          </cell>
          <cell r="DE358">
            <v>11.835616438356164</v>
          </cell>
          <cell r="DF358">
            <v>24</v>
          </cell>
          <cell r="DG358">
            <v>58.684931506849324</v>
          </cell>
          <cell r="DH358">
            <v>14.644742943920875</v>
          </cell>
          <cell r="DI358">
            <v>0</v>
          </cell>
          <cell r="DJ358">
            <v>0</v>
          </cell>
          <cell r="DK358">
            <v>27.3224043715847</v>
          </cell>
          <cell r="DL358">
            <v>41.028280559922152</v>
          </cell>
          <cell r="DM358">
            <v>0</v>
          </cell>
          <cell r="DN358">
            <v>0</v>
          </cell>
          <cell r="DO358">
            <v>-7.2398161041748637</v>
          </cell>
          <cell r="DP358">
            <v>0</v>
          </cell>
          <cell r="DR358">
            <v>68.350684931506848</v>
          </cell>
          <cell r="DS358">
            <v>0</v>
          </cell>
          <cell r="DT358">
            <v>0</v>
          </cell>
          <cell r="DV358">
            <v>40107</v>
          </cell>
          <cell r="DW358">
            <v>5.9561723832240583</v>
          </cell>
          <cell r="DY358">
            <v>49.7</v>
          </cell>
          <cell r="DZ358">
            <v>44.7</v>
          </cell>
          <cell r="EA358">
            <v>35</v>
          </cell>
          <cell r="EB358">
            <v>35</v>
          </cell>
          <cell r="ED358">
            <v>60</v>
          </cell>
          <cell r="EE358">
            <v>20</v>
          </cell>
          <cell r="EF358">
            <v>59.535954348361273</v>
          </cell>
          <cell r="EG358">
            <v>0</v>
          </cell>
          <cell r="EH358">
            <v>59.535954348361273</v>
          </cell>
          <cell r="EJ358">
            <v>35</v>
          </cell>
          <cell r="EK358">
            <v>95</v>
          </cell>
          <cell r="EL358">
            <v>115</v>
          </cell>
          <cell r="EN358">
            <v>0</v>
          </cell>
          <cell r="EO358">
            <v>60</v>
          </cell>
          <cell r="EP358">
            <v>80</v>
          </cell>
          <cell r="ER358">
            <v>200</v>
          </cell>
          <cell r="ET358">
            <v>15</v>
          </cell>
          <cell r="EU358">
            <v>0</v>
          </cell>
          <cell r="EV358">
            <v>0</v>
          </cell>
          <cell r="EW358">
            <v>56.541009159573555</v>
          </cell>
          <cell r="EX358">
            <v>11.809675771933293</v>
          </cell>
          <cell r="EZ358">
            <v>56.541009159573555</v>
          </cell>
          <cell r="FA358">
            <v>71.541009159573548</v>
          </cell>
          <cell r="FB358">
            <v>59</v>
          </cell>
          <cell r="FC358">
            <v>68.350684931506848</v>
          </cell>
          <cell r="FE358">
            <v>38271.593298263891</v>
          </cell>
        </row>
        <row r="359">
          <cell r="A359">
            <v>40108</v>
          </cell>
          <cell r="B359">
            <v>22</v>
          </cell>
          <cell r="C359">
            <v>4</v>
          </cell>
          <cell r="D359">
            <v>10</v>
          </cell>
          <cell r="E359">
            <v>2009</v>
          </cell>
          <cell r="G359">
            <v>0</v>
          </cell>
          <cell r="H359">
            <v>1.495811716029583</v>
          </cell>
          <cell r="I359">
            <v>9.1929272170519738</v>
          </cell>
          <cell r="J359">
            <v>68.493150684931507</v>
          </cell>
          <cell r="K359">
            <v>10.483870967741936</v>
          </cell>
          <cell r="L359">
            <v>0.21868248393873035</v>
          </cell>
          <cell r="M359">
            <v>6.3409163319596873</v>
          </cell>
          <cell r="N359">
            <v>0</v>
          </cell>
          <cell r="O359">
            <v>14.842553727965473</v>
          </cell>
          <cell r="P359">
            <v>15.298309094224999</v>
          </cell>
          <cell r="Q359">
            <v>26.348135308626272</v>
          </cell>
          <cell r="R359">
            <v>27.673413977950737</v>
          </cell>
          <cell r="S359">
            <v>117.63376861571233</v>
          </cell>
          <cell r="T359">
            <v>20.744592112838223</v>
          </cell>
          <cell r="U359">
            <v>25.049903176793642</v>
          </cell>
          <cell r="W359">
            <v>0</v>
          </cell>
          <cell r="X359">
            <v>10.688738933081556</v>
          </cell>
          <cell r="Y359">
            <v>10.483870967741936</v>
          </cell>
          <cell r="Z359">
            <v>0</v>
          </cell>
          <cell r="AA359">
            <v>0</v>
          </cell>
          <cell r="AB359">
            <v>0</v>
          </cell>
          <cell r="AC359">
            <v>5</v>
          </cell>
          <cell r="AD359">
            <v>0</v>
          </cell>
          <cell r="AE359">
            <v>1.3517454706142278</v>
          </cell>
          <cell r="AF359">
            <v>0.20785334528418975</v>
          </cell>
          <cell r="AG359">
            <v>0</v>
          </cell>
          <cell r="AH359">
            <v>4.071956889579015</v>
          </cell>
          <cell r="AI359">
            <v>0</v>
          </cell>
          <cell r="AJ359">
            <v>0</v>
          </cell>
          <cell r="AK359">
            <v>0</v>
          </cell>
          <cell r="AL359">
            <v>0</v>
          </cell>
          <cell r="AM359">
            <v>0</v>
          </cell>
          <cell r="AN359">
            <v>0</v>
          </cell>
          <cell r="AO359">
            <v>4.0288250889688921</v>
          </cell>
          <cell r="AP359">
            <v>0</v>
          </cell>
          <cell r="AQ359">
            <v>23.792146654715811</v>
          </cell>
          <cell r="AR359">
            <v>11.207853345284189</v>
          </cell>
          <cell r="AS359">
            <v>44.43378803513621</v>
          </cell>
          <cell r="AT359">
            <v>0</v>
          </cell>
          <cell r="AU359">
            <v>0</v>
          </cell>
          <cell r="AV359">
            <v>0</v>
          </cell>
          <cell r="AW359">
            <v>67</v>
          </cell>
          <cell r="AX359">
            <v>0</v>
          </cell>
          <cell r="AY359">
            <v>0</v>
          </cell>
          <cell r="AZ359">
            <v>47.477078161565132</v>
          </cell>
          <cell r="BA359">
            <v>0</v>
          </cell>
          <cell r="BB359">
            <v>48.95118574377905</v>
          </cell>
          <cell r="BC359">
            <v>0</v>
          </cell>
          <cell r="BD359">
            <v>0</v>
          </cell>
          <cell r="BE359">
            <v>27.3224043715847</v>
          </cell>
          <cell r="BF359">
            <v>34.52924358783271</v>
          </cell>
          <cell r="BG359">
            <v>0</v>
          </cell>
          <cell r="BH359">
            <v>6.6415027255141013</v>
          </cell>
          <cell r="BI359">
            <v>0</v>
          </cell>
          <cell r="BJ359">
            <v>0</v>
          </cell>
          <cell r="BK359">
            <v>0</v>
          </cell>
          <cell r="BL359">
            <v>0</v>
          </cell>
          <cell r="BM359">
            <v>0</v>
          </cell>
          <cell r="BN359">
            <v>0</v>
          </cell>
          <cell r="BO359">
            <v>0</v>
          </cell>
          <cell r="BP359">
            <v>0</v>
          </cell>
          <cell r="BQ359">
            <v>-3.3721579049166337</v>
          </cell>
          <cell r="BR359">
            <v>0</v>
          </cell>
          <cell r="BS359">
            <v>0</v>
          </cell>
          <cell r="BT359">
            <v>7.1054273576010019E-15</v>
          </cell>
          <cell r="BU359">
            <v>0</v>
          </cell>
          <cell r="BV359">
            <v>-7.1054273576010019E-15</v>
          </cell>
          <cell r="BW359">
            <v>0</v>
          </cell>
          <cell r="BX359">
            <v>0</v>
          </cell>
          <cell r="BY359">
            <v>0</v>
          </cell>
          <cell r="CA359">
            <v>0</v>
          </cell>
          <cell r="CB359">
            <v>0</v>
          </cell>
          <cell r="CC359">
            <v>0</v>
          </cell>
          <cell r="CD359">
            <v>0</v>
          </cell>
          <cell r="CE359">
            <v>0</v>
          </cell>
          <cell r="CF359">
            <v>0</v>
          </cell>
          <cell r="CH359">
            <v>0</v>
          </cell>
          <cell r="CJ359">
            <v>40108</v>
          </cell>
          <cell r="CK359">
            <v>10.688738933081556</v>
          </cell>
          <cell r="CL359">
            <v>1.5595988158984175</v>
          </cell>
          <cell r="CM359">
            <v>61.851647959417413</v>
          </cell>
          <cell r="CN359">
            <v>0</v>
          </cell>
          <cell r="CO359">
            <v>0</v>
          </cell>
          <cell r="CP359">
            <v>52.534570013684117</v>
          </cell>
          <cell r="CQ359">
            <v>0</v>
          </cell>
          <cell r="CR359">
            <v>35</v>
          </cell>
          <cell r="CS359">
            <v>0</v>
          </cell>
          <cell r="CU359">
            <v>40108</v>
          </cell>
          <cell r="CV359">
            <v>0</v>
          </cell>
          <cell r="CW359">
            <v>5</v>
          </cell>
          <cell r="CX359">
            <v>0</v>
          </cell>
          <cell r="CY359">
            <v>0</v>
          </cell>
          <cell r="CZ359">
            <v>0</v>
          </cell>
          <cell r="DA359">
            <v>0</v>
          </cell>
          <cell r="DB359">
            <v>0</v>
          </cell>
          <cell r="DC359">
            <v>69.864811672279771</v>
          </cell>
          <cell r="DD359">
            <v>67</v>
          </cell>
          <cell r="DE359">
            <v>11.835616438356164</v>
          </cell>
          <cell r="DF359">
            <v>24</v>
          </cell>
          <cell r="DG359">
            <v>58.684931506849324</v>
          </cell>
          <cell r="DH359">
            <v>48.95118574377905</v>
          </cell>
          <cell r="DI359">
            <v>0</v>
          </cell>
          <cell r="DJ359">
            <v>0</v>
          </cell>
          <cell r="DK359">
            <v>27.3224043715847</v>
          </cell>
          <cell r="DL359">
            <v>34.529243587832717</v>
          </cell>
          <cell r="DM359">
            <v>0</v>
          </cell>
          <cell r="DN359">
            <v>0</v>
          </cell>
          <cell r="DO359">
            <v>-3.3721579049166337</v>
          </cell>
          <cell r="DP359">
            <v>-7.1054273576010019E-15</v>
          </cell>
          <cell r="DR359">
            <v>61.851647959417413</v>
          </cell>
          <cell r="DS359">
            <v>0</v>
          </cell>
          <cell r="DT359">
            <v>0</v>
          </cell>
          <cell r="DV359">
            <v>40108</v>
          </cell>
          <cell r="DW359">
            <v>1.0397325439322784</v>
          </cell>
          <cell r="DY359">
            <v>49.7</v>
          </cell>
          <cell r="DZ359">
            <v>44.7</v>
          </cell>
          <cell r="EA359">
            <v>35</v>
          </cell>
          <cell r="EB359">
            <v>35</v>
          </cell>
          <cell r="ED359">
            <v>60</v>
          </cell>
          <cell r="EE359">
            <v>20</v>
          </cell>
          <cell r="EF359">
            <v>52.534570013684117</v>
          </cell>
          <cell r="EG359">
            <v>0</v>
          </cell>
          <cell r="EH359">
            <v>52.534570013684117</v>
          </cell>
          <cell r="EJ359">
            <v>35</v>
          </cell>
          <cell r="EK359">
            <v>95</v>
          </cell>
          <cell r="EL359">
            <v>115</v>
          </cell>
          <cell r="EN359">
            <v>0</v>
          </cell>
          <cell r="EO359">
            <v>60</v>
          </cell>
          <cell r="EP359">
            <v>80</v>
          </cell>
          <cell r="ER359">
            <v>200</v>
          </cell>
          <cell r="ET359">
            <v>15</v>
          </cell>
          <cell r="EU359">
            <v>7.1054273576010019E-15</v>
          </cell>
          <cell r="EV359">
            <v>0</v>
          </cell>
          <cell r="EW359">
            <v>46.851647959417406</v>
          </cell>
          <cell r="EX359">
            <v>15</v>
          </cell>
          <cell r="EZ359">
            <v>46.851647959417413</v>
          </cell>
          <cell r="FA359">
            <v>61.851647959417413</v>
          </cell>
          <cell r="FB359">
            <v>59</v>
          </cell>
          <cell r="FC359">
            <v>68.350684931506848</v>
          </cell>
          <cell r="FE359">
            <v>38271.59329837963</v>
          </cell>
        </row>
        <row r="360">
          <cell r="A360">
            <v>40109</v>
          </cell>
          <cell r="B360">
            <v>23</v>
          </cell>
          <cell r="C360">
            <v>5</v>
          </cell>
          <cell r="D360">
            <v>10</v>
          </cell>
          <cell r="E360">
            <v>2009</v>
          </cell>
          <cell r="G360">
            <v>0</v>
          </cell>
          <cell r="H360">
            <v>1.5339687464201484</v>
          </cell>
          <cell r="I360">
            <v>9.2821091188979583</v>
          </cell>
          <cell r="J360">
            <v>68.493150684931507</v>
          </cell>
          <cell r="K360">
            <v>10.483870967741936</v>
          </cell>
          <cell r="L360">
            <v>0.22426090941575702</v>
          </cell>
          <cell r="M360">
            <v>6.4024304682710769</v>
          </cell>
          <cell r="N360">
            <v>0</v>
          </cell>
          <cell r="O360">
            <v>15.22117609574239</v>
          </cell>
          <cell r="P360">
            <v>15.446720178946739</v>
          </cell>
          <cell r="Q360">
            <v>26.022543024394341</v>
          </cell>
          <cell r="R360">
            <v>27.673413977950737</v>
          </cell>
          <cell r="S360">
            <v>128.17817975079348</v>
          </cell>
          <cell r="T360">
            <v>20.969150575644008</v>
          </cell>
          <cell r="U360">
            <v>27.989319705722806</v>
          </cell>
          <cell r="W360">
            <v>0</v>
          </cell>
          <cell r="X360">
            <v>10.816077865318107</v>
          </cell>
          <cell r="Y360">
            <v>10.483870967741936</v>
          </cell>
          <cell r="Z360">
            <v>0</v>
          </cell>
          <cell r="AA360">
            <v>0</v>
          </cell>
          <cell r="AB360">
            <v>0</v>
          </cell>
          <cell r="AC360">
            <v>5</v>
          </cell>
          <cell r="AD360">
            <v>0</v>
          </cell>
          <cell r="AE360">
            <v>1.3517454706142278</v>
          </cell>
          <cell r="AF360">
            <v>0.27494590707260613</v>
          </cell>
          <cell r="AG360">
            <v>0</v>
          </cell>
          <cell r="AH360">
            <v>3.8921680019137721</v>
          </cell>
          <cell r="AI360">
            <v>0</v>
          </cell>
          <cell r="AJ360">
            <v>0</v>
          </cell>
          <cell r="AK360">
            <v>0</v>
          </cell>
          <cell r="AL360">
            <v>0</v>
          </cell>
          <cell r="AM360">
            <v>0</v>
          </cell>
          <cell r="AN360">
            <v>0</v>
          </cell>
          <cell r="AO360">
            <v>3.3523773186087045</v>
          </cell>
          <cell r="AP360">
            <v>0</v>
          </cell>
          <cell r="AQ360">
            <v>23.725054092927394</v>
          </cell>
          <cell r="AR360">
            <v>11.274945907072606</v>
          </cell>
          <cell r="AS360">
            <v>42.119307956511719</v>
          </cell>
          <cell r="AT360">
            <v>0</v>
          </cell>
          <cell r="AU360">
            <v>0</v>
          </cell>
          <cell r="AV360">
            <v>0</v>
          </cell>
          <cell r="AW360">
            <v>67</v>
          </cell>
          <cell r="AX360">
            <v>0</v>
          </cell>
          <cell r="AY360">
            <v>0</v>
          </cell>
          <cell r="AZ360">
            <v>47.409985599776718</v>
          </cell>
          <cell r="BA360">
            <v>0</v>
          </cell>
          <cell r="BB360">
            <v>62.726664432383586</v>
          </cell>
          <cell r="BC360">
            <v>0</v>
          </cell>
          <cell r="BD360">
            <v>0</v>
          </cell>
          <cell r="BE360">
            <v>27.3224043715847</v>
          </cell>
          <cell r="BF360">
            <v>34.983758126127881</v>
          </cell>
          <cell r="BG360">
            <v>0</v>
          </cell>
          <cell r="BH360">
            <v>6.1869881872189296</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CA360">
            <v>0</v>
          </cell>
          <cell r="CB360">
            <v>0</v>
          </cell>
          <cell r="CC360">
            <v>0</v>
          </cell>
          <cell r="CD360">
            <v>0</v>
          </cell>
          <cell r="CE360">
            <v>0</v>
          </cell>
          <cell r="CF360">
            <v>0</v>
          </cell>
          <cell r="CH360">
            <v>0</v>
          </cell>
          <cell r="CJ360">
            <v>40109</v>
          </cell>
          <cell r="CK360">
            <v>10.816077865318107</v>
          </cell>
          <cell r="CL360">
            <v>1.6266913776868339</v>
          </cell>
          <cell r="CM360">
            <v>62.306162497712577</v>
          </cell>
          <cell r="CN360">
            <v>0</v>
          </cell>
          <cell r="CO360">
            <v>0</v>
          </cell>
          <cell r="CP360">
            <v>49.363853277034195</v>
          </cell>
          <cell r="CQ360">
            <v>0</v>
          </cell>
          <cell r="CR360">
            <v>35</v>
          </cell>
          <cell r="CS360">
            <v>0</v>
          </cell>
          <cell r="CU360">
            <v>40109</v>
          </cell>
          <cell r="CV360">
            <v>0</v>
          </cell>
          <cell r="CW360">
            <v>5</v>
          </cell>
          <cell r="CX360">
            <v>0</v>
          </cell>
          <cell r="CY360">
            <v>0</v>
          </cell>
          <cell r="CZ360">
            <v>0</v>
          </cell>
          <cell r="DA360">
            <v>0</v>
          </cell>
          <cell r="DB360">
            <v>0</v>
          </cell>
          <cell r="DC360">
            <v>66.366919329571232</v>
          </cell>
          <cell r="DD360">
            <v>67</v>
          </cell>
          <cell r="DE360">
            <v>11.835616438356164</v>
          </cell>
          <cell r="DF360">
            <v>24</v>
          </cell>
          <cell r="DG360">
            <v>58.684931506849324</v>
          </cell>
          <cell r="DH360">
            <v>62.726664432383586</v>
          </cell>
          <cell r="DI360">
            <v>0</v>
          </cell>
          <cell r="DJ360">
            <v>0</v>
          </cell>
          <cell r="DK360">
            <v>27.3224043715847</v>
          </cell>
          <cell r="DL360">
            <v>34.983758126127881</v>
          </cell>
          <cell r="DM360">
            <v>0</v>
          </cell>
          <cell r="DN360">
            <v>0</v>
          </cell>
          <cell r="DO360">
            <v>0</v>
          </cell>
          <cell r="DP360">
            <v>0</v>
          </cell>
          <cell r="DR360">
            <v>62.306162497712577</v>
          </cell>
          <cell r="DS360">
            <v>0</v>
          </cell>
          <cell r="DT360">
            <v>0</v>
          </cell>
          <cell r="DV360">
            <v>40109</v>
          </cell>
          <cell r="DW360">
            <v>1.0844609184578893</v>
          </cell>
          <cell r="DY360">
            <v>49.7</v>
          </cell>
          <cell r="DZ360">
            <v>44.7</v>
          </cell>
          <cell r="EA360">
            <v>35</v>
          </cell>
          <cell r="EB360">
            <v>35</v>
          </cell>
          <cell r="ED360">
            <v>60</v>
          </cell>
          <cell r="EE360">
            <v>20</v>
          </cell>
          <cell r="EF360">
            <v>49.363853277034195</v>
          </cell>
          <cell r="EG360">
            <v>0</v>
          </cell>
          <cell r="EH360">
            <v>49.363853277034195</v>
          </cell>
          <cell r="EJ360">
            <v>35</v>
          </cell>
          <cell r="EK360">
            <v>95</v>
          </cell>
          <cell r="EL360">
            <v>115</v>
          </cell>
          <cell r="EN360">
            <v>0</v>
          </cell>
          <cell r="EO360">
            <v>60</v>
          </cell>
          <cell r="EP360">
            <v>80</v>
          </cell>
          <cell r="ER360">
            <v>200</v>
          </cell>
          <cell r="ET360">
            <v>15</v>
          </cell>
          <cell r="EU360">
            <v>0</v>
          </cell>
          <cell r="EV360">
            <v>0</v>
          </cell>
          <cell r="EW360">
            <v>47.306162497712577</v>
          </cell>
          <cell r="EX360">
            <v>15</v>
          </cell>
          <cell r="EZ360">
            <v>47.306162497712577</v>
          </cell>
          <cell r="FA360">
            <v>62.306162497712577</v>
          </cell>
          <cell r="FB360">
            <v>59</v>
          </cell>
          <cell r="FC360">
            <v>68.350684931506848</v>
          </cell>
          <cell r="FE360">
            <v>38271.593298611115</v>
          </cell>
        </row>
        <row r="361">
          <cell r="A361">
            <v>40110</v>
          </cell>
          <cell r="B361">
            <v>24</v>
          </cell>
          <cell r="C361">
            <v>6</v>
          </cell>
          <cell r="D361">
            <v>10</v>
          </cell>
          <cell r="E361">
            <v>2009</v>
          </cell>
          <cell r="G361">
            <v>0</v>
          </cell>
          <cell r="H361">
            <v>2.773729624396851</v>
          </cell>
          <cell r="I361">
            <v>11.980556224991044</v>
          </cell>
          <cell r="J361">
            <v>68.493150684931507</v>
          </cell>
          <cell r="K361">
            <v>10.483870967741936</v>
          </cell>
          <cell r="L361">
            <v>0.40550964906705456</v>
          </cell>
          <cell r="M361">
            <v>8.2637121821321937</v>
          </cell>
          <cell r="N361">
            <v>8.5097142857142849</v>
          </cell>
          <cell r="O361">
            <v>27.523003420669514</v>
          </cell>
          <cell r="P361">
            <v>19.937311361574132</v>
          </cell>
          <cell r="Q361">
            <v>26.025064160614068</v>
          </cell>
          <cell r="R361">
            <v>27.673413977950737</v>
          </cell>
          <cell r="S361">
            <v>94.703798420877646</v>
          </cell>
          <cell r="T361">
            <v>21.435609892926035</v>
          </cell>
          <cell r="U361">
            <v>37.39079655986172</v>
          </cell>
          <cell r="W361">
            <v>0</v>
          </cell>
          <cell r="X361">
            <v>14.754285849387895</v>
          </cell>
          <cell r="Y361">
            <v>10.483870967741936</v>
          </cell>
          <cell r="Z361">
            <v>0</v>
          </cell>
          <cell r="AA361">
            <v>0</v>
          </cell>
          <cell r="AB361">
            <v>2.4540040390038964</v>
          </cell>
          <cell r="AC361">
            <v>5</v>
          </cell>
          <cell r="AD361">
            <v>0</v>
          </cell>
          <cell r="AE361">
            <v>1.3517454706142278</v>
          </cell>
          <cell r="AF361">
            <v>8.3731866072954091</v>
          </cell>
          <cell r="AG361">
            <v>0</v>
          </cell>
          <cell r="AH361">
            <v>2.8599192147007315</v>
          </cell>
          <cell r="AI361">
            <v>0</v>
          </cell>
          <cell r="AJ361">
            <v>0</v>
          </cell>
          <cell r="AK361">
            <v>0</v>
          </cell>
          <cell r="AL361">
            <v>0</v>
          </cell>
          <cell r="AM361">
            <v>0</v>
          </cell>
          <cell r="AN361">
            <v>0</v>
          </cell>
          <cell r="AO361">
            <v>0</v>
          </cell>
          <cell r="AP361">
            <v>0</v>
          </cell>
          <cell r="AQ361">
            <v>15.626813392704591</v>
          </cell>
          <cell r="AR361">
            <v>19.373186607295409</v>
          </cell>
          <cell r="AS361">
            <v>54.714562059199054</v>
          </cell>
          <cell r="AT361">
            <v>0</v>
          </cell>
          <cell r="AU361">
            <v>0</v>
          </cell>
          <cell r="AV361">
            <v>0</v>
          </cell>
          <cell r="AW361">
            <v>67</v>
          </cell>
          <cell r="AX361">
            <v>0</v>
          </cell>
          <cell r="AY361">
            <v>0</v>
          </cell>
          <cell r="AZ361">
            <v>39.311744899553915</v>
          </cell>
          <cell r="BA361">
            <v>0</v>
          </cell>
          <cell r="BB361">
            <v>47.218459974111497</v>
          </cell>
          <cell r="BC361">
            <v>0</v>
          </cell>
          <cell r="BD361">
            <v>0</v>
          </cell>
          <cell r="BE361">
            <v>27.3224043715847</v>
          </cell>
          <cell r="BF361">
            <v>41.028280559922152</v>
          </cell>
          <cell r="BG361">
            <v>0</v>
          </cell>
          <cell r="BH361">
            <v>0</v>
          </cell>
          <cell r="BI361">
            <v>0</v>
          </cell>
          <cell r="BJ361">
            <v>0</v>
          </cell>
          <cell r="BK361">
            <v>0</v>
          </cell>
          <cell r="BL361">
            <v>0</v>
          </cell>
          <cell r="BM361">
            <v>0</v>
          </cell>
          <cell r="BN361">
            <v>0</v>
          </cell>
          <cell r="BO361">
            <v>0</v>
          </cell>
          <cell r="BP361">
            <v>0</v>
          </cell>
          <cell r="BQ361">
            <v>8.5843116469086738</v>
          </cell>
          <cell r="BR361">
            <v>0</v>
          </cell>
          <cell r="BS361">
            <v>0</v>
          </cell>
          <cell r="BT361">
            <v>0</v>
          </cell>
          <cell r="BU361">
            <v>0</v>
          </cell>
          <cell r="BV361">
            <v>0</v>
          </cell>
          <cell r="BW361">
            <v>0</v>
          </cell>
          <cell r="BX361">
            <v>0</v>
          </cell>
          <cell r="BY361">
            <v>0</v>
          </cell>
          <cell r="CA361">
            <v>0</v>
          </cell>
          <cell r="CB361">
            <v>0.14246575342465917</v>
          </cell>
          <cell r="CC361">
            <v>0</v>
          </cell>
          <cell r="CD361">
            <v>0</v>
          </cell>
          <cell r="CE361">
            <v>0</v>
          </cell>
          <cell r="CF361">
            <v>0</v>
          </cell>
          <cell r="CH361">
            <v>0.14246575342465917</v>
          </cell>
          <cell r="CJ361">
            <v>40110</v>
          </cell>
          <cell r="CK361">
            <v>14.754285849387895</v>
          </cell>
          <cell r="CL361">
            <v>9.7249320779096369</v>
          </cell>
          <cell r="CM361">
            <v>68.350684931506848</v>
          </cell>
          <cell r="CN361">
            <v>0</v>
          </cell>
          <cell r="CO361">
            <v>0</v>
          </cell>
          <cell r="CP361">
            <v>57.574481273899785</v>
          </cell>
          <cell r="CQ361">
            <v>0</v>
          </cell>
          <cell r="CR361">
            <v>35</v>
          </cell>
          <cell r="CS361">
            <v>0</v>
          </cell>
          <cell r="CU361">
            <v>40110</v>
          </cell>
          <cell r="CV361">
            <v>2.4540040390038964</v>
          </cell>
          <cell r="CW361">
            <v>5</v>
          </cell>
          <cell r="CX361">
            <v>0</v>
          </cell>
          <cell r="CY361">
            <v>0</v>
          </cell>
          <cell r="CZ361">
            <v>0</v>
          </cell>
          <cell r="DA361">
            <v>0</v>
          </cell>
          <cell r="DB361">
            <v>0</v>
          </cell>
          <cell r="DC361">
            <v>72.328767123287676</v>
          </cell>
          <cell r="DD361">
            <v>67</v>
          </cell>
          <cell r="DE361">
            <v>11.835616438356164</v>
          </cell>
          <cell r="DF361">
            <v>24</v>
          </cell>
          <cell r="DG361">
            <v>58.684931506849324</v>
          </cell>
          <cell r="DH361">
            <v>47.218459974111497</v>
          </cell>
          <cell r="DI361">
            <v>0</v>
          </cell>
          <cell r="DJ361">
            <v>0</v>
          </cell>
          <cell r="DK361">
            <v>27.3224043715847</v>
          </cell>
          <cell r="DL361">
            <v>41.028280559922152</v>
          </cell>
          <cell r="DM361">
            <v>0</v>
          </cell>
          <cell r="DN361">
            <v>0</v>
          </cell>
          <cell r="DO361">
            <v>8.5843116469086738</v>
          </cell>
          <cell r="DP361">
            <v>0</v>
          </cell>
          <cell r="DR361">
            <v>68.350684931506848</v>
          </cell>
          <cell r="DS361">
            <v>0.14246575342465917</v>
          </cell>
          <cell r="DT361">
            <v>0</v>
          </cell>
          <cell r="DV361">
            <v>40110</v>
          </cell>
          <cell r="DW361">
            <v>6.4832880519397582</v>
          </cell>
          <cell r="DY361">
            <v>49.7</v>
          </cell>
          <cell r="DZ361">
            <v>44.7</v>
          </cell>
          <cell r="EA361">
            <v>35</v>
          </cell>
          <cell r="EB361">
            <v>35</v>
          </cell>
          <cell r="ED361">
            <v>60</v>
          </cell>
          <cell r="EE361">
            <v>20</v>
          </cell>
          <cell r="EF361">
            <v>57.574481273899785</v>
          </cell>
          <cell r="EG361">
            <v>0</v>
          </cell>
          <cell r="EH361">
            <v>57.574481273899785</v>
          </cell>
          <cell r="EJ361">
            <v>35</v>
          </cell>
          <cell r="EK361">
            <v>95</v>
          </cell>
          <cell r="EL361">
            <v>115</v>
          </cell>
          <cell r="EN361">
            <v>0</v>
          </cell>
          <cell r="EO361">
            <v>60</v>
          </cell>
          <cell r="EP361">
            <v>80</v>
          </cell>
          <cell r="ER361">
            <v>200</v>
          </cell>
          <cell r="ET361">
            <v>15</v>
          </cell>
          <cell r="EU361">
            <v>0</v>
          </cell>
          <cell r="EV361">
            <v>0</v>
          </cell>
          <cell r="EW361">
            <v>61.05876717593442</v>
          </cell>
          <cell r="EX361">
            <v>7.2919177555724275</v>
          </cell>
          <cell r="EZ361">
            <v>61.05876717593442</v>
          </cell>
          <cell r="FA361">
            <v>76.05876717593442</v>
          </cell>
          <cell r="FB361">
            <v>59</v>
          </cell>
          <cell r="FC361">
            <v>68.350684931506848</v>
          </cell>
          <cell r="FE361">
            <v>38271.593298958331</v>
          </cell>
        </row>
        <row r="362">
          <cell r="A362">
            <v>40111</v>
          </cell>
          <cell r="B362">
            <v>25</v>
          </cell>
          <cell r="C362">
            <v>7</v>
          </cell>
          <cell r="D362">
            <v>10</v>
          </cell>
          <cell r="E362">
            <v>2009</v>
          </cell>
          <cell r="G362">
            <v>0</v>
          </cell>
          <cell r="H362">
            <v>2.076041728640047</v>
          </cell>
          <cell r="I362">
            <v>11.732168557435301</v>
          </cell>
          <cell r="J362">
            <v>68.493150684931507</v>
          </cell>
          <cell r="K362">
            <v>10.483870967741936</v>
          </cell>
          <cell r="L362">
            <v>0.3035100989745706</v>
          </cell>
          <cell r="M362">
            <v>8.0923842274258746</v>
          </cell>
          <cell r="N362">
            <v>8.5097142857142849</v>
          </cell>
          <cell r="O362">
            <v>20.600026439576837</v>
          </cell>
          <cell r="P362">
            <v>19.523959746387529</v>
          </cell>
          <cell r="Q362">
            <v>25.895933654002764</v>
          </cell>
          <cell r="R362">
            <v>27.673413977950737</v>
          </cell>
          <cell r="S362">
            <v>105.46013476306591</v>
          </cell>
          <cell r="T362">
            <v>21.474262471553885</v>
          </cell>
          <cell r="U362">
            <v>37.753195789924682</v>
          </cell>
          <cell r="W362">
            <v>0</v>
          </cell>
          <cell r="X362">
            <v>13.808210286075347</v>
          </cell>
          <cell r="Y362">
            <v>10.483870967741936</v>
          </cell>
          <cell r="Z362">
            <v>0</v>
          </cell>
          <cell r="AA362">
            <v>0</v>
          </cell>
          <cell r="AB362">
            <v>2.4527592543464314</v>
          </cell>
          <cell r="AC362">
            <v>5</v>
          </cell>
          <cell r="AD362">
            <v>0</v>
          </cell>
          <cell r="AE362">
            <v>1.3517454706142278</v>
          </cell>
          <cell r="AF362">
            <v>8.1011038871540713</v>
          </cell>
          <cell r="AG362">
            <v>0</v>
          </cell>
          <cell r="AH362">
            <v>3.0249445976172318</v>
          </cell>
          <cell r="AI362">
            <v>0</v>
          </cell>
          <cell r="AJ362">
            <v>0</v>
          </cell>
          <cell r="AK362">
            <v>0</v>
          </cell>
          <cell r="AL362">
            <v>0</v>
          </cell>
          <cell r="AM362">
            <v>0</v>
          </cell>
          <cell r="AN362">
            <v>0</v>
          </cell>
          <cell r="AO362">
            <v>0</v>
          </cell>
          <cell r="AP362">
            <v>0</v>
          </cell>
          <cell r="AQ362">
            <v>15.898896112845929</v>
          </cell>
          <cell r="AR362">
            <v>19.101103887154071</v>
          </cell>
          <cell r="AS362">
            <v>55.495612239595097</v>
          </cell>
          <cell r="AT362">
            <v>0</v>
          </cell>
          <cell r="AU362">
            <v>0</v>
          </cell>
          <cell r="AV362">
            <v>0</v>
          </cell>
          <cell r="AW362">
            <v>67</v>
          </cell>
          <cell r="AX362">
            <v>0</v>
          </cell>
          <cell r="AY362">
            <v>0</v>
          </cell>
          <cell r="AZ362">
            <v>39.583827619695256</v>
          </cell>
          <cell r="BA362">
            <v>0</v>
          </cell>
          <cell r="BB362">
            <v>58.103765404849213</v>
          </cell>
          <cell r="BC362">
            <v>0</v>
          </cell>
          <cell r="BD362">
            <v>0</v>
          </cell>
          <cell r="BE362">
            <v>27.3224043715847</v>
          </cell>
          <cell r="BF362">
            <v>41.028280559922152</v>
          </cell>
          <cell r="BG362">
            <v>0</v>
          </cell>
          <cell r="BH362">
            <v>0</v>
          </cell>
          <cell r="BI362">
            <v>0</v>
          </cell>
          <cell r="BJ362">
            <v>0</v>
          </cell>
          <cell r="BK362">
            <v>0</v>
          </cell>
          <cell r="BL362">
            <v>0</v>
          </cell>
          <cell r="BM362">
            <v>0</v>
          </cell>
          <cell r="BN362">
            <v>0</v>
          </cell>
          <cell r="BO362">
            <v>0</v>
          </cell>
          <cell r="BP362">
            <v>0</v>
          </cell>
          <cell r="BQ362">
            <v>0.17277698070554948</v>
          </cell>
          <cell r="BR362">
            <v>0</v>
          </cell>
          <cell r="BS362">
            <v>0</v>
          </cell>
          <cell r="BT362">
            <v>0</v>
          </cell>
          <cell r="BU362">
            <v>0</v>
          </cell>
          <cell r="BV362">
            <v>0</v>
          </cell>
          <cell r="BW362">
            <v>0</v>
          </cell>
          <cell r="BX362">
            <v>0</v>
          </cell>
          <cell r="BY362">
            <v>0</v>
          </cell>
          <cell r="CA362">
            <v>0</v>
          </cell>
          <cell r="CB362">
            <v>0.14246575342465917</v>
          </cell>
          <cell r="CC362">
            <v>0</v>
          </cell>
          <cell r="CD362">
            <v>0</v>
          </cell>
          <cell r="CE362">
            <v>0</v>
          </cell>
          <cell r="CF362">
            <v>0</v>
          </cell>
          <cell r="CH362">
            <v>0.14246575342465917</v>
          </cell>
          <cell r="CJ362">
            <v>40111</v>
          </cell>
          <cell r="CK362">
            <v>13.808210286075347</v>
          </cell>
          <cell r="CL362">
            <v>9.452849357768299</v>
          </cell>
          <cell r="CM362">
            <v>68.350684931506848</v>
          </cell>
          <cell r="CN362">
            <v>0</v>
          </cell>
          <cell r="CO362">
            <v>0</v>
          </cell>
          <cell r="CP362">
            <v>58.520556837212325</v>
          </cell>
          <cell r="CQ362">
            <v>0</v>
          </cell>
          <cell r="CR362">
            <v>35</v>
          </cell>
          <cell r="CS362">
            <v>0</v>
          </cell>
          <cell r="CU362">
            <v>40111</v>
          </cell>
          <cell r="CV362">
            <v>2.4527592543464314</v>
          </cell>
          <cell r="CW362">
            <v>5</v>
          </cell>
          <cell r="CX362">
            <v>0</v>
          </cell>
          <cell r="CY362">
            <v>0</v>
          </cell>
          <cell r="CZ362">
            <v>0</v>
          </cell>
          <cell r="DA362">
            <v>0</v>
          </cell>
          <cell r="DB362">
            <v>0</v>
          </cell>
          <cell r="DC362">
            <v>72.328767123287676</v>
          </cell>
          <cell r="DD362">
            <v>67</v>
          </cell>
          <cell r="DE362">
            <v>11.835616438356164</v>
          </cell>
          <cell r="DF362">
            <v>24</v>
          </cell>
          <cell r="DG362">
            <v>58.684931506849324</v>
          </cell>
          <cell r="DH362">
            <v>58.103765404849213</v>
          </cell>
          <cell r="DI362">
            <v>0</v>
          </cell>
          <cell r="DJ362">
            <v>0</v>
          </cell>
          <cell r="DK362">
            <v>27.3224043715847</v>
          </cell>
          <cell r="DL362">
            <v>41.028280559922152</v>
          </cell>
          <cell r="DM362">
            <v>0</v>
          </cell>
          <cell r="DN362">
            <v>0</v>
          </cell>
          <cell r="DO362">
            <v>0.17277698070554948</v>
          </cell>
          <cell r="DP362">
            <v>0</v>
          </cell>
          <cell r="DR362">
            <v>68.350684931506848</v>
          </cell>
          <cell r="DS362">
            <v>0.14246575342465917</v>
          </cell>
          <cell r="DT362">
            <v>0</v>
          </cell>
          <cell r="DV362">
            <v>40111</v>
          </cell>
          <cell r="DW362">
            <v>6.3018995718455324</v>
          </cell>
          <cell r="DY362">
            <v>49.7</v>
          </cell>
          <cell r="DZ362">
            <v>44.7</v>
          </cell>
          <cell r="EA362">
            <v>35</v>
          </cell>
          <cell r="EB362">
            <v>35</v>
          </cell>
          <cell r="ED362">
            <v>60</v>
          </cell>
          <cell r="EE362">
            <v>20</v>
          </cell>
          <cell r="EF362">
            <v>58.520556837212325</v>
          </cell>
          <cell r="EG362">
            <v>0</v>
          </cell>
          <cell r="EH362">
            <v>58.520556837212325</v>
          </cell>
          <cell r="EJ362">
            <v>35</v>
          </cell>
          <cell r="EK362">
            <v>95</v>
          </cell>
          <cell r="EL362">
            <v>115</v>
          </cell>
          <cell r="EN362">
            <v>0</v>
          </cell>
          <cell r="EO362">
            <v>60</v>
          </cell>
          <cell r="EP362">
            <v>80</v>
          </cell>
          <cell r="ER362">
            <v>200</v>
          </cell>
          <cell r="ET362">
            <v>15</v>
          </cell>
          <cell r="EU362">
            <v>0</v>
          </cell>
          <cell r="EV362">
            <v>0</v>
          </cell>
          <cell r="EW362">
            <v>59.792862281550377</v>
          </cell>
          <cell r="EX362">
            <v>8.5578226499564707</v>
          </cell>
          <cell r="EZ362">
            <v>59.792862281550377</v>
          </cell>
          <cell r="FA362">
            <v>74.792862281550384</v>
          </cell>
          <cell r="FB362">
            <v>59</v>
          </cell>
          <cell r="FC362">
            <v>68.350684931506848</v>
          </cell>
          <cell r="FE362">
            <v>38271.593299189815</v>
          </cell>
        </row>
        <row r="363">
          <cell r="A363">
            <v>40112</v>
          </cell>
          <cell r="B363">
            <v>26</v>
          </cell>
          <cell r="C363">
            <v>1</v>
          </cell>
          <cell r="D363">
            <v>10</v>
          </cell>
          <cell r="E363">
            <v>2009</v>
          </cell>
          <cell r="G363">
            <v>0</v>
          </cell>
          <cell r="H363">
            <v>1.9381140449814929</v>
          </cell>
          <cell r="I363">
            <v>11.684227869851156</v>
          </cell>
          <cell r="J363">
            <v>68.493150684931507</v>
          </cell>
          <cell r="K363">
            <v>10.483870967741936</v>
          </cell>
          <cell r="L363">
            <v>0.28334555009242274</v>
          </cell>
          <cell r="M363">
            <v>8.0593166438705701</v>
          </cell>
          <cell r="N363">
            <v>8.5097142857142849</v>
          </cell>
          <cell r="O363">
            <v>19.23140562096879</v>
          </cell>
          <cell r="P363">
            <v>19.44417977646766</v>
          </cell>
          <cell r="Q363">
            <v>25.919464904663677</v>
          </cell>
          <cell r="R363">
            <v>27.673413977950737</v>
          </cell>
          <cell r="S363">
            <v>149.46906298335088</v>
          </cell>
          <cell r="T363">
            <v>21.632407262144902</v>
          </cell>
          <cell r="U363">
            <v>39.235931286059504</v>
          </cell>
          <cell r="W363">
            <v>0</v>
          </cell>
          <cell r="X363">
            <v>13.622341914832649</v>
          </cell>
          <cell r="Y363">
            <v>10.483870967741936</v>
          </cell>
          <cell r="Z363">
            <v>0</v>
          </cell>
          <cell r="AA363">
            <v>0</v>
          </cell>
          <cell r="AB363">
            <v>2.4515151011014731</v>
          </cell>
          <cell r="AC363">
            <v>5</v>
          </cell>
          <cell r="AD363">
            <v>0</v>
          </cell>
          <cell r="AE363">
            <v>1.3517454706142278</v>
          </cell>
          <cell r="AF363">
            <v>8.0491159079615748</v>
          </cell>
          <cell r="AG363">
            <v>0</v>
          </cell>
          <cell r="AH363">
            <v>3.1763388557597665</v>
          </cell>
          <cell r="AI363">
            <v>0</v>
          </cell>
          <cell r="AJ363">
            <v>0</v>
          </cell>
          <cell r="AK363">
            <v>0</v>
          </cell>
          <cell r="AL363">
            <v>0</v>
          </cell>
          <cell r="AM363">
            <v>0</v>
          </cell>
          <cell r="AN363">
            <v>0</v>
          </cell>
          <cell r="AO363">
            <v>0</v>
          </cell>
          <cell r="AP363">
            <v>0</v>
          </cell>
          <cell r="AQ363">
            <v>15.950884092038425</v>
          </cell>
          <cell r="AR363">
            <v>19.049115907961575</v>
          </cell>
          <cell r="AS363">
            <v>55.387620599270605</v>
          </cell>
          <cell r="AT363">
            <v>0</v>
          </cell>
          <cell r="AU363">
            <v>0</v>
          </cell>
          <cell r="AV363">
            <v>0</v>
          </cell>
          <cell r="AW363">
            <v>67</v>
          </cell>
          <cell r="AX363">
            <v>0</v>
          </cell>
          <cell r="AY363">
            <v>0</v>
          </cell>
          <cell r="AZ363">
            <v>39.635815598887746</v>
          </cell>
          <cell r="BA363">
            <v>0</v>
          </cell>
          <cell r="BB363">
            <v>103.70158593266754</v>
          </cell>
          <cell r="BC363">
            <v>0</v>
          </cell>
          <cell r="BD363">
            <v>0</v>
          </cell>
          <cell r="BE363">
            <v>27.3224043715847</v>
          </cell>
          <cell r="BF363">
            <v>41.028280559922152</v>
          </cell>
          <cell r="BG363">
            <v>0</v>
          </cell>
          <cell r="BH363">
            <v>0.14246575342465917</v>
          </cell>
          <cell r="BI363">
            <v>0</v>
          </cell>
          <cell r="BJ363">
            <v>0</v>
          </cell>
          <cell r="BK363">
            <v>0</v>
          </cell>
          <cell r="BL363">
            <v>0</v>
          </cell>
          <cell r="BM363">
            <v>0</v>
          </cell>
          <cell r="BN363">
            <v>0</v>
          </cell>
          <cell r="BO363">
            <v>0</v>
          </cell>
          <cell r="BP363">
            <v>0</v>
          </cell>
          <cell r="BQ363">
            <v>-1.2954951749795072</v>
          </cell>
          <cell r="BR363">
            <v>0</v>
          </cell>
          <cell r="BS363">
            <v>0</v>
          </cell>
          <cell r="BT363">
            <v>0</v>
          </cell>
          <cell r="BU363">
            <v>0</v>
          </cell>
          <cell r="BV363">
            <v>0</v>
          </cell>
          <cell r="BW363">
            <v>0</v>
          </cell>
          <cell r="BX363">
            <v>0</v>
          </cell>
          <cell r="BY363">
            <v>0</v>
          </cell>
          <cell r="CA363">
            <v>0</v>
          </cell>
          <cell r="CB363">
            <v>0</v>
          </cell>
          <cell r="CC363">
            <v>0</v>
          </cell>
          <cell r="CD363">
            <v>0</v>
          </cell>
          <cell r="CE363">
            <v>0</v>
          </cell>
          <cell r="CF363">
            <v>0</v>
          </cell>
          <cell r="CH363">
            <v>0</v>
          </cell>
          <cell r="CJ363">
            <v>40112</v>
          </cell>
          <cell r="CK363">
            <v>13.622341914832649</v>
          </cell>
          <cell r="CL363">
            <v>9.4008613785758026</v>
          </cell>
          <cell r="CM363">
            <v>68.350684931506848</v>
          </cell>
          <cell r="CN363">
            <v>0</v>
          </cell>
          <cell r="CO363">
            <v>0</v>
          </cell>
          <cell r="CP363">
            <v>58.563959455030371</v>
          </cell>
          <cell r="CQ363">
            <v>0</v>
          </cell>
          <cell r="CR363">
            <v>35</v>
          </cell>
          <cell r="CS363">
            <v>0</v>
          </cell>
          <cell r="CU363">
            <v>40112</v>
          </cell>
          <cell r="CV363">
            <v>2.4515151011014731</v>
          </cell>
          <cell r="CW363">
            <v>5</v>
          </cell>
          <cell r="CX363">
            <v>0</v>
          </cell>
          <cell r="CY363">
            <v>0</v>
          </cell>
          <cell r="CZ363">
            <v>0</v>
          </cell>
          <cell r="DA363">
            <v>0</v>
          </cell>
          <cell r="DB363">
            <v>0</v>
          </cell>
          <cell r="DC363">
            <v>72.328767123287676</v>
          </cell>
          <cell r="DD363">
            <v>67</v>
          </cell>
          <cell r="DE363">
            <v>11.835616438356164</v>
          </cell>
          <cell r="DF363">
            <v>24</v>
          </cell>
          <cell r="DG363">
            <v>58.684931506849324</v>
          </cell>
          <cell r="DH363">
            <v>103.70158593266754</v>
          </cell>
          <cell r="DI363">
            <v>0</v>
          </cell>
          <cell r="DJ363">
            <v>0</v>
          </cell>
          <cell r="DK363">
            <v>27.3224043715847</v>
          </cell>
          <cell r="DL363">
            <v>41.028280559922152</v>
          </cell>
          <cell r="DM363">
            <v>0</v>
          </cell>
          <cell r="DN363">
            <v>0</v>
          </cell>
          <cell r="DO363">
            <v>-1.2954951749795072</v>
          </cell>
          <cell r="DP363">
            <v>0</v>
          </cell>
          <cell r="DR363">
            <v>68.350684931506848</v>
          </cell>
          <cell r="DS363">
            <v>0</v>
          </cell>
          <cell r="DT363">
            <v>0</v>
          </cell>
          <cell r="DV363">
            <v>40112</v>
          </cell>
          <cell r="DW363">
            <v>6.2672409190505354</v>
          </cell>
          <cell r="DY363">
            <v>49.7</v>
          </cell>
          <cell r="DZ363">
            <v>44.7</v>
          </cell>
          <cell r="EA363">
            <v>35</v>
          </cell>
          <cell r="EB363">
            <v>35</v>
          </cell>
          <cell r="ED363">
            <v>60</v>
          </cell>
          <cell r="EE363">
            <v>20</v>
          </cell>
          <cell r="EF363">
            <v>58.563959455030371</v>
          </cell>
          <cell r="EG363">
            <v>0</v>
          </cell>
          <cell r="EH363">
            <v>58.563959455030371</v>
          </cell>
          <cell r="EJ363">
            <v>35</v>
          </cell>
          <cell r="EK363">
            <v>95</v>
          </cell>
          <cell r="EL363">
            <v>115</v>
          </cell>
          <cell r="EN363">
            <v>0</v>
          </cell>
          <cell r="EO363">
            <v>60</v>
          </cell>
          <cell r="EP363">
            <v>80</v>
          </cell>
          <cell r="ER363">
            <v>200</v>
          </cell>
          <cell r="ET363">
            <v>15</v>
          </cell>
          <cell r="EU363">
            <v>0</v>
          </cell>
          <cell r="EV363">
            <v>0</v>
          </cell>
          <cell r="EW363">
            <v>59.548533117988789</v>
          </cell>
          <cell r="EX363">
            <v>8.8021518135180585</v>
          </cell>
          <cell r="EZ363">
            <v>59.548533117988789</v>
          </cell>
          <cell r="FA363">
            <v>74.548533117988796</v>
          </cell>
          <cell r="FB363">
            <v>59</v>
          </cell>
          <cell r="FC363">
            <v>68.350684931506848</v>
          </cell>
          <cell r="FE363">
            <v>38271.593299305554</v>
          </cell>
        </row>
        <row r="364">
          <cell r="A364">
            <v>40113</v>
          </cell>
          <cell r="B364">
            <v>27</v>
          </cell>
          <cell r="C364">
            <v>2</v>
          </cell>
          <cell r="D364">
            <v>10</v>
          </cell>
          <cell r="E364">
            <v>2009</v>
          </cell>
          <cell r="G364">
            <v>0</v>
          </cell>
          <cell r="H364">
            <v>3.1553985185948372</v>
          </cell>
          <cell r="I364">
            <v>12.114920058900665</v>
          </cell>
          <cell r="J364">
            <v>68.493150684931507</v>
          </cell>
          <cell r="K364">
            <v>10.483870967741936</v>
          </cell>
          <cell r="L364">
            <v>0.4613083173960526</v>
          </cell>
          <cell r="M364">
            <v>8.3563910219343711</v>
          </cell>
          <cell r="N364">
            <v>8.5097142857142849</v>
          </cell>
          <cell r="O364">
            <v>31.310205384472518</v>
          </cell>
          <cell r="P364">
            <v>20.160911463446109</v>
          </cell>
          <cell r="Q364">
            <v>26.031785070216657</v>
          </cell>
          <cell r="R364">
            <v>27.673413977950737</v>
          </cell>
          <cell r="S364">
            <v>106.56256804559041</v>
          </cell>
          <cell r="T364">
            <v>21.478224033165489</v>
          </cell>
          <cell r="U364">
            <v>37.790338638574333</v>
          </cell>
          <cell r="W364">
            <v>0</v>
          </cell>
          <cell r="X364">
            <v>15.270318577495502</v>
          </cell>
          <cell r="Y364">
            <v>10.483870967741936</v>
          </cell>
          <cell r="Z364">
            <v>0</v>
          </cell>
          <cell r="AA364">
            <v>0</v>
          </cell>
          <cell r="AB364">
            <v>2.4502715789487404</v>
          </cell>
          <cell r="AC364">
            <v>5</v>
          </cell>
          <cell r="AD364">
            <v>0</v>
          </cell>
          <cell r="AE364">
            <v>1.3517454706142278</v>
          </cell>
          <cell r="AF364">
            <v>8.5253965754817411</v>
          </cell>
          <cell r="AG364">
            <v>0</v>
          </cell>
          <cell r="AH364">
            <v>2.6148964391745935</v>
          </cell>
          <cell r="AI364">
            <v>0</v>
          </cell>
          <cell r="AJ364">
            <v>0</v>
          </cell>
          <cell r="AK364">
            <v>0</v>
          </cell>
          <cell r="AL364">
            <v>0</v>
          </cell>
          <cell r="AM364">
            <v>0</v>
          </cell>
          <cell r="AN364">
            <v>0</v>
          </cell>
          <cell r="AO364">
            <v>0</v>
          </cell>
          <cell r="AP364">
            <v>0</v>
          </cell>
          <cell r="AQ364">
            <v>15.474603424518259</v>
          </cell>
          <cell r="AR364">
            <v>19.525396575481743</v>
          </cell>
          <cell r="AS364">
            <v>54.443552106617581</v>
          </cell>
          <cell r="AT364">
            <v>0</v>
          </cell>
          <cell r="AU364">
            <v>0</v>
          </cell>
          <cell r="AV364">
            <v>0</v>
          </cell>
          <cell r="AW364">
            <v>67</v>
          </cell>
          <cell r="AX364">
            <v>0</v>
          </cell>
          <cell r="AY364">
            <v>0</v>
          </cell>
          <cell r="AZ364">
            <v>39.159534931367581</v>
          </cell>
          <cell r="BA364">
            <v>0</v>
          </cell>
          <cell r="BB364">
            <v>59.671595785962637</v>
          </cell>
          <cell r="BC364">
            <v>0</v>
          </cell>
          <cell r="BD364">
            <v>0</v>
          </cell>
          <cell r="BE364">
            <v>27.3224043715847</v>
          </cell>
          <cell r="BF364">
            <v>41.028280559922152</v>
          </cell>
          <cell r="BG364">
            <v>0</v>
          </cell>
          <cell r="BH364">
            <v>0</v>
          </cell>
          <cell r="BI364">
            <v>0</v>
          </cell>
          <cell r="BJ364">
            <v>0</v>
          </cell>
          <cell r="BK364">
            <v>0</v>
          </cell>
          <cell r="BL364">
            <v>0</v>
          </cell>
          <cell r="BM364">
            <v>0</v>
          </cell>
          <cell r="BN364">
            <v>0</v>
          </cell>
          <cell r="BO364">
            <v>0</v>
          </cell>
          <cell r="BP364">
            <v>0</v>
          </cell>
          <cell r="BQ364">
            <v>13.117867350293835</v>
          </cell>
          <cell r="BR364">
            <v>0</v>
          </cell>
          <cell r="BS364">
            <v>0</v>
          </cell>
          <cell r="BT364">
            <v>0</v>
          </cell>
          <cell r="BU364">
            <v>0</v>
          </cell>
          <cell r="BV364">
            <v>0</v>
          </cell>
          <cell r="BW364">
            <v>0</v>
          </cell>
          <cell r="BX364">
            <v>0</v>
          </cell>
          <cell r="BY364">
            <v>0</v>
          </cell>
          <cell r="CA364">
            <v>0</v>
          </cell>
          <cell r="CB364">
            <v>0.14246575342465917</v>
          </cell>
          <cell r="CC364">
            <v>0</v>
          </cell>
          <cell r="CD364">
            <v>0</v>
          </cell>
          <cell r="CE364">
            <v>0</v>
          </cell>
          <cell r="CF364">
            <v>0</v>
          </cell>
          <cell r="CH364">
            <v>0.14246575342465917</v>
          </cell>
          <cell r="CJ364">
            <v>40113</v>
          </cell>
          <cell r="CK364">
            <v>15.270318577495502</v>
          </cell>
          <cell r="CL364">
            <v>9.8771420460959689</v>
          </cell>
          <cell r="CM364">
            <v>68.350684931506848</v>
          </cell>
          <cell r="CN364">
            <v>0</v>
          </cell>
          <cell r="CO364">
            <v>0</v>
          </cell>
          <cell r="CP364">
            <v>57.058448545792174</v>
          </cell>
          <cell r="CQ364">
            <v>0</v>
          </cell>
          <cell r="CR364">
            <v>35</v>
          </cell>
          <cell r="CS364">
            <v>0</v>
          </cell>
          <cell r="CU364">
            <v>40113</v>
          </cell>
          <cell r="CV364">
            <v>2.4502715789487404</v>
          </cell>
          <cell r="CW364">
            <v>5</v>
          </cell>
          <cell r="CX364">
            <v>0</v>
          </cell>
          <cell r="CY364">
            <v>0</v>
          </cell>
          <cell r="CZ364">
            <v>0</v>
          </cell>
          <cell r="DA364">
            <v>0</v>
          </cell>
          <cell r="DB364">
            <v>0</v>
          </cell>
          <cell r="DC364">
            <v>72.328767123287676</v>
          </cell>
          <cell r="DD364">
            <v>67</v>
          </cell>
          <cell r="DE364">
            <v>11.835616438356164</v>
          </cell>
          <cell r="DF364">
            <v>24</v>
          </cell>
          <cell r="DG364">
            <v>58.684931506849324</v>
          </cell>
          <cell r="DH364">
            <v>59.671595785962637</v>
          </cell>
          <cell r="DI364">
            <v>0</v>
          </cell>
          <cell r="DJ364">
            <v>0</v>
          </cell>
          <cell r="DK364">
            <v>27.3224043715847</v>
          </cell>
          <cell r="DL364">
            <v>41.028280559922152</v>
          </cell>
          <cell r="DM364">
            <v>0</v>
          </cell>
          <cell r="DN364">
            <v>0</v>
          </cell>
          <cell r="DO364">
            <v>13.117867350293835</v>
          </cell>
          <cell r="DP364">
            <v>0</v>
          </cell>
          <cell r="DR364">
            <v>68.350684931506848</v>
          </cell>
          <cell r="DS364">
            <v>0.14246575342465917</v>
          </cell>
          <cell r="DT364">
            <v>0</v>
          </cell>
          <cell r="DV364">
            <v>40113</v>
          </cell>
          <cell r="DW364">
            <v>6.5847613640639793</v>
          </cell>
          <cell r="DY364">
            <v>49.7</v>
          </cell>
          <cell r="DZ364">
            <v>44.7</v>
          </cell>
          <cell r="EA364">
            <v>35</v>
          </cell>
          <cell r="EB364">
            <v>35</v>
          </cell>
          <cell r="ED364">
            <v>60</v>
          </cell>
          <cell r="EE364">
            <v>20</v>
          </cell>
          <cell r="EF364">
            <v>57.058448545792174</v>
          </cell>
          <cell r="EG364">
            <v>0</v>
          </cell>
          <cell r="EH364">
            <v>57.058448545792174</v>
          </cell>
          <cell r="EJ364">
            <v>35</v>
          </cell>
          <cell r="EK364">
            <v>95</v>
          </cell>
          <cell r="EL364">
            <v>115</v>
          </cell>
          <cell r="EN364">
            <v>0</v>
          </cell>
          <cell r="EO364">
            <v>60</v>
          </cell>
          <cell r="EP364">
            <v>80</v>
          </cell>
          <cell r="ER364">
            <v>200</v>
          </cell>
          <cell r="ET364">
            <v>15</v>
          </cell>
          <cell r="EU364">
            <v>0</v>
          </cell>
          <cell r="EV364">
            <v>0</v>
          </cell>
          <cell r="EW364">
            <v>61.743550911971653</v>
          </cell>
          <cell r="EX364">
            <v>6.6071340195351951</v>
          </cell>
          <cell r="EZ364">
            <v>61.743550911971653</v>
          </cell>
          <cell r="FA364">
            <v>76.743550911971653</v>
          </cell>
          <cell r="FB364">
            <v>59</v>
          </cell>
          <cell r="FC364">
            <v>68.350684931506848</v>
          </cell>
          <cell r="FE364">
            <v>38271.593299652777</v>
          </cell>
        </row>
        <row r="365">
          <cell r="A365">
            <v>40114</v>
          </cell>
          <cell r="B365">
            <v>28</v>
          </cell>
          <cell r="C365">
            <v>3</v>
          </cell>
          <cell r="D365">
            <v>10</v>
          </cell>
          <cell r="E365">
            <v>2009</v>
          </cell>
          <cell r="G365">
            <v>0</v>
          </cell>
          <cell r="H365">
            <v>1.8309467823403198</v>
          </cell>
          <cell r="I365">
            <v>11.189594505536922</v>
          </cell>
          <cell r="J365">
            <v>68.493150684931507</v>
          </cell>
          <cell r="K365">
            <v>10.483870967741936</v>
          </cell>
          <cell r="L365">
            <v>0.26767806805565109</v>
          </cell>
          <cell r="M365">
            <v>7.7181381809001994</v>
          </cell>
          <cell r="N365">
            <v>8.5097142857142849</v>
          </cell>
          <cell r="O365">
            <v>18.168012523706047</v>
          </cell>
          <cell r="P365">
            <v>18.621041083325458</v>
          </cell>
          <cell r="Q365">
            <v>25.671585091470405</v>
          </cell>
          <cell r="R365">
            <v>27.673413977950737</v>
          </cell>
          <cell r="S365">
            <v>46.961546014534477</v>
          </cell>
          <cell r="T365">
            <v>21.30460328827305</v>
          </cell>
          <cell r="U365">
            <v>32.048021881492375</v>
          </cell>
          <cell r="W365">
            <v>0</v>
          </cell>
          <cell r="X365">
            <v>13.020541287877242</v>
          </cell>
          <cell r="Y365">
            <v>10.483870967741936</v>
          </cell>
          <cell r="Z365">
            <v>0</v>
          </cell>
          <cell r="AA365">
            <v>0</v>
          </cell>
          <cell r="AB365">
            <v>2.4490286875681146</v>
          </cell>
          <cell r="AC365">
            <v>5</v>
          </cell>
          <cell r="AD365">
            <v>0</v>
          </cell>
          <cell r="AE365">
            <v>1.3517454706142278</v>
          </cell>
          <cell r="AF365">
            <v>7.694756376487792</v>
          </cell>
          <cell r="AG365">
            <v>0</v>
          </cell>
          <cell r="AH365">
            <v>3.3805234711606094</v>
          </cell>
          <cell r="AI365">
            <v>0</v>
          </cell>
          <cell r="AJ365">
            <v>0</v>
          </cell>
          <cell r="AK365">
            <v>0</v>
          </cell>
          <cell r="AL365">
            <v>0</v>
          </cell>
          <cell r="AM365">
            <v>0</v>
          </cell>
          <cell r="AN365">
            <v>0</v>
          </cell>
          <cell r="AO365">
            <v>0</v>
          </cell>
          <cell r="AP365">
            <v>0</v>
          </cell>
          <cell r="AQ365">
            <v>16.305243623512208</v>
          </cell>
          <cell r="AR365">
            <v>18.694756376487792</v>
          </cell>
          <cell r="AS365">
            <v>55.785236610825166</v>
          </cell>
          <cell r="AT365">
            <v>0</v>
          </cell>
          <cell r="AU365">
            <v>0</v>
          </cell>
          <cell r="AV365">
            <v>0</v>
          </cell>
          <cell r="AW365">
            <v>67</v>
          </cell>
          <cell r="AX365">
            <v>0</v>
          </cell>
          <cell r="AY365">
            <v>0</v>
          </cell>
          <cell r="AZ365">
            <v>33.314171184299894</v>
          </cell>
          <cell r="BA365">
            <v>0</v>
          </cell>
          <cell r="BB365">
            <v>0</v>
          </cell>
          <cell r="BC365">
            <v>0</v>
          </cell>
          <cell r="BD365">
            <v>0</v>
          </cell>
          <cell r="BE365">
            <v>27.3224043715847</v>
          </cell>
          <cell r="BF365">
            <v>41.028280559922152</v>
          </cell>
          <cell r="BG365">
            <v>0</v>
          </cell>
          <cell r="BH365">
            <v>0.14246575342465917</v>
          </cell>
          <cell r="BI365">
            <v>0</v>
          </cell>
          <cell r="BJ365">
            <v>0</v>
          </cell>
          <cell r="BK365">
            <v>0</v>
          </cell>
          <cell r="BL365">
            <v>0</v>
          </cell>
          <cell r="BM365">
            <v>0</v>
          </cell>
          <cell r="BN365">
            <v>0</v>
          </cell>
          <cell r="BO365">
            <v>0</v>
          </cell>
          <cell r="BP365">
            <v>0</v>
          </cell>
          <cell r="BQ365">
            <v>-4.0317074055331261</v>
          </cell>
          <cell r="BR365">
            <v>0</v>
          </cell>
          <cell r="BS365">
            <v>0</v>
          </cell>
          <cell r="BT365">
            <v>0</v>
          </cell>
          <cell r="BU365">
            <v>0</v>
          </cell>
          <cell r="BV365">
            <v>0</v>
          </cell>
          <cell r="BW365">
            <v>0</v>
          </cell>
          <cell r="BX365">
            <v>0</v>
          </cell>
          <cell r="BY365">
            <v>0</v>
          </cell>
          <cell r="CA365">
            <v>0</v>
          </cell>
          <cell r="CB365">
            <v>0</v>
          </cell>
          <cell r="CC365">
            <v>0</v>
          </cell>
          <cell r="CD365">
            <v>0</v>
          </cell>
          <cell r="CE365">
            <v>0</v>
          </cell>
          <cell r="CF365">
            <v>0</v>
          </cell>
          <cell r="CH365">
            <v>0</v>
          </cell>
          <cell r="CJ365">
            <v>40114</v>
          </cell>
          <cell r="CK365">
            <v>13.020541287877242</v>
          </cell>
          <cell r="CL365">
            <v>9.0465018471020198</v>
          </cell>
          <cell r="CM365">
            <v>68.350684931506848</v>
          </cell>
          <cell r="CN365">
            <v>0</v>
          </cell>
          <cell r="CO365">
            <v>0</v>
          </cell>
          <cell r="CP365">
            <v>59.165760081985773</v>
          </cell>
          <cell r="CQ365">
            <v>0</v>
          </cell>
          <cell r="CR365">
            <v>35</v>
          </cell>
          <cell r="CS365">
            <v>0</v>
          </cell>
          <cell r="CU365">
            <v>40114</v>
          </cell>
          <cell r="CV365">
            <v>2.4490286875681146</v>
          </cell>
          <cell r="CW365">
            <v>5</v>
          </cell>
          <cell r="CX365">
            <v>0</v>
          </cell>
          <cell r="CY365">
            <v>0</v>
          </cell>
          <cell r="CZ365">
            <v>0</v>
          </cell>
          <cell r="DA365">
            <v>0</v>
          </cell>
          <cell r="DB365">
            <v>0</v>
          </cell>
          <cell r="DC365">
            <v>72.328767123287676</v>
          </cell>
          <cell r="DD365">
            <v>67</v>
          </cell>
          <cell r="DE365">
            <v>11.835616438356164</v>
          </cell>
          <cell r="DF365">
            <v>24</v>
          </cell>
          <cell r="DG365">
            <v>52.008927560787683</v>
          </cell>
          <cell r="DH365">
            <v>0</v>
          </cell>
          <cell r="DI365">
            <v>0</v>
          </cell>
          <cell r="DJ365">
            <v>0</v>
          </cell>
          <cell r="DK365">
            <v>27.3224043715847</v>
          </cell>
          <cell r="DL365">
            <v>41.028280559922152</v>
          </cell>
          <cell r="DM365">
            <v>0</v>
          </cell>
          <cell r="DN365">
            <v>0</v>
          </cell>
          <cell r="DO365">
            <v>-4.0317074055331261</v>
          </cell>
          <cell r="DP365">
            <v>0</v>
          </cell>
          <cell r="DR365">
            <v>68.350684931506848</v>
          </cell>
          <cell r="DS365">
            <v>0</v>
          </cell>
          <cell r="DT365">
            <v>0</v>
          </cell>
          <cell r="DV365">
            <v>40114</v>
          </cell>
          <cell r="DW365">
            <v>6.0310012314013468</v>
          </cell>
          <cell r="DY365">
            <v>49.7</v>
          </cell>
          <cell r="DZ365">
            <v>44.7</v>
          </cell>
          <cell r="EA365">
            <v>35</v>
          </cell>
          <cell r="EB365">
            <v>35</v>
          </cell>
          <cell r="ED365">
            <v>60</v>
          </cell>
          <cell r="EE365">
            <v>20</v>
          </cell>
          <cell r="EF365">
            <v>59.165760081985773</v>
          </cell>
          <cell r="EG365">
            <v>0</v>
          </cell>
          <cell r="EH365">
            <v>59.165760081985773</v>
          </cell>
          <cell r="EJ365">
            <v>35</v>
          </cell>
          <cell r="EK365">
            <v>95</v>
          </cell>
          <cell r="EL365">
            <v>115</v>
          </cell>
          <cell r="EN365">
            <v>0</v>
          </cell>
          <cell r="EO365">
            <v>60</v>
          </cell>
          <cell r="EP365">
            <v>80</v>
          </cell>
          <cell r="ER365">
            <v>200</v>
          </cell>
          <cell r="ET365">
            <v>15</v>
          </cell>
          <cell r="EU365">
            <v>0</v>
          </cell>
          <cell r="EV365">
            <v>0</v>
          </cell>
          <cell r="EW365">
            <v>57.027639858783331</v>
          </cell>
          <cell r="EX365">
            <v>11.323045072723517</v>
          </cell>
          <cell r="EZ365">
            <v>57.027639858783331</v>
          </cell>
          <cell r="FA365">
            <v>72.027639858783331</v>
          </cell>
          <cell r="FB365">
            <v>59</v>
          </cell>
          <cell r="FC365">
            <v>68.350684931506848</v>
          </cell>
          <cell r="FE365">
            <v>38271.593299884262</v>
          </cell>
        </row>
        <row r="366">
          <cell r="A366">
            <v>40115</v>
          </cell>
          <cell r="B366">
            <v>29</v>
          </cell>
          <cell r="C366">
            <v>4</v>
          </cell>
          <cell r="D366">
            <v>10</v>
          </cell>
          <cell r="E366">
            <v>2009</v>
          </cell>
          <cell r="G366">
            <v>0</v>
          </cell>
          <cell r="H366">
            <v>1.3376074332265979</v>
          </cell>
          <cell r="I366">
            <v>9.1354500076924552</v>
          </cell>
          <cell r="J366">
            <v>68.493150684931507</v>
          </cell>
          <cell r="K366">
            <v>10.483870967741936</v>
          </cell>
          <cell r="L366">
            <v>0.19555356660083598</v>
          </cell>
          <cell r="M366">
            <v>6.3012708341831782</v>
          </cell>
          <cell r="N366">
            <v>0</v>
          </cell>
          <cell r="O366">
            <v>13.272733447555856</v>
          </cell>
          <cell r="P366">
            <v>15.202659026091707</v>
          </cell>
          <cell r="Q366">
            <v>26.270202053679583</v>
          </cell>
          <cell r="R366">
            <v>27.673413977950737</v>
          </cell>
          <cell r="S366">
            <v>71.00864923772312</v>
          </cell>
          <cell r="T366">
            <v>20.577046116184871</v>
          </cell>
          <cell r="U366">
            <v>23.479023759616599</v>
          </cell>
          <cell r="W366">
            <v>0</v>
          </cell>
          <cell r="X366">
            <v>10.473057440919053</v>
          </cell>
          <cell r="Y366">
            <v>10.483870967741936</v>
          </cell>
          <cell r="Z366">
            <v>0</v>
          </cell>
          <cell r="AA366">
            <v>0</v>
          </cell>
          <cell r="AB366">
            <v>0</v>
          </cell>
          <cell r="AC366">
            <v>5</v>
          </cell>
          <cell r="AD366">
            <v>0</v>
          </cell>
          <cell r="AE366">
            <v>1.3517454706142278</v>
          </cell>
          <cell r="AF366">
            <v>0.14507893016978635</v>
          </cell>
          <cell r="AG366">
            <v>0</v>
          </cell>
          <cell r="AH366">
            <v>3.9915929052914372</v>
          </cell>
          <cell r="AI366">
            <v>0</v>
          </cell>
          <cell r="AJ366">
            <v>0</v>
          </cell>
          <cell r="AK366">
            <v>0</v>
          </cell>
          <cell r="AL366">
            <v>0</v>
          </cell>
          <cell r="AM366">
            <v>0</v>
          </cell>
          <cell r="AN366">
            <v>0</v>
          </cell>
          <cell r="AO366">
            <v>0</v>
          </cell>
          <cell r="AP366">
            <v>0</v>
          </cell>
          <cell r="AQ366">
            <v>23.854921069830212</v>
          </cell>
          <cell r="AR366">
            <v>11.145078930169788</v>
          </cell>
          <cell r="AS366">
            <v>50.929682114322603</v>
          </cell>
          <cell r="AT366">
            <v>0</v>
          </cell>
          <cell r="AU366">
            <v>0</v>
          </cell>
          <cell r="AV366">
            <v>0</v>
          </cell>
          <cell r="AW366">
            <v>67</v>
          </cell>
          <cell r="AX366">
            <v>0</v>
          </cell>
          <cell r="AY366">
            <v>0</v>
          </cell>
          <cell r="AZ366">
            <v>47.539852576679536</v>
          </cell>
          <cell r="BA366">
            <v>0</v>
          </cell>
          <cell r="BB366">
            <v>0.52486653684505313</v>
          </cell>
          <cell r="BC366">
            <v>0</v>
          </cell>
          <cell r="BD366">
            <v>0</v>
          </cell>
          <cell r="BE366">
            <v>27.3224043715847</v>
          </cell>
          <cell r="BF366">
            <v>34.236311650592228</v>
          </cell>
          <cell r="BG366">
            <v>0</v>
          </cell>
          <cell r="BH366">
            <v>6.9344346627545832</v>
          </cell>
          <cell r="BI366">
            <v>0</v>
          </cell>
          <cell r="BJ366">
            <v>0</v>
          </cell>
          <cell r="BK366">
            <v>0</v>
          </cell>
          <cell r="BL366">
            <v>0</v>
          </cell>
          <cell r="BM366">
            <v>0</v>
          </cell>
          <cell r="BN366">
            <v>0</v>
          </cell>
          <cell r="BO366">
            <v>0</v>
          </cell>
          <cell r="BP366">
            <v>0</v>
          </cell>
          <cell r="BQ366">
            <v>-7.5022665143361706</v>
          </cell>
          <cell r="BR366">
            <v>0</v>
          </cell>
          <cell r="BS366">
            <v>0</v>
          </cell>
          <cell r="BT366">
            <v>0</v>
          </cell>
          <cell r="BU366">
            <v>0</v>
          </cell>
          <cell r="BV366">
            <v>0</v>
          </cell>
          <cell r="BW366">
            <v>0</v>
          </cell>
          <cell r="BX366">
            <v>0</v>
          </cell>
          <cell r="BY366">
            <v>0</v>
          </cell>
          <cell r="CA366">
            <v>0</v>
          </cell>
          <cell r="CB366">
            <v>0</v>
          </cell>
          <cell r="CC366">
            <v>0</v>
          </cell>
          <cell r="CD366">
            <v>0</v>
          </cell>
          <cell r="CE366">
            <v>0</v>
          </cell>
          <cell r="CF366">
            <v>0</v>
          </cell>
          <cell r="CH366">
            <v>0</v>
          </cell>
          <cell r="CJ366">
            <v>40115</v>
          </cell>
          <cell r="CK366">
            <v>10.473057440919053</v>
          </cell>
          <cell r="CL366">
            <v>1.4968244007840141</v>
          </cell>
          <cell r="CM366">
            <v>61.558716022176924</v>
          </cell>
          <cell r="CN366">
            <v>0</v>
          </cell>
          <cell r="CO366">
            <v>0</v>
          </cell>
          <cell r="CP366">
            <v>54.921275019614043</v>
          </cell>
          <cell r="CQ366">
            <v>0</v>
          </cell>
          <cell r="CR366">
            <v>35</v>
          </cell>
          <cell r="CS366">
            <v>0</v>
          </cell>
          <cell r="CU366">
            <v>40115</v>
          </cell>
          <cell r="CV366">
            <v>0</v>
          </cell>
          <cell r="CW366">
            <v>5</v>
          </cell>
          <cell r="CX366">
            <v>0</v>
          </cell>
          <cell r="CY366">
            <v>0</v>
          </cell>
          <cell r="CZ366">
            <v>0</v>
          </cell>
          <cell r="DA366">
            <v>0</v>
          </cell>
          <cell r="DB366">
            <v>0</v>
          </cell>
          <cell r="DC366">
            <v>72.328767123287676</v>
          </cell>
          <cell r="DD366">
            <v>67</v>
          </cell>
          <cell r="DE366">
            <v>11.835616438356164</v>
          </cell>
          <cell r="DF366">
            <v>24</v>
          </cell>
          <cell r="DG366">
            <v>58.684931506849324</v>
          </cell>
          <cell r="DH366">
            <v>0.52486653684505313</v>
          </cell>
          <cell r="DI366">
            <v>0</v>
          </cell>
          <cell r="DJ366">
            <v>0</v>
          </cell>
          <cell r="DK366">
            <v>27.3224043715847</v>
          </cell>
          <cell r="DL366">
            <v>34.236311650592228</v>
          </cell>
          <cell r="DM366">
            <v>0</v>
          </cell>
          <cell r="DN366">
            <v>0</v>
          </cell>
          <cell r="DO366">
            <v>-7.5022665143361706</v>
          </cell>
          <cell r="DP366">
            <v>0</v>
          </cell>
          <cell r="DR366">
            <v>61.558716022176924</v>
          </cell>
          <cell r="DS366">
            <v>0</v>
          </cell>
          <cell r="DT366">
            <v>0</v>
          </cell>
          <cell r="DV366">
            <v>40115</v>
          </cell>
          <cell r="DW366">
            <v>0.99788293385600946</v>
          </cell>
          <cell r="DY366">
            <v>49.7</v>
          </cell>
          <cell r="DZ366">
            <v>44.7</v>
          </cell>
          <cell r="EA366">
            <v>35</v>
          </cell>
          <cell r="EB366">
            <v>35</v>
          </cell>
          <cell r="ED366">
            <v>60</v>
          </cell>
          <cell r="EE366">
            <v>20</v>
          </cell>
          <cell r="EF366">
            <v>54.921275019614043</v>
          </cell>
          <cell r="EG366">
            <v>0</v>
          </cell>
          <cell r="EH366">
            <v>54.921275019614043</v>
          </cell>
          <cell r="EJ366">
            <v>35</v>
          </cell>
          <cell r="EK366">
            <v>95</v>
          </cell>
          <cell r="EL366">
            <v>115</v>
          </cell>
          <cell r="EN366">
            <v>0</v>
          </cell>
          <cell r="EO366">
            <v>60</v>
          </cell>
          <cell r="EP366">
            <v>80</v>
          </cell>
          <cell r="ER366">
            <v>200</v>
          </cell>
          <cell r="ET366">
            <v>15</v>
          </cell>
          <cell r="EU366">
            <v>0</v>
          </cell>
          <cell r="EV366">
            <v>0</v>
          </cell>
          <cell r="EW366">
            <v>46.558716022176924</v>
          </cell>
          <cell r="EX366">
            <v>15</v>
          </cell>
          <cell r="EZ366">
            <v>46.558716022176924</v>
          </cell>
          <cell r="FA366">
            <v>61.558716022176924</v>
          </cell>
          <cell r="FB366">
            <v>59</v>
          </cell>
          <cell r="FC366">
            <v>68.350684931506848</v>
          </cell>
          <cell r="FE366">
            <v>38271.5933</v>
          </cell>
        </row>
        <row r="367">
          <cell r="A367">
            <v>40116</v>
          </cell>
          <cell r="B367">
            <v>30</v>
          </cell>
          <cell r="C367">
            <v>5</v>
          </cell>
          <cell r="D367">
            <v>10</v>
          </cell>
          <cell r="E367">
            <v>2009</v>
          </cell>
          <cell r="G367">
            <v>0</v>
          </cell>
          <cell r="H367">
            <v>1.3474127813878045</v>
          </cell>
          <cell r="I367">
            <v>9.2154074249683315</v>
          </cell>
          <cell r="J367">
            <v>68.493150684931507</v>
          </cell>
          <cell r="K367">
            <v>10.483870967741936</v>
          </cell>
          <cell r="L367">
            <v>0.19698707448742231</v>
          </cell>
          <cell r="M367">
            <v>6.3564222871529648</v>
          </cell>
          <cell r="N367">
            <v>0</v>
          </cell>
          <cell r="O367">
            <v>13.37002938750906</v>
          </cell>
          <cell r="P367">
            <v>15.335719285895932</v>
          </cell>
          <cell r="Q367">
            <v>25.976004207065046</v>
          </cell>
          <cell r="R367">
            <v>27.673413977950737</v>
          </cell>
          <cell r="S367">
            <v>88.839112583584466</v>
          </cell>
          <cell r="T367">
            <v>20.827786793548157</v>
          </cell>
          <cell r="U367">
            <v>26.663919755474382</v>
          </cell>
          <cell r="W367">
            <v>0</v>
          </cell>
          <cell r="X367">
            <v>10.562820206356136</v>
          </cell>
          <cell r="Y367">
            <v>10.483870967741936</v>
          </cell>
          <cell r="Z367">
            <v>0</v>
          </cell>
          <cell r="AA367">
            <v>0</v>
          </cell>
          <cell r="AB367">
            <v>0</v>
          </cell>
          <cell r="AC367">
            <v>5</v>
          </cell>
          <cell r="AD367">
            <v>0</v>
          </cell>
          <cell r="AE367">
            <v>1.3517454706142278</v>
          </cell>
          <cell r="AF367">
            <v>0.20166389102615945</v>
          </cell>
          <cell r="AG367">
            <v>0</v>
          </cell>
          <cell r="AH367">
            <v>3.9072179561219986</v>
          </cell>
          <cell r="AI367">
            <v>0</v>
          </cell>
          <cell r="AJ367">
            <v>0</v>
          </cell>
          <cell r="AK367">
            <v>0</v>
          </cell>
          <cell r="AL367">
            <v>0</v>
          </cell>
          <cell r="AM367">
            <v>0</v>
          </cell>
          <cell r="AN367">
            <v>0</v>
          </cell>
          <cell r="AO367">
            <v>0</v>
          </cell>
          <cell r="AP367">
            <v>0</v>
          </cell>
          <cell r="AQ367">
            <v>23.798336108973842</v>
          </cell>
          <cell r="AR367">
            <v>11.201663891026158</v>
          </cell>
          <cell r="AS367">
            <v>51.33179635670335</v>
          </cell>
          <cell r="AT367">
            <v>0</v>
          </cell>
          <cell r="AU367">
            <v>0</v>
          </cell>
          <cell r="AV367">
            <v>0</v>
          </cell>
          <cell r="AW367">
            <v>67</v>
          </cell>
          <cell r="AX367">
            <v>0</v>
          </cell>
          <cell r="AY367">
            <v>0</v>
          </cell>
          <cell r="AZ367">
            <v>47.483267615823166</v>
          </cell>
          <cell r="BA367">
            <v>0</v>
          </cell>
          <cell r="BB367">
            <v>21.847551516783852</v>
          </cell>
          <cell r="BC367">
            <v>0</v>
          </cell>
          <cell r="BD367">
            <v>0</v>
          </cell>
          <cell r="BE367">
            <v>27.3224043715847</v>
          </cell>
          <cell r="BF367">
            <v>34.643813709240618</v>
          </cell>
          <cell r="BG367">
            <v>0</v>
          </cell>
          <cell r="BH367">
            <v>6.526932604106193</v>
          </cell>
          <cell r="BI367">
            <v>0</v>
          </cell>
          <cell r="BJ367">
            <v>0</v>
          </cell>
          <cell r="BK367">
            <v>0</v>
          </cell>
          <cell r="BL367">
            <v>0</v>
          </cell>
          <cell r="BM367">
            <v>0</v>
          </cell>
          <cell r="BN367">
            <v>0</v>
          </cell>
          <cell r="BO367">
            <v>0</v>
          </cell>
          <cell r="BP367">
            <v>0</v>
          </cell>
          <cell r="BQ367">
            <v>-7.8838474544045738</v>
          </cell>
          <cell r="BR367">
            <v>0</v>
          </cell>
          <cell r="BS367">
            <v>0</v>
          </cell>
          <cell r="BT367">
            <v>0</v>
          </cell>
          <cell r="BU367">
            <v>0</v>
          </cell>
          <cell r="BV367">
            <v>0</v>
          </cell>
          <cell r="BW367">
            <v>0</v>
          </cell>
          <cell r="BX367">
            <v>0</v>
          </cell>
          <cell r="BY367">
            <v>0</v>
          </cell>
          <cell r="CA367">
            <v>0</v>
          </cell>
          <cell r="CB367">
            <v>0</v>
          </cell>
          <cell r="CC367">
            <v>0</v>
          </cell>
          <cell r="CD367">
            <v>0</v>
          </cell>
          <cell r="CE367">
            <v>0</v>
          </cell>
          <cell r="CF367">
            <v>0</v>
          </cell>
          <cell r="CH367">
            <v>0</v>
          </cell>
          <cell r="CJ367">
            <v>40116</v>
          </cell>
          <cell r="CK367">
            <v>10.562820206356136</v>
          </cell>
          <cell r="CL367">
            <v>1.5534093616403872</v>
          </cell>
          <cell r="CM367">
            <v>61.966218080825314</v>
          </cell>
          <cell r="CN367">
            <v>0</v>
          </cell>
          <cell r="CO367">
            <v>0</v>
          </cell>
          <cell r="CP367">
            <v>55.239014312825347</v>
          </cell>
          <cell r="CQ367">
            <v>0</v>
          </cell>
          <cell r="CR367">
            <v>35</v>
          </cell>
          <cell r="CS367">
            <v>0</v>
          </cell>
          <cell r="CU367">
            <v>40116</v>
          </cell>
          <cell r="CV367">
            <v>0</v>
          </cell>
          <cell r="CW367">
            <v>5</v>
          </cell>
          <cell r="CX367">
            <v>0</v>
          </cell>
          <cell r="CY367">
            <v>0</v>
          </cell>
          <cell r="CZ367">
            <v>0</v>
          </cell>
          <cell r="DA367">
            <v>0</v>
          </cell>
          <cell r="DB367">
            <v>0</v>
          </cell>
          <cell r="DC367">
            <v>72.328767123287676</v>
          </cell>
          <cell r="DD367">
            <v>67</v>
          </cell>
          <cell r="DE367">
            <v>11.835616438356164</v>
          </cell>
          <cell r="DF367">
            <v>24</v>
          </cell>
          <cell r="DG367">
            <v>58.684931506849324</v>
          </cell>
          <cell r="DH367">
            <v>21.847551516783852</v>
          </cell>
          <cell r="DI367">
            <v>0</v>
          </cell>
          <cell r="DJ367">
            <v>0</v>
          </cell>
          <cell r="DK367">
            <v>27.3224043715847</v>
          </cell>
          <cell r="DL367">
            <v>34.643813709240618</v>
          </cell>
          <cell r="DM367">
            <v>0</v>
          </cell>
          <cell r="DN367">
            <v>0</v>
          </cell>
          <cell r="DO367">
            <v>-7.8838474544045738</v>
          </cell>
          <cell r="DP367">
            <v>0</v>
          </cell>
          <cell r="DR367">
            <v>61.966218080825314</v>
          </cell>
          <cell r="DS367">
            <v>0</v>
          </cell>
          <cell r="DT367">
            <v>0</v>
          </cell>
          <cell r="DV367">
            <v>40116</v>
          </cell>
          <cell r="DW367">
            <v>1.0356062410935916</v>
          </cell>
          <cell r="DY367">
            <v>49.7</v>
          </cell>
          <cell r="DZ367">
            <v>44.7</v>
          </cell>
          <cell r="EA367">
            <v>35</v>
          </cell>
          <cell r="EB367">
            <v>35</v>
          </cell>
          <cell r="ED367">
            <v>60</v>
          </cell>
          <cell r="EE367">
            <v>20</v>
          </cell>
          <cell r="EF367">
            <v>55.239014312825347</v>
          </cell>
          <cell r="EG367">
            <v>0</v>
          </cell>
          <cell r="EH367">
            <v>55.239014312825347</v>
          </cell>
          <cell r="EJ367">
            <v>35</v>
          </cell>
          <cell r="EK367">
            <v>95</v>
          </cell>
          <cell r="EL367">
            <v>115</v>
          </cell>
          <cell r="EN367">
            <v>0</v>
          </cell>
          <cell r="EO367">
            <v>60</v>
          </cell>
          <cell r="EP367">
            <v>80</v>
          </cell>
          <cell r="ER367">
            <v>200</v>
          </cell>
          <cell r="ET367">
            <v>15</v>
          </cell>
          <cell r="EU367">
            <v>0</v>
          </cell>
          <cell r="EV367">
            <v>0</v>
          </cell>
          <cell r="EW367">
            <v>46.966218080825314</v>
          </cell>
          <cell r="EX367">
            <v>15</v>
          </cell>
          <cell r="EZ367">
            <v>46.966218080825314</v>
          </cell>
          <cell r="FA367">
            <v>61.966218080825314</v>
          </cell>
          <cell r="FB367">
            <v>59</v>
          </cell>
          <cell r="FC367">
            <v>68.350684931506848</v>
          </cell>
          <cell r="FE367">
            <v>38271.593300347224</v>
          </cell>
        </row>
        <row r="368">
          <cell r="A368">
            <v>40117</v>
          </cell>
          <cell r="B368">
            <v>31</v>
          </cell>
          <cell r="C368">
            <v>6</v>
          </cell>
          <cell r="D368">
            <v>10</v>
          </cell>
          <cell r="E368">
            <v>2009</v>
          </cell>
          <cell r="G368">
            <v>0</v>
          </cell>
          <cell r="H368">
            <v>1.5088785149237511</v>
          </cell>
          <cell r="I368">
            <v>11.535034858697177</v>
          </cell>
          <cell r="J368">
            <v>68.493150684931507</v>
          </cell>
          <cell r="K368">
            <v>10.483870967741936</v>
          </cell>
          <cell r="L368">
            <v>0.22059280460855987</v>
          </cell>
          <cell r="M368">
            <v>7.9564092261673469</v>
          </cell>
          <cell r="N368">
            <v>8.5097142857142849</v>
          </cell>
          <cell r="O368">
            <v>14.972212202064075</v>
          </cell>
          <cell r="P368">
            <v>19.195901861779284</v>
          </cell>
          <cell r="Q368">
            <v>25.992694937840785</v>
          </cell>
          <cell r="R368">
            <v>27.673413977950737</v>
          </cell>
          <cell r="S368">
            <v>53.028778439373049</v>
          </cell>
          <cell r="T368">
            <v>21.285851933021576</v>
          </cell>
          <cell r="U368">
            <v>35.986694394060237</v>
          </cell>
          <cell r="W368">
            <v>0</v>
          </cell>
          <cell r="X368">
            <v>13.043913373620928</v>
          </cell>
          <cell r="Y368">
            <v>10.483870967741936</v>
          </cell>
          <cell r="Z368">
            <v>0</v>
          </cell>
          <cell r="AA368">
            <v>0</v>
          </cell>
          <cell r="AB368">
            <v>2.4477864266396372</v>
          </cell>
          <cell r="AC368">
            <v>5</v>
          </cell>
          <cell r="AD368">
            <v>0</v>
          </cell>
          <cell r="AE368">
            <v>1.3517454706142278</v>
          </cell>
          <cell r="AF368">
            <v>7.887184419236327</v>
          </cell>
          <cell r="AG368">
            <v>0</v>
          </cell>
          <cell r="AH368">
            <v>3.6474828126348768</v>
          </cell>
          <cell r="AI368">
            <v>0</v>
          </cell>
          <cell r="AJ368">
            <v>0</v>
          </cell>
          <cell r="AK368">
            <v>0</v>
          </cell>
          <cell r="AL368">
            <v>0</v>
          </cell>
          <cell r="AM368">
            <v>0</v>
          </cell>
          <cell r="AN368">
            <v>0</v>
          </cell>
          <cell r="AO368">
            <v>0</v>
          </cell>
          <cell r="AP368">
            <v>0</v>
          </cell>
          <cell r="AQ368">
            <v>16.112815580763673</v>
          </cell>
          <cell r="AR368">
            <v>18.887184419236327</v>
          </cell>
          <cell r="AS368">
            <v>50.348379595654691</v>
          </cell>
          <cell r="AT368">
            <v>0</v>
          </cell>
          <cell r="AU368">
            <v>0</v>
          </cell>
          <cell r="AV368">
            <v>0</v>
          </cell>
          <cell r="AW368">
            <v>67</v>
          </cell>
          <cell r="AX368">
            <v>0</v>
          </cell>
          <cell r="AY368">
            <v>0</v>
          </cell>
          <cell r="AZ368">
            <v>39.797747087612997</v>
          </cell>
          <cell r="BA368">
            <v>0</v>
          </cell>
          <cell r="BB368">
            <v>3.5035776788418502</v>
          </cell>
          <cell r="BC368">
            <v>0</v>
          </cell>
          <cell r="BD368">
            <v>0</v>
          </cell>
          <cell r="BE368">
            <v>27.3224043715847</v>
          </cell>
          <cell r="BF368">
            <v>41.028280559922152</v>
          </cell>
          <cell r="BG368">
            <v>0</v>
          </cell>
          <cell r="BH368">
            <v>0.14246575342465917</v>
          </cell>
          <cell r="BI368">
            <v>0</v>
          </cell>
          <cell r="BJ368">
            <v>0</v>
          </cell>
          <cell r="BK368">
            <v>0</v>
          </cell>
          <cell r="BL368">
            <v>0</v>
          </cell>
          <cell r="BM368">
            <v>0</v>
          </cell>
          <cell r="BN368">
            <v>0</v>
          </cell>
          <cell r="BO368">
            <v>0</v>
          </cell>
          <cell r="BP368">
            <v>0</v>
          </cell>
          <cell r="BQ368">
            <v>-1.1616394286546807</v>
          </cell>
          <cell r="BR368">
            <v>0</v>
          </cell>
          <cell r="BS368">
            <v>0</v>
          </cell>
          <cell r="BT368">
            <v>0</v>
          </cell>
          <cell r="BU368">
            <v>0</v>
          </cell>
          <cell r="BV368">
            <v>0</v>
          </cell>
          <cell r="BW368">
            <v>0</v>
          </cell>
          <cell r="BX368">
            <v>0</v>
          </cell>
          <cell r="BY368">
            <v>0</v>
          </cell>
          <cell r="CA368">
            <v>0</v>
          </cell>
          <cell r="CB368">
            <v>0</v>
          </cell>
          <cell r="CC368">
            <v>0</v>
          </cell>
          <cell r="CD368">
            <v>0</v>
          </cell>
          <cell r="CE368">
            <v>0</v>
          </cell>
          <cell r="CF368">
            <v>0</v>
          </cell>
          <cell r="CH368">
            <v>0</v>
          </cell>
          <cell r="CJ368">
            <v>40117</v>
          </cell>
          <cell r="CK368">
            <v>13.043913373620928</v>
          </cell>
          <cell r="CL368">
            <v>9.2389298898505547</v>
          </cell>
          <cell r="CM368">
            <v>68.350684931506848</v>
          </cell>
          <cell r="CN368">
            <v>0</v>
          </cell>
          <cell r="CO368">
            <v>0</v>
          </cell>
          <cell r="CP368">
            <v>53.995862408289568</v>
          </cell>
          <cell r="CQ368">
            <v>0</v>
          </cell>
          <cell r="CR368">
            <v>35</v>
          </cell>
          <cell r="CS368">
            <v>0</v>
          </cell>
          <cell r="CU368">
            <v>40117</v>
          </cell>
          <cell r="CV368">
            <v>2.4477864266396372</v>
          </cell>
          <cell r="CW368">
            <v>5</v>
          </cell>
          <cell r="CX368">
            <v>0</v>
          </cell>
          <cell r="CY368">
            <v>0</v>
          </cell>
          <cell r="CZ368">
            <v>0</v>
          </cell>
          <cell r="DA368">
            <v>0</v>
          </cell>
          <cell r="DB368">
            <v>0</v>
          </cell>
          <cell r="DC368">
            <v>67.182241535335152</v>
          </cell>
          <cell r="DD368">
            <v>67</v>
          </cell>
          <cell r="DE368">
            <v>11.835616438356164</v>
          </cell>
          <cell r="DF368">
            <v>24</v>
          </cell>
          <cell r="DG368">
            <v>58.684931506849324</v>
          </cell>
          <cell r="DH368">
            <v>3.5035776788418502</v>
          </cell>
          <cell r="DI368">
            <v>0</v>
          </cell>
          <cell r="DJ368">
            <v>0</v>
          </cell>
          <cell r="DK368">
            <v>27.3224043715847</v>
          </cell>
          <cell r="DL368">
            <v>41.028280559922152</v>
          </cell>
          <cell r="DM368">
            <v>0</v>
          </cell>
          <cell r="DN368">
            <v>0</v>
          </cell>
          <cell r="DO368">
            <v>-1.1616394286546807</v>
          </cell>
          <cell r="DP368">
            <v>0</v>
          </cell>
          <cell r="DR368">
            <v>68.350684931506848</v>
          </cell>
          <cell r="DS368">
            <v>0</v>
          </cell>
          <cell r="DT368">
            <v>0</v>
          </cell>
          <cell r="DV368">
            <v>40117</v>
          </cell>
          <cell r="DW368">
            <v>6.1592865932337029</v>
          </cell>
          <cell r="DY368">
            <v>49.7</v>
          </cell>
          <cell r="DZ368">
            <v>44.7</v>
          </cell>
          <cell r="EA368">
            <v>35</v>
          </cell>
          <cell r="EB368">
            <v>35</v>
          </cell>
          <cell r="ED368">
            <v>60</v>
          </cell>
          <cell r="EE368">
            <v>20</v>
          </cell>
          <cell r="EF368">
            <v>53.995862408289568</v>
          </cell>
          <cell r="EG368">
            <v>0</v>
          </cell>
          <cell r="EH368">
            <v>53.995862408289568</v>
          </cell>
          <cell r="EJ368">
            <v>35</v>
          </cell>
          <cell r="EK368">
            <v>95</v>
          </cell>
          <cell r="EL368">
            <v>115</v>
          </cell>
          <cell r="EN368">
            <v>0</v>
          </cell>
          <cell r="EO368">
            <v>60</v>
          </cell>
          <cell r="EP368">
            <v>80</v>
          </cell>
          <cell r="ER368">
            <v>200</v>
          </cell>
          <cell r="ET368">
            <v>15</v>
          </cell>
          <cell r="EU368">
            <v>0</v>
          </cell>
          <cell r="EV368">
            <v>0</v>
          </cell>
          <cell r="EW368">
            <v>58.788172650473506</v>
          </cell>
          <cell r="EX368">
            <v>9.5625122810333423</v>
          </cell>
          <cell r="EZ368">
            <v>58.788172650473506</v>
          </cell>
          <cell r="FA368">
            <v>73.788172650473513</v>
          </cell>
          <cell r="FB368">
            <v>59</v>
          </cell>
          <cell r="FC368">
            <v>68.350684931506848</v>
          </cell>
          <cell r="FE368">
            <v>38271.593300578701</v>
          </cell>
        </row>
        <row r="369">
          <cell r="A369">
            <v>40118</v>
          </cell>
          <cell r="B369">
            <v>1</v>
          </cell>
          <cell r="C369">
            <v>7</v>
          </cell>
          <cell r="D369">
            <v>11</v>
          </cell>
          <cell r="E369">
            <v>2009</v>
          </cell>
          <cell r="G369">
            <v>0</v>
          </cell>
          <cell r="H369">
            <v>0.93998164160431263</v>
          </cell>
          <cell r="I369">
            <v>11.882233902167702</v>
          </cell>
          <cell r="J369">
            <v>60.958904109589042</v>
          </cell>
          <cell r="K369">
            <v>10.833333333333334</v>
          </cell>
          <cell r="L369">
            <v>0.26626150227229867</v>
          </cell>
          <cell r="M369">
            <v>8.2042174244352566</v>
          </cell>
          <cell r="N369">
            <v>8.1229090909090917</v>
          </cell>
          <cell r="O369">
            <v>18.075848344152693</v>
          </cell>
          <cell r="P369">
            <v>17.287099438816306</v>
          </cell>
          <cell r="Q369">
            <v>27.511230256907933</v>
          </cell>
          <cell r="R369">
            <v>17.507670067683122</v>
          </cell>
          <cell r="S369">
            <v>81.980057513574366</v>
          </cell>
          <cell r="T369">
            <v>21.659359934018966</v>
          </cell>
          <cell r="U369">
            <v>27.314600450675027</v>
          </cell>
          <cell r="W369">
            <v>0</v>
          </cell>
          <cell r="X369">
            <v>12.822215543772014</v>
          </cell>
          <cell r="Y369">
            <v>1.9726027397241523</v>
          </cell>
          <cell r="Z369">
            <v>8.8607305936091816</v>
          </cell>
          <cell r="AA369">
            <v>0</v>
          </cell>
          <cell r="AB369">
            <v>2.4465447958435158</v>
          </cell>
          <cell r="AC369">
            <v>5</v>
          </cell>
          <cell r="AD369">
            <v>0</v>
          </cell>
          <cell r="AE369">
            <v>0</v>
          </cell>
          <cell r="AF369">
            <v>0.23623100771889405</v>
          </cell>
          <cell r="AG369">
            <v>8.9106122140542361</v>
          </cell>
          <cell r="AH369">
            <v>3.9022532751770989</v>
          </cell>
          <cell r="AI369">
            <v>0</v>
          </cell>
          <cell r="AJ369">
            <v>0</v>
          </cell>
          <cell r="AK369">
            <v>0</v>
          </cell>
          <cell r="AL369">
            <v>0</v>
          </cell>
          <cell r="AM369">
            <v>0</v>
          </cell>
          <cell r="AN369">
            <v>0</v>
          </cell>
          <cell r="AO369">
            <v>0</v>
          </cell>
          <cell r="AP369">
            <v>0</v>
          </cell>
          <cell r="AQ369">
            <v>0</v>
          </cell>
          <cell r="AR369">
            <v>30</v>
          </cell>
          <cell r="AS369">
            <v>46.479594832382958</v>
          </cell>
          <cell r="AT369">
            <v>0</v>
          </cell>
          <cell r="AU369">
            <v>0</v>
          </cell>
          <cell r="AV369">
            <v>0</v>
          </cell>
          <cell r="AW369">
            <v>67</v>
          </cell>
          <cell r="AX369">
            <v>0</v>
          </cell>
          <cell r="AY369">
            <v>0</v>
          </cell>
          <cell r="AZ369">
            <v>19.774319292795084</v>
          </cell>
          <cell r="BA369">
            <v>0</v>
          </cell>
          <cell r="BB369">
            <v>44.179698605473263</v>
          </cell>
          <cell r="BC369">
            <v>0</v>
          </cell>
          <cell r="BD369">
            <v>0</v>
          </cell>
          <cell r="BE369">
            <v>27.3224043715847</v>
          </cell>
          <cell r="BF369">
            <v>33.636499738004346</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7.3917808219178056</v>
          </cell>
          <cell r="BU369">
            <v>0</v>
          </cell>
          <cell r="BV369">
            <v>-7.3917808219178056</v>
          </cell>
          <cell r="BW369">
            <v>0</v>
          </cell>
          <cell r="BX369">
            <v>0</v>
          </cell>
          <cell r="BY369">
            <v>0</v>
          </cell>
          <cell r="CA369">
            <v>0</v>
          </cell>
          <cell r="CB369">
            <v>0</v>
          </cell>
          <cell r="CC369">
            <v>0</v>
          </cell>
          <cell r="CD369">
            <v>0</v>
          </cell>
          <cell r="CE369">
            <v>0</v>
          </cell>
          <cell r="CF369">
            <v>0</v>
          </cell>
          <cell r="CH369">
            <v>0</v>
          </cell>
          <cell r="CJ369">
            <v>40118</v>
          </cell>
          <cell r="CK369">
            <v>12.822215543772014</v>
          </cell>
          <cell r="CL369">
            <v>9.1468432217731301</v>
          </cell>
          <cell r="CM369">
            <v>68.350684931506848</v>
          </cell>
          <cell r="CN369">
            <v>0</v>
          </cell>
          <cell r="CO369">
            <v>0</v>
          </cell>
          <cell r="CP369">
            <v>50.38184810756006</v>
          </cell>
          <cell r="CQ369">
            <v>0</v>
          </cell>
          <cell r="CR369">
            <v>30</v>
          </cell>
          <cell r="CS369">
            <v>0</v>
          </cell>
          <cell r="CU369">
            <v>40118</v>
          </cell>
          <cell r="CV369">
            <v>2.4465447958435158</v>
          </cell>
          <cell r="CW369">
            <v>5</v>
          </cell>
          <cell r="CX369">
            <v>0</v>
          </cell>
          <cell r="CY369">
            <v>0</v>
          </cell>
          <cell r="CZ369">
            <v>0</v>
          </cell>
          <cell r="DA369">
            <v>0</v>
          </cell>
          <cell r="DB369">
            <v>0</v>
          </cell>
          <cell r="DC369">
            <v>63.204063651332071</v>
          </cell>
          <cell r="DD369">
            <v>67</v>
          </cell>
          <cell r="DE369">
            <v>1.9726027397241523</v>
          </cell>
          <cell r="DF369">
            <v>9.0969616013280756</v>
          </cell>
          <cell r="DG369">
            <v>58.684931506849324</v>
          </cell>
          <cell r="DH369">
            <v>44.179698605473263</v>
          </cell>
          <cell r="DI369">
            <v>0</v>
          </cell>
          <cell r="DJ369">
            <v>0</v>
          </cell>
          <cell r="DK369">
            <v>27.3224043715847</v>
          </cell>
          <cell r="DL369">
            <v>41.028280559922152</v>
          </cell>
          <cell r="DM369">
            <v>0</v>
          </cell>
          <cell r="DN369">
            <v>0</v>
          </cell>
          <cell r="DO369">
            <v>0</v>
          </cell>
          <cell r="DP369">
            <v>-7.3917808219178056</v>
          </cell>
          <cell r="DR369">
            <v>68.350684931506848</v>
          </cell>
          <cell r="DS369">
            <v>0</v>
          </cell>
          <cell r="DT369">
            <v>0</v>
          </cell>
          <cell r="DV369">
            <v>40118</v>
          </cell>
          <cell r="DW369">
            <v>6.0978954811820865</v>
          </cell>
          <cell r="DY369">
            <v>49.7</v>
          </cell>
          <cell r="DZ369">
            <v>44.7</v>
          </cell>
          <cell r="EA369">
            <v>30</v>
          </cell>
          <cell r="EB369">
            <v>30</v>
          </cell>
          <cell r="ED369">
            <v>60</v>
          </cell>
          <cell r="EE369">
            <v>20</v>
          </cell>
          <cell r="EF369">
            <v>50.38184810756006</v>
          </cell>
          <cell r="EG369">
            <v>0</v>
          </cell>
          <cell r="EH369">
            <v>50.38184810756006</v>
          </cell>
          <cell r="EJ369">
            <v>30</v>
          </cell>
          <cell r="EK369">
            <v>90</v>
          </cell>
          <cell r="EL369">
            <v>110</v>
          </cell>
          <cell r="EN369">
            <v>0</v>
          </cell>
          <cell r="EO369">
            <v>60</v>
          </cell>
          <cell r="EP369">
            <v>80</v>
          </cell>
          <cell r="ER369">
            <v>200</v>
          </cell>
          <cell r="ET369">
            <v>15</v>
          </cell>
          <cell r="EU369">
            <v>7.3917808219178056</v>
          </cell>
          <cell r="EV369">
            <v>0</v>
          </cell>
          <cell r="EW369">
            <v>48.525722565467781</v>
          </cell>
          <cell r="EX369">
            <v>12.433181544121261</v>
          </cell>
          <cell r="EZ369">
            <v>55.917503387385587</v>
          </cell>
          <cell r="FA369">
            <v>70.91750338738558</v>
          </cell>
          <cell r="FB369">
            <v>59</v>
          </cell>
          <cell r="FC369">
            <v>68.350684931506848</v>
          </cell>
          <cell r="FE369">
            <v>38271.593300810186</v>
          </cell>
        </row>
        <row r="370">
          <cell r="A370">
            <v>40119</v>
          </cell>
          <cell r="B370">
            <v>2</v>
          </cell>
          <cell r="C370">
            <v>1</v>
          </cell>
          <cell r="D370">
            <v>11</v>
          </cell>
          <cell r="E370">
            <v>2009</v>
          </cell>
          <cell r="G370">
            <v>0</v>
          </cell>
          <cell r="H370">
            <v>1.3574142194697081</v>
          </cell>
          <cell r="I370">
            <v>12.164194265906904</v>
          </cell>
          <cell r="J370">
            <v>60.958904109589042</v>
          </cell>
          <cell r="K370">
            <v>10.833333333333334</v>
          </cell>
          <cell r="L370">
            <v>0.3845044767735239</v>
          </cell>
          <cell r="M370">
            <v>8.3989000193273888</v>
          </cell>
          <cell r="N370">
            <v>8.1229090909090917</v>
          </cell>
          <cell r="O370">
            <v>26.103077427611616</v>
          </cell>
          <cell r="P370">
            <v>17.697314966123443</v>
          </cell>
          <cell r="Q370">
            <v>27.553821893912684</v>
          </cell>
          <cell r="R370">
            <v>17.507670067683122</v>
          </cell>
          <cell r="S370">
            <v>45.277172878636527</v>
          </cell>
          <cell r="T370">
            <v>22.057409233677742</v>
          </cell>
          <cell r="U370">
            <v>37.11525038596011</v>
          </cell>
          <cell r="W370">
            <v>0</v>
          </cell>
          <cell r="X370">
            <v>13.521608485376612</v>
          </cell>
          <cell r="Y370">
            <v>0</v>
          </cell>
          <cell r="Z370">
            <v>0</v>
          </cell>
          <cell r="AA370">
            <v>10.833333333333334</v>
          </cell>
          <cell r="AB370">
            <v>2.4453037948601168</v>
          </cell>
          <cell r="AC370">
            <v>5</v>
          </cell>
          <cell r="AD370">
            <v>0</v>
          </cell>
          <cell r="AE370">
            <v>0</v>
          </cell>
          <cell r="AF370">
            <v>0</v>
          </cell>
          <cell r="AG370">
            <v>9.4610097921498877</v>
          </cell>
          <cell r="AH370">
            <v>3.8242712015385099</v>
          </cell>
          <cell r="AI370">
            <v>0</v>
          </cell>
          <cell r="AJ370">
            <v>0</v>
          </cell>
          <cell r="AK370">
            <v>0</v>
          </cell>
          <cell r="AL370">
            <v>0</v>
          </cell>
          <cell r="AM370">
            <v>0</v>
          </cell>
          <cell r="AN370">
            <v>0</v>
          </cell>
          <cell r="AO370">
            <v>0</v>
          </cell>
          <cell r="AP370">
            <v>0</v>
          </cell>
          <cell r="AQ370">
            <v>0</v>
          </cell>
          <cell r="AR370">
            <v>30</v>
          </cell>
          <cell r="AS370">
            <v>54.98288743637255</v>
          </cell>
          <cell r="AT370">
            <v>0</v>
          </cell>
          <cell r="AU370">
            <v>0</v>
          </cell>
          <cell r="AV370">
            <v>0</v>
          </cell>
          <cell r="AW370">
            <v>67</v>
          </cell>
          <cell r="AX370">
            <v>0</v>
          </cell>
          <cell r="AY370">
            <v>0</v>
          </cell>
          <cell r="AZ370">
            <v>8.3905883813661006</v>
          </cell>
          <cell r="BA370">
            <v>0</v>
          </cell>
          <cell r="BB370">
            <v>29.059244116908275</v>
          </cell>
          <cell r="BC370">
            <v>0</v>
          </cell>
          <cell r="BD370">
            <v>0</v>
          </cell>
          <cell r="BE370">
            <v>27.3224043715847</v>
          </cell>
          <cell r="BF370">
            <v>33.636499738004346</v>
          </cell>
          <cell r="BG370">
            <v>0</v>
          </cell>
          <cell r="BH370">
            <v>0</v>
          </cell>
          <cell r="BI370">
            <v>0</v>
          </cell>
          <cell r="BJ370">
            <v>0</v>
          </cell>
          <cell r="BK370">
            <v>0</v>
          </cell>
          <cell r="BL370">
            <v>0</v>
          </cell>
          <cell r="BM370">
            <v>0</v>
          </cell>
          <cell r="BN370">
            <v>5.4725717419813691E-2</v>
          </cell>
          <cell r="BO370">
            <v>0</v>
          </cell>
          <cell r="BP370">
            <v>0</v>
          </cell>
          <cell r="BQ370">
            <v>0</v>
          </cell>
          <cell r="BR370">
            <v>0</v>
          </cell>
          <cell r="BS370">
            <v>0</v>
          </cell>
          <cell r="BT370">
            <v>7.3370551044979919</v>
          </cell>
          <cell r="BU370">
            <v>0</v>
          </cell>
          <cell r="BV370">
            <v>-7.3370551044979919</v>
          </cell>
          <cell r="BW370">
            <v>0</v>
          </cell>
          <cell r="BX370">
            <v>0</v>
          </cell>
          <cell r="BY370">
            <v>0</v>
          </cell>
          <cell r="CA370">
            <v>0</v>
          </cell>
          <cell r="CB370">
            <v>0</v>
          </cell>
          <cell r="CC370">
            <v>0</v>
          </cell>
          <cell r="CD370">
            <v>0</v>
          </cell>
          <cell r="CE370">
            <v>0</v>
          </cell>
          <cell r="CF370">
            <v>0</v>
          </cell>
          <cell r="CH370">
            <v>0</v>
          </cell>
          <cell r="CJ370">
            <v>40119</v>
          </cell>
          <cell r="CK370">
            <v>13.521608485376612</v>
          </cell>
          <cell r="CL370">
            <v>9.4610097921498877</v>
          </cell>
          <cell r="CM370">
            <v>68.350684931506848</v>
          </cell>
          <cell r="CN370">
            <v>0</v>
          </cell>
          <cell r="CO370">
            <v>0</v>
          </cell>
          <cell r="CP370">
            <v>58.807158637911058</v>
          </cell>
          <cell r="CQ370">
            <v>0</v>
          </cell>
          <cell r="CR370">
            <v>30</v>
          </cell>
          <cell r="CS370">
            <v>0</v>
          </cell>
          <cell r="CU370">
            <v>40119</v>
          </cell>
          <cell r="CV370">
            <v>2.4453037948601168</v>
          </cell>
          <cell r="CW370">
            <v>5</v>
          </cell>
          <cell r="CX370">
            <v>0</v>
          </cell>
          <cell r="CY370">
            <v>0</v>
          </cell>
          <cell r="CZ370">
            <v>0</v>
          </cell>
          <cell r="DA370">
            <v>0</v>
          </cell>
          <cell r="DB370">
            <v>0</v>
          </cell>
          <cell r="DC370">
            <v>72.328767123287676</v>
          </cell>
          <cell r="DD370">
            <v>67</v>
          </cell>
          <cell r="DE370">
            <v>0</v>
          </cell>
          <cell r="DF370">
            <v>0</v>
          </cell>
          <cell r="DG370">
            <v>58.684931506849324</v>
          </cell>
          <cell r="DH370">
            <v>29.059244116908275</v>
          </cell>
          <cell r="DI370">
            <v>0</v>
          </cell>
          <cell r="DJ370">
            <v>0</v>
          </cell>
          <cell r="DK370">
            <v>27.3224043715847</v>
          </cell>
          <cell r="DL370">
            <v>41.028280559922152</v>
          </cell>
          <cell r="DM370">
            <v>0</v>
          </cell>
          <cell r="DN370">
            <v>0</v>
          </cell>
          <cell r="DO370">
            <v>0</v>
          </cell>
          <cell r="DP370">
            <v>-7.3370551044979919</v>
          </cell>
          <cell r="DR370">
            <v>68.350684931506848</v>
          </cell>
          <cell r="DS370">
            <v>0</v>
          </cell>
          <cell r="DT370">
            <v>0</v>
          </cell>
          <cell r="DV370">
            <v>40119</v>
          </cell>
          <cell r="DW370">
            <v>6.3073398614332588</v>
          </cell>
          <cell r="DY370">
            <v>49.7</v>
          </cell>
          <cell r="DZ370">
            <v>44.7</v>
          </cell>
          <cell r="EA370">
            <v>30</v>
          </cell>
          <cell r="EB370">
            <v>30</v>
          </cell>
          <cell r="ED370">
            <v>60</v>
          </cell>
          <cell r="EE370">
            <v>20</v>
          </cell>
          <cell r="EF370">
            <v>58.861884355330872</v>
          </cell>
          <cell r="EG370">
            <v>0</v>
          </cell>
          <cell r="EH370">
            <v>58.861884355330872</v>
          </cell>
          <cell r="EJ370">
            <v>30</v>
          </cell>
          <cell r="EK370">
            <v>90</v>
          </cell>
          <cell r="EL370">
            <v>110</v>
          </cell>
          <cell r="EN370">
            <v>0</v>
          </cell>
          <cell r="EO370">
            <v>60</v>
          </cell>
          <cell r="EP370">
            <v>80</v>
          </cell>
          <cell r="ER370">
            <v>200</v>
          </cell>
          <cell r="ET370">
            <v>15</v>
          </cell>
          <cell r="EU370">
            <v>7.3370551044979919</v>
          </cell>
          <cell r="EV370">
            <v>0</v>
          </cell>
          <cell r="EW370">
            <v>49.907346888344193</v>
          </cell>
          <cell r="EX370">
            <v>11.106282938664663</v>
          </cell>
          <cell r="EZ370">
            <v>57.244401992842185</v>
          </cell>
          <cell r="FA370">
            <v>72.244401992842185</v>
          </cell>
          <cell r="FB370">
            <v>59</v>
          </cell>
          <cell r="FC370">
            <v>68.350684931506848</v>
          </cell>
          <cell r="FE370">
            <v>38271.593301157409</v>
          </cell>
        </row>
        <row r="371">
          <cell r="A371">
            <v>40120</v>
          </cell>
          <cell r="B371">
            <v>3</v>
          </cell>
          <cell r="C371">
            <v>2</v>
          </cell>
          <cell r="D371">
            <v>11</v>
          </cell>
          <cell r="E371">
            <v>2009</v>
          </cell>
          <cell r="G371">
            <v>0</v>
          </cell>
          <cell r="H371">
            <v>1.2632984184399423</v>
          </cell>
          <cell r="I371">
            <v>12.098734554954143</v>
          </cell>
          <cell r="J371">
            <v>60.958904109589042</v>
          </cell>
          <cell r="K371">
            <v>10.833333333333334</v>
          </cell>
          <cell r="L371">
            <v>0.35784500443853645</v>
          </cell>
          <cell r="M371">
            <v>8.3537026510867971</v>
          </cell>
          <cell r="N371">
            <v>8.1229090909090917</v>
          </cell>
          <cell r="O371">
            <v>24.293230436026825</v>
          </cell>
          <cell r="P371">
            <v>17.602079630597004</v>
          </cell>
          <cell r="Q371">
            <v>27.459303781323161</v>
          </cell>
          <cell r="R371">
            <v>17.507670067683122</v>
          </cell>
          <cell r="S371">
            <v>107.50062607329103</v>
          </cell>
          <cell r="T371">
            <v>22.354182641940085</v>
          </cell>
          <cell r="U371">
            <v>39.763124932071335</v>
          </cell>
          <cell r="W371">
            <v>0</v>
          </cell>
          <cell r="X371">
            <v>13.362032973394086</v>
          </cell>
          <cell r="Y371">
            <v>0</v>
          </cell>
          <cell r="Z371">
            <v>0</v>
          </cell>
          <cell r="AA371">
            <v>10.833333333333334</v>
          </cell>
          <cell r="AB371">
            <v>2.444063423369971</v>
          </cell>
          <cell r="AC371">
            <v>5</v>
          </cell>
          <cell r="AD371">
            <v>0</v>
          </cell>
          <cell r="AE371">
            <v>0</v>
          </cell>
          <cell r="AF371">
            <v>0</v>
          </cell>
          <cell r="AG371">
            <v>9.3903933230644547</v>
          </cell>
          <cell r="AH371">
            <v>3.644916438144346</v>
          </cell>
          <cell r="AI371">
            <v>0</v>
          </cell>
          <cell r="AJ371">
            <v>0</v>
          </cell>
          <cell r="AK371">
            <v>0</v>
          </cell>
          <cell r="AL371">
            <v>0</v>
          </cell>
          <cell r="AM371">
            <v>0</v>
          </cell>
          <cell r="AN371">
            <v>0</v>
          </cell>
          <cell r="AO371">
            <v>0</v>
          </cell>
          <cell r="AP371">
            <v>0</v>
          </cell>
          <cell r="AQ371">
            <v>0</v>
          </cell>
          <cell r="AR371">
            <v>30</v>
          </cell>
          <cell r="AS371">
            <v>53.217367477485766</v>
          </cell>
          <cell r="AT371">
            <v>0</v>
          </cell>
          <cell r="AU371">
            <v>0</v>
          </cell>
          <cell r="AV371">
            <v>0</v>
          </cell>
          <cell r="AW371">
            <v>67</v>
          </cell>
          <cell r="AX371">
            <v>0</v>
          </cell>
          <cell r="AY371">
            <v>0</v>
          </cell>
          <cell r="AZ371">
            <v>8.4612048504515371</v>
          </cell>
          <cell r="BA371">
            <v>0</v>
          </cell>
          <cell r="BB371">
            <v>94.156728796850899</v>
          </cell>
          <cell r="BC371">
            <v>0</v>
          </cell>
          <cell r="BD371">
            <v>0</v>
          </cell>
          <cell r="BE371">
            <v>27.3224043715847</v>
          </cell>
          <cell r="BF371">
            <v>33.636499738004346</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7.3917808219178056</v>
          </cell>
          <cell r="BU371">
            <v>0</v>
          </cell>
          <cell r="BV371">
            <v>-7.3917808219178056</v>
          </cell>
          <cell r="BW371">
            <v>0</v>
          </cell>
          <cell r="BX371">
            <v>0</v>
          </cell>
          <cell r="BY371">
            <v>0</v>
          </cell>
          <cell r="CA371">
            <v>0</v>
          </cell>
          <cell r="CB371">
            <v>0</v>
          </cell>
          <cell r="CC371">
            <v>0</v>
          </cell>
          <cell r="CD371">
            <v>0</v>
          </cell>
          <cell r="CE371">
            <v>0</v>
          </cell>
          <cell r="CF371">
            <v>0</v>
          </cell>
          <cell r="CH371">
            <v>0</v>
          </cell>
          <cell r="CJ371">
            <v>40120</v>
          </cell>
          <cell r="CK371">
            <v>13.362032973394086</v>
          </cell>
          <cell r="CL371">
            <v>9.3903933230644547</v>
          </cell>
          <cell r="CM371">
            <v>68.350684931506848</v>
          </cell>
          <cell r="CN371">
            <v>0</v>
          </cell>
          <cell r="CO371">
            <v>0</v>
          </cell>
          <cell r="CP371">
            <v>56.862283915630115</v>
          </cell>
          <cell r="CQ371">
            <v>0</v>
          </cell>
          <cell r="CR371">
            <v>30</v>
          </cell>
          <cell r="CS371">
            <v>0</v>
          </cell>
          <cell r="CU371">
            <v>40120</v>
          </cell>
          <cell r="CV371">
            <v>2.444063423369971</v>
          </cell>
          <cell r="CW371">
            <v>5</v>
          </cell>
          <cell r="CX371">
            <v>0</v>
          </cell>
          <cell r="CY371">
            <v>0</v>
          </cell>
          <cell r="CZ371">
            <v>0</v>
          </cell>
          <cell r="DA371">
            <v>0</v>
          </cell>
          <cell r="DB371">
            <v>0</v>
          </cell>
          <cell r="DC371">
            <v>70.224316889024195</v>
          </cell>
          <cell r="DD371">
            <v>67</v>
          </cell>
          <cell r="DE371">
            <v>0</v>
          </cell>
          <cell r="DF371">
            <v>0</v>
          </cell>
          <cell r="DG371">
            <v>58.684931506849324</v>
          </cell>
          <cell r="DH371">
            <v>94.156728796850899</v>
          </cell>
          <cell r="DI371">
            <v>0</v>
          </cell>
          <cell r="DJ371">
            <v>0</v>
          </cell>
          <cell r="DK371">
            <v>27.3224043715847</v>
          </cell>
          <cell r="DL371">
            <v>41.028280559922152</v>
          </cell>
          <cell r="DM371">
            <v>0</v>
          </cell>
          <cell r="DN371">
            <v>0</v>
          </cell>
          <cell r="DO371">
            <v>0</v>
          </cell>
          <cell r="DP371">
            <v>-7.3917808219178056</v>
          </cell>
          <cell r="DR371">
            <v>68.350684931506848</v>
          </cell>
          <cell r="DS371">
            <v>0</v>
          </cell>
          <cell r="DT371">
            <v>0</v>
          </cell>
          <cell r="DV371">
            <v>40120</v>
          </cell>
          <cell r="DW371">
            <v>6.2602622153763035</v>
          </cell>
          <cell r="DY371">
            <v>49.7</v>
          </cell>
          <cell r="DZ371">
            <v>44.7</v>
          </cell>
          <cell r="EA371">
            <v>30</v>
          </cell>
          <cell r="EB371">
            <v>30</v>
          </cell>
          <cell r="ED371">
            <v>60</v>
          </cell>
          <cell r="EE371">
            <v>20</v>
          </cell>
          <cell r="EF371">
            <v>56.862283915630115</v>
          </cell>
          <cell r="EG371">
            <v>0</v>
          </cell>
          <cell r="EH371">
            <v>56.862283915630115</v>
          </cell>
          <cell r="EJ371">
            <v>30</v>
          </cell>
          <cell r="EK371">
            <v>90</v>
          </cell>
          <cell r="EL371">
            <v>110</v>
          </cell>
          <cell r="EN371">
            <v>0</v>
          </cell>
          <cell r="EO371">
            <v>60</v>
          </cell>
          <cell r="EP371">
            <v>80</v>
          </cell>
          <cell r="ER371">
            <v>200</v>
          </cell>
          <cell r="ET371">
            <v>15</v>
          </cell>
          <cell r="EU371">
            <v>7.3917808219178056</v>
          </cell>
          <cell r="EV371">
            <v>0</v>
          </cell>
          <cell r="EW371">
            <v>49.544569365255867</v>
          </cell>
          <cell r="EX371">
            <v>11.414334744333175</v>
          </cell>
          <cell r="EZ371">
            <v>56.936350187173673</v>
          </cell>
          <cell r="FA371">
            <v>71.936350187173673</v>
          </cell>
          <cell r="FB371">
            <v>59</v>
          </cell>
          <cell r="FC371">
            <v>68.350684931506848</v>
          </cell>
          <cell r="FE371">
            <v>38271.593301273148</v>
          </cell>
        </row>
        <row r="372">
          <cell r="A372">
            <v>40121</v>
          </cell>
          <cell r="B372">
            <v>4</v>
          </cell>
          <cell r="C372">
            <v>3</v>
          </cell>
          <cell r="D372">
            <v>11</v>
          </cell>
          <cell r="E372">
            <v>2009</v>
          </cell>
          <cell r="G372">
            <v>0</v>
          </cell>
          <cell r="H372">
            <v>1.0694512728841961</v>
          </cell>
          <cell r="I372">
            <v>11.499732825224612</v>
          </cell>
          <cell r="J372">
            <v>60.958904109589042</v>
          </cell>
          <cell r="K372">
            <v>10.833333333333334</v>
          </cell>
          <cell r="L372">
            <v>0.30293538716263119</v>
          </cell>
          <cell r="M372">
            <v>7.9401154023610028</v>
          </cell>
          <cell r="N372">
            <v>8.1229090909090917</v>
          </cell>
          <cell r="O372">
            <v>20.565549543204071</v>
          </cell>
          <cell r="P372">
            <v>16.730610296537829</v>
          </cell>
          <cell r="Q372">
            <v>27.149255332202898</v>
          </cell>
          <cell r="R372">
            <v>17.507670067683122</v>
          </cell>
          <cell r="S372">
            <v>79.569318163885526</v>
          </cell>
          <cell r="T372">
            <v>22.297498832951998</v>
          </cell>
          <cell r="U372">
            <v>34.544717468300938</v>
          </cell>
          <cell r="W372">
            <v>0</v>
          </cell>
          <cell r="X372">
            <v>12.569184098108808</v>
          </cell>
          <cell r="Y372">
            <v>0</v>
          </cell>
          <cell r="Z372">
            <v>0</v>
          </cell>
          <cell r="AA372">
            <v>10.833333333333334</v>
          </cell>
          <cell r="AB372">
            <v>2.4428236810537687</v>
          </cell>
          <cell r="AC372">
            <v>5</v>
          </cell>
          <cell r="AD372">
            <v>0</v>
          </cell>
          <cell r="AE372">
            <v>0</v>
          </cell>
          <cell r="AF372">
            <v>0</v>
          </cell>
          <cell r="AG372">
            <v>8.9231361993789573</v>
          </cell>
          <cell r="AH372">
            <v>3.7450648242703668</v>
          </cell>
          <cell r="AI372">
            <v>0</v>
          </cell>
          <cell r="AJ372">
            <v>0</v>
          </cell>
          <cell r="AK372">
            <v>0</v>
          </cell>
          <cell r="AL372">
            <v>0</v>
          </cell>
          <cell r="AM372">
            <v>0</v>
          </cell>
          <cell r="AN372">
            <v>0</v>
          </cell>
          <cell r="AO372">
            <v>0</v>
          </cell>
          <cell r="AP372">
            <v>0</v>
          </cell>
          <cell r="AQ372">
            <v>0</v>
          </cell>
          <cell r="AR372">
            <v>30</v>
          </cell>
          <cell r="AS372">
            <v>48.208020415357559</v>
          </cell>
          <cell r="AT372">
            <v>0</v>
          </cell>
          <cell r="AU372">
            <v>0</v>
          </cell>
          <cell r="AV372">
            <v>0</v>
          </cell>
          <cell r="AW372">
            <v>67</v>
          </cell>
          <cell r="AX372">
            <v>0</v>
          </cell>
          <cell r="AY372">
            <v>0</v>
          </cell>
          <cell r="AZ372">
            <v>8.9284619741370363</v>
          </cell>
          <cell r="BA372">
            <v>0</v>
          </cell>
          <cell r="BB372">
            <v>60.483072491001423</v>
          </cell>
          <cell r="BC372">
            <v>0</v>
          </cell>
          <cell r="BD372">
            <v>0</v>
          </cell>
          <cell r="BE372">
            <v>27.3224043715847</v>
          </cell>
          <cell r="BF372">
            <v>33.636499738004346</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7.3917808219178056</v>
          </cell>
          <cell r="BU372">
            <v>0</v>
          </cell>
          <cell r="BV372">
            <v>-7.3917808219178056</v>
          </cell>
          <cell r="BW372">
            <v>0</v>
          </cell>
          <cell r="BX372">
            <v>0</v>
          </cell>
          <cell r="BY372">
            <v>0</v>
          </cell>
          <cell r="CA372">
            <v>0</v>
          </cell>
          <cell r="CB372">
            <v>0</v>
          </cell>
          <cell r="CC372">
            <v>0</v>
          </cell>
          <cell r="CD372">
            <v>0</v>
          </cell>
          <cell r="CE372">
            <v>0</v>
          </cell>
          <cell r="CF372">
            <v>0</v>
          </cell>
          <cell r="CH372">
            <v>0</v>
          </cell>
          <cell r="CJ372">
            <v>40121</v>
          </cell>
          <cell r="CK372">
            <v>12.569184098108808</v>
          </cell>
          <cell r="CL372">
            <v>8.9231361993789573</v>
          </cell>
          <cell r="CM372">
            <v>68.350684931506848</v>
          </cell>
          <cell r="CN372">
            <v>0</v>
          </cell>
          <cell r="CO372">
            <v>0</v>
          </cell>
          <cell r="CP372">
            <v>51.953085239627924</v>
          </cell>
          <cell r="CQ372">
            <v>0</v>
          </cell>
          <cell r="CR372">
            <v>30</v>
          </cell>
          <cell r="CS372">
            <v>0</v>
          </cell>
          <cell r="CU372">
            <v>40121</v>
          </cell>
          <cell r="CV372">
            <v>2.4428236810537687</v>
          </cell>
          <cell r="CW372">
            <v>5</v>
          </cell>
          <cell r="CX372">
            <v>0</v>
          </cell>
          <cell r="CY372">
            <v>0</v>
          </cell>
          <cell r="CZ372">
            <v>0</v>
          </cell>
          <cell r="DA372">
            <v>0</v>
          </cell>
          <cell r="DB372">
            <v>0</v>
          </cell>
          <cell r="DC372">
            <v>64.522269337736731</v>
          </cell>
          <cell r="DD372">
            <v>67</v>
          </cell>
          <cell r="DE372">
            <v>0</v>
          </cell>
          <cell r="DF372">
            <v>0</v>
          </cell>
          <cell r="DG372">
            <v>58.684931506849324</v>
          </cell>
          <cell r="DH372">
            <v>60.483072491001423</v>
          </cell>
          <cell r="DI372">
            <v>0</v>
          </cell>
          <cell r="DJ372">
            <v>0</v>
          </cell>
          <cell r="DK372">
            <v>27.3224043715847</v>
          </cell>
          <cell r="DL372">
            <v>41.028280559922152</v>
          </cell>
          <cell r="DM372">
            <v>0</v>
          </cell>
          <cell r="DN372">
            <v>0</v>
          </cell>
          <cell r="DO372">
            <v>0</v>
          </cell>
          <cell r="DP372">
            <v>-7.3917808219178056</v>
          </cell>
          <cell r="DR372">
            <v>68.350684931506848</v>
          </cell>
          <cell r="DS372">
            <v>0</v>
          </cell>
          <cell r="DT372">
            <v>0</v>
          </cell>
          <cell r="DV372">
            <v>40121</v>
          </cell>
          <cell r="DW372">
            <v>5.9487574662526379</v>
          </cell>
          <cell r="DY372">
            <v>49.7</v>
          </cell>
          <cell r="DZ372">
            <v>44.7</v>
          </cell>
          <cell r="EA372">
            <v>30</v>
          </cell>
          <cell r="EB372">
            <v>30</v>
          </cell>
          <cell r="ED372">
            <v>60</v>
          </cell>
          <cell r="EE372">
            <v>20</v>
          </cell>
          <cell r="EF372">
            <v>51.953085239627924</v>
          </cell>
          <cell r="EG372">
            <v>0</v>
          </cell>
          <cell r="EH372">
            <v>51.953085239627924</v>
          </cell>
          <cell r="EJ372">
            <v>30</v>
          </cell>
          <cell r="EK372">
            <v>90</v>
          </cell>
          <cell r="EL372">
            <v>110</v>
          </cell>
          <cell r="EN372">
            <v>0</v>
          </cell>
          <cell r="EO372">
            <v>60</v>
          </cell>
          <cell r="EP372">
            <v>80</v>
          </cell>
          <cell r="ER372">
            <v>200</v>
          </cell>
          <cell r="ET372">
            <v>15</v>
          </cell>
          <cell r="EU372">
            <v>7.3917808219178056</v>
          </cell>
          <cell r="EV372">
            <v>0</v>
          </cell>
          <cell r="EW372">
            <v>46.725681812041614</v>
          </cell>
          <cell r="EX372">
            <v>14.233222297547428</v>
          </cell>
          <cell r="EZ372">
            <v>54.11746263395942</v>
          </cell>
          <cell r="FA372">
            <v>69.11746263395942</v>
          </cell>
          <cell r="FB372">
            <v>59</v>
          </cell>
          <cell r="FC372">
            <v>68.350684931506848</v>
          </cell>
          <cell r="FE372">
            <v>38271.593301504632</v>
          </cell>
        </row>
        <row r="373">
          <cell r="A373">
            <v>40122</v>
          </cell>
          <cell r="B373">
            <v>5</v>
          </cell>
          <cell r="C373">
            <v>4</v>
          </cell>
          <cell r="D373">
            <v>11</v>
          </cell>
          <cell r="E373">
            <v>2009</v>
          </cell>
          <cell r="G373">
            <v>0</v>
          </cell>
          <cell r="H373">
            <v>0.90552823846131325</v>
          </cell>
          <cell r="I373">
            <v>9.467599984559472</v>
          </cell>
          <cell r="J373">
            <v>60.958904109589042</v>
          </cell>
          <cell r="K373">
            <v>10.833333333333334</v>
          </cell>
          <cell r="L373">
            <v>0.25650214690489909</v>
          </cell>
          <cell r="M373">
            <v>6.5370072160198349</v>
          </cell>
          <cell r="N373">
            <v>0</v>
          </cell>
          <cell r="O373">
            <v>17.413309351274179</v>
          </cell>
          <cell r="P373">
            <v>13.77412225071223</v>
          </cell>
          <cell r="Q373">
            <v>27.794885623541457</v>
          </cell>
          <cell r="R373">
            <v>17.507670067683122</v>
          </cell>
          <cell r="S373">
            <v>72.409442026795801</v>
          </cell>
          <cell r="T373">
            <v>21.433741215552974</v>
          </cell>
          <cell r="U373">
            <v>24.11862481460695</v>
          </cell>
          <cell r="W373">
            <v>0</v>
          </cell>
          <cell r="X373">
            <v>10.373128223020785</v>
          </cell>
          <cell r="Y373">
            <v>0</v>
          </cell>
          <cell r="Z373">
            <v>0</v>
          </cell>
          <cell r="AA373">
            <v>10.833333333333334</v>
          </cell>
          <cell r="AB373">
            <v>0</v>
          </cell>
          <cell r="AC373">
            <v>5</v>
          </cell>
          <cell r="AD373">
            <v>0</v>
          </cell>
          <cell r="AE373">
            <v>0</v>
          </cell>
          <cell r="AF373">
            <v>0</v>
          </cell>
          <cell r="AG373">
            <v>1.7935093629247341</v>
          </cell>
          <cell r="AH373">
            <v>4.2745208575520692</v>
          </cell>
          <cell r="AI373">
            <v>0</v>
          </cell>
          <cell r="AJ373">
            <v>0</v>
          </cell>
          <cell r="AK373">
            <v>0</v>
          </cell>
          <cell r="AL373">
            <v>0</v>
          </cell>
          <cell r="AM373">
            <v>0</v>
          </cell>
          <cell r="AN373">
            <v>0</v>
          </cell>
          <cell r="AO373">
            <v>0</v>
          </cell>
          <cell r="AP373">
            <v>0</v>
          </cell>
          <cell r="AQ373">
            <v>0</v>
          </cell>
          <cell r="AR373">
            <v>30</v>
          </cell>
          <cell r="AS373">
            <v>42.215466435658918</v>
          </cell>
          <cell r="AT373">
            <v>0</v>
          </cell>
          <cell r="AU373">
            <v>0</v>
          </cell>
          <cell r="AV373">
            <v>0</v>
          </cell>
          <cell r="AW373">
            <v>67</v>
          </cell>
          <cell r="AX373">
            <v>0</v>
          </cell>
          <cell r="AY373">
            <v>0</v>
          </cell>
          <cell r="AZ373">
            <v>16.058088810591258</v>
          </cell>
          <cell r="BA373">
            <v>0</v>
          </cell>
          <cell r="BB373">
            <v>34.90371924636446</v>
          </cell>
          <cell r="BC373">
            <v>0</v>
          </cell>
          <cell r="BD373">
            <v>0</v>
          </cell>
          <cell r="BE373">
            <v>27.3224043715847</v>
          </cell>
          <cell r="BF373">
            <v>32.231890600713029</v>
          </cell>
          <cell r="BG373">
            <v>0</v>
          </cell>
          <cell r="BH373">
            <v>1.4046091372913168</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cell r="CA373">
            <v>0</v>
          </cell>
          <cell r="CB373">
            <v>0</v>
          </cell>
          <cell r="CC373">
            <v>0</v>
          </cell>
          <cell r="CD373">
            <v>0</v>
          </cell>
          <cell r="CE373">
            <v>0</v>
          </cell>
          <cell r="CF373">
            <v>0</v>
          </cell>
          <cell r="CH373">
            <v>0</v>
          </cell>
          <cell r="CJ373">
            <v>40122</v>
          </cell>
          <cell r="CK373">
            <v>10.373128223020785</v>
          </cell>
          <cell r="CL373">
            <v>1.7935093629247341</v>
          </cell>
          <cell r="CM373">
            <v>59.554294972297726</v>
          </cell>
          <cell r="CN373">
            <v>0</v>
          </cell>
          <cell r="CO373">
            <v>0</v>
          </cell>
          <cell r="CP373">
            <v>46.489987293210987</v>
          </cell>
          <cell r="CQ373">
            <v>0</v>
          </cell>
          <cell r="CR373">
            <v>30</v>
          </cell>
          <cell r="CS373">
            <v>0</v>
          </cell>
          <cell r="CU373">
            <v>40122</v>
          </cell>
          <cell r="CV373">
            <v>0</v>
          </cell>
          <cell r="CW373">
            <v>5</v>
          </cell>
          <cell r="CX373">
            <v>0</v>
          </cell>
          <cell r="CY373">
            <v>0</v>
          </cell>
          <cell r="CZ373">
            <v>0</v>
          </cell>
          <cell r="DA373">
            <v>0</v>
          </cell>
          <cell r="DB373">
            <v>0</v>
          </cell>
          <cell r="DC373">
            <v>58.267724653523089</v>
          </cell>
          <cell r="DD373">
            <v>67</v>
          </cell>
          <cell r="DE373">
            <v>0</v>
          </cell>
          <cell r="DF373">
            <v>0</v>
          </cell>
          <cell r="DG373">
            <v>58.684931506849324</v>
          </cell>
          <cell r="DH373">
            <v>34.90371924636446</v>
          </cell>
          <cell r="DI373">
            <v>0</v>
          </cell>
          <cell r="DJ373">
            <v>0</v>
          </cell>
          <cell r="DK373">
            <v>27.3224043715847</v>
          </cell>
          <cell r="DL373">
            <v>32.231890600713029</v>
          </cell>
          <cell r="DM373">
            <v>0</v>
          </cell>
          <cell r="DN373">
            <v>0</v>
          </cell>
          <cell r="DO373">
            <v>0</v>
          </cell>
          <cell r="DP373">
            <v>0</v>
          </cell>
          <cell r="DR373">
            <v>59.554294972297726</v>
          </cell>
          <cell r="DS373">
            <v>0</v>
          </cell>
          <cell r="DT373">
            <v>0</v>
          </cell>
          <cell r="DV373">
            <v>40122</v>
          </cell>
          <cell r="DW373">
            <v>1.1956729086164894</v>
          </cell>
          <cell r="DY373">
            <v>49.7</v>
          </cell>
          <cell r="DZ373">
            <v>44.7</v>
          </cell>
          <cell r="EA373">
            <v>30</v>
          </cell>
          <cell r="EB373">
            <v>30</v>
          </cell>
          <cell r="ED373">
            <v>60</v>
          </cell>
          <cell r="EE373">
            <v>20</v>
          </cell>
          <cell r="EF373">
            <v>46.489987293210987</v>
          </cell>
          <cell r="EG373">
            <v>0</v>
          </cell>
          <cell r="EH373">
            <v>46.489987293210987</v>
          </cell>
          <cell r="EJ373">
            <v>30</v>
          </cell>
          <cell r="EK373">
            <v>90</v>
          </cell>
          <cell r="EL373">
            <v>110</v>
          </cell>
          <cell r="EN373">
            <v>0</v>
          </cell>
          <cell r="EO373">
            <v>60</v>
          </cell>
          <cell r="EP373">
            <v>80</v>
          </cell>
          <cell r="ER373">
            <v>200</v>
          </cell>
          <cell r="ET373">
            <v>15</v>
          </cell>
          <cell r="EU373">
            <v>0</v>
          </cell>
          <cell r="EV373">
            <v>0</v>
          </cell>
          <cell r="EW373">
            <v>44.554294972297726</v>
          </cell>
          <cell r="EX373">
            <v>15</v>
          </cell>
          <cell r="EZ373">
            <v>44.554294972297726</v>
          </cell>
          <cell r="FA373">
            <v>59.554294972297726</v>
          </cell>
          <cell r="FB373">
            <v>59</v>
          </cell>
          <cell r="FC373">
            <v>68.350684931506848</v>
          </cell>
          <cell r="FE373">
            <v>38271.593301851855</v>
          </cell>
        </row>
        <row r="374">
          <cell r="A374">
            <v>40123</v>
          </cell>
          <cell r="B374">
            <v>6</v>
          </cell>
          <cell r="C374">
            <v>5</v>
          </cell>
          <cell r="D374">
            <v>11</v>
          </cell>
          <cell r="E374">
            <v>2009</v>
          </cell>
          <cell r="G374">
            <v>0</v>
          </cell>
          <cell r="H374">
            <v>0.63775099881605712</v>
          </cell>
          <cell r="I374">
            <v>9.3658290124557624</v>
          </cell>
          <cell r="J374">
            <v>60.958904109589042</v>
          </cell>
          <cell r="K374">
            <v>10.833333333333334</v>
          </cell>
          <cell r="L374">
            <v>0.18065091008650111</v>
          </cell>
          <cell r="M374">
            <v>6.4667383432212073</v>
          </cell>
          <cell r="N374">
            <v>0</v>
          </cell>
          <cell r="O374">
            <v>12.263952640878962</v>
          </cell>
          <cell r="P374">
            <v>13.626058769617073</v>
          </cell>
          <cell r="Q374">
            <v>27.502575908311208</v>
          </cell>
          <cell r="R374">
            <v>17.507670067683122</v>
          </cell>
          <cell r="S374">
            <v>84.587398551414523</v>
          </cell>
          <cell r="T374">
            <v>21.671795590456764</v>
          </cell>
          <cell r="U374">
            <v>27.425553983670536</v>
          </cell>
          <cell r="W374">
            <v>0</v>
          </cell>
          <cell r="X374">
            <v>10.00358001127182</v>
          </cell>
          <cell r="Y374">
            <v>0</v>
          </cell>
          <cell r="Z374">
            <v>0</v>
          </cell>
          <cell r="AA374">
            <v>10.833333333333334</v>
          </cell>
          <cell r="AB374">
            <v>0</v>
          </cell>
          <cell r="AC374">
            <v>5</v>
          </cell>
          <cell r="AD374">
            <v>0</v>
          </cell>
          <cell r="AE374">
            <v>0</v>
          </cell>
          <cell r="AF374">
            <v>0</v>
          </cell>
          <cell r="AG374">
            <v>1.6473892533077086</v>
          </cell>
          <cell r="AH374">
            <v>4.3316614899146799</v>
          </cell>
          <cell r="AI374">
            <v>0</v>
          </cell>
          <cell r="AJ374">
            <v>0</v>
          </cell>
          <cell r="AK374">
            <v>0</v>
          </cell>
          <cell r="AL374">
            <v>0</v>
          </cell>
          <cell r="AM374">
            <v>0</v>
          </cell>
          <cell r="AN374">
            <v>0</v>
          </cell>
          <cell r="AO374">
            <v>0</v>
          </cell>
          <cell r="AP374">
            <v>0</v>
          </cell>
          <cell r="AQ374">
            <v>0</v>
          </cell>
          <cell r="AR374">
            <v>30</v>
          </cell>
          <cell r="AS374">
            <v>36.568595896575687</v>
          </cell>
          <cell r="AT374">
            <v>0</v>
          </cell>
          <cell r="AU374">
            <v>0</v>
          </cell>
          <cell r="AV374">
            <v>0</v>
          </cell>
          <cell r="AW374">
            <v>67</v>
          </cell>
          <cell r="AX374">
            <v>0</v>
          </cell>
          <cell r="AY374">
            <v>0</v>
          </cell>
          <cell r="AZ374">
            <v>16.204208920208281</v>
          </cell>
          <cell r="BA374">
            <v>0</v>
          </cell>
          <cell r="BB374">
            <v>50.480539205333542</v>
          </cell>
          <cell r="BC374">
            <v>0</v>
          </cell>
          <cell r="BD374">
            <v>0</v>
          </cell>
          <cell r="BE374">
            <v>27.3224043715847</v>
          </cell>
          <cell r="BF374">
            <v>31.752958884320162</v>
          </cell>
          <cell r="BG374">
            <v>0</v>
          </cell>
          <cell r="BH374">
            <v>1.8835408536841811</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cell r="CA374">
            <v>0</v>
          </cell>
          <cell r="CB374">
            <v>0</v>
          </cell>
          <cell r="CC374">
            <v>0</v>
          </cell>
          <cell r="CD374">
            <v>0</v>
          </cell>
          <cell r="CE374">
            <v>0</v>
          </cell>
          <cell r="CF374">
            <v>0</v>
          </cell>
          <cell r="CH374">
            <v>0</v>
          </cell>
          <cell r="CJ374">
            <v>40123</v>
          </cell>
          <cell r="CK374">
            <v>10.00358001127182</v>
          </cell>
          <cell r="CL374">
            <v>1.6473892533077086</v>
          </cell>
          <cell r="CM374">
            <v>59.075363255904861</v>
          </cell>
          <cell r="CN374">
            <v>0</v>
          </cell>
          <cell r="CO374">
            <v>0</v>
          </cell>
          <cell r="CP374">
            <v>40.900257386490367</v>
          </cell>
          <cell r="CQ374">
            <v>0</v>
          </cell>
          <cell r="CR374">
            <v>30</v>
          </cell>
          <cell r="CS374">
            <v>0</v>
          </cell>
          <cell r="CU374">
            <v>40123</v>
          </cell>
          <cell r="CV374">
            <v>0</v>
          </cell>
          <cell r="CW374">
            <v>5</v>
          </cell>
          <cell r="CX374">
            <v>0</v>
          </cell>
          <cell r="CY374">
            <v>0</v>
          </cell>
          <cell r="CZ374">
            <v>0</v>
          </cell>
          <cell r="DA374">
            <v>0</v>
          </cell>
          <cell r="DB374">
            <v>0</v>
          </cell>
          <cell r="DC374">
            <v>52.78737825144637</v>
          </cell>
          <cell r="DD374">
            <v>67</v>
          </cell>
          <cell r="DE374">
            <v>0</v>
          </cell>
          <cell r="DF374">
            <v>0</v>
          </cell>
          <cell r="DG374">
            <v>58.684931506849324</v>
          </cell>
          <cell r="DH374">
            <v>50.480539205333542</v>
          </cell>
          <cell r="DI374">
            <v>0</v>
          </cell>
          <cell r="DJ374">
            <v>0</v>
          </cell>
          <cell r="DK374">
            <v>27.3224043715847</v>
          </cell>
          <cell r="DL374">
            <v>31.752958884320162</v>
          </cell>
          <cell r="DM374">
            <v>0</v>
          </cell>
          <cell r="DN374">
            <v>0</v>
          </cell>
          <cell r="DO374">
            <v>0</v>
          </cell>
          <cell r="DP374">
            <v>0</v>
          </cell>
          <cell r="DR374">
            <v>59.075363255904861</v>
          </cell>
          <cell r="DS374">
            <v>0</v>
          </cell>
          <cell r="DT374">
            <v>0</v>
          </cell>
          <cell r="DV374">
            <v>40123</v>
          </cell>
          <cell r="DW374">
            <v>1.0982595022051391</v>
          </cell>
          <cell r="DY374">
            <v>49.7</v>
          </cell>
          <cell r="DZ374">
            <v>44.7</v>
          </cell>
          <cell r="EA374">
            <v>30</v>
          </cell>
          <cell r="EB374">
            <v>30</v>
          </cell>
          <cell r="ED374">
            <v>60</v>
          </cell>
          <cell r="EE374">
            <v>20</v>
          </cell>
          <cell r="EF374">
            <v>40.900257386490367</v>
          </cell>
          <cell r="EG374">
            <v>0</v>
          </cell>
          <cell r="EH374">
            <v>40.900257386490367</v>
          </cell>
          <cell r="EJ374">
            <v>30</v>
          </cell>
          <cell r="EK374">
            <v>90</v>
          </cell>
          <cell r="EL374">
            <v>110</v>
          </cell>
          <cell r="EN374">
            <v>0</v>
          </cell>
          <cell r="EO374">
            <v>60</v>
          </cell>
          <cell r="EP374">
            <v>80</v>
          </cell>
          <cell r="ER374">
            <v>200</v>
          </cell>
          <cell r="ET374">
            <v>15</v>
          </cell>
          <cell r="EU374">
            <v>0</v>
          </cell>
          <cell r="EV374">
            <v>0</v>
          </cell>
          <cell r="EW374">
            <v>44.075363255904861</v>
          </cell>
          <cell r="EX374">
            <v>15</v>
          </cell>
          <cell r="EZ374">
            <v>44.075363255904861</v>
          </cell>
          <cell r="FA374">
            <v>59.075363255904861</v>
          </cell>
          <cell r="FB374">
            <v>59</v>
          </cell>
          <cell r="FC374">
            <v>68.350684931506848</v>
          </cell>
          <cell r="FE374">
            <v>38271.593302083333</v>
          </cell>
        </row>
        <row r="375">
          <cell r="A375">
            <v>40124</v>
          </cell>
          <cell r="B375">
            <v>7</v>
          </cell>
          <cell r="C375">
            <v>6</v>
          </cell>
          <cell r="D375">
            <v>11</v>
          </cell>
          <cell r="E375">
            <v>2009</v>
          </cell>
          <cell r="G375">
            <v>0</v>
          </cell>
          <cell r="H375">
            <v>0.86840064707866427</v>
          </cell>
          <cell r="I375">
            <v>11.833124020957491</v>
          </cell>
          <cell r="J375">
            <v>60.958904109589042</v>
          </cell>
          <cell r="K375">
            <v>10.833333333333334</v>
          </cell>
          <cell r="L375">
            <v>0.24598529442635086</v>
          </cell>
          <cell r="M375">
            <v>8.1703089736797772</v>
          </cell>
          <cell r="N375">
            <v>8.1229090909090917</v>
          </cell>
          <cell r="O375">
            <v>16.699345714632287</v>
          </cell>
          <cell r="P375">
            <v>17.215650971558439</v>
          </cell>
          <cell r="Q375">
            <v>27.469763946967337</v>
          </cell>
          <cell r="R375">
            <v>17.507670067683122</v>
          </cell>
          <cell r="S375">
            <v>108.53612713113739</v>
          </cell>
          <cell r="T375">
            <v>22.359121441740136</v>
          </cell>
          <cell r="U375">
            <v>39.807189938958132</v>
          </cell>
          <cell r="W375">
            <v>0</v>
          </cell>
          <cell r="X375">
            <v>12.701524668036155</v>
          </cell>
          <cell r="Y375">
            <v>0</v>
          </cell>
          <cell r="Z375">
            <v>0</v>
          </cell>
          <cell r="AA375">
            <v>10.833333333333334</v>
          </cell>
          <cell r="AB375">
            <v>2.441584567592364</v>
          </cell>
          <cell r="AC375">
            <v>5</v>
          </cell>
          <cell r="AD375">
            <v>0</v>
          </cell>
          <cell r="AE375">
            <v>0</v>
          </cell>
          <cell r="AF375">
            <v>0</v>
          </cell>
          <cell r="AG375">
            <v>9.0976187914228532</v>
          </cell>
          <cell r="AH375">
            <v>3.8363948012261186</v>
          </cell>
          <cell r="AI375">
            <v>0</v>
          </cell>
          <cell r="AJ375">
            <v>0</v>
          </cell>
          <cell r="AK375">
            <v>0</v>
          </cell>
          <cell r="AL375">
            <v>0</v>
          </cell>
          <cell r="AM375">
            <v>0</v>
          </cell>
          <cell r="AN375">
            <v>0</v>
          </cell>
          <cell r="AO375">
            <v>0</v>
          </cell>
          <cell r="AP375">
            <v>0</v>
          </cell>
          <cell r="AQ375">
            <v>0</v>
          </cell>
          <cell r="AR375">
            <v>30</v>
          </cell>
          <cell r="AS375">
            <v>45.056035899615068</v>
          </cell>
          <cell r="AT375">
            <v>0</v>
          </cell>
          <cell r="AU375">
            <v>0</v>
          </cell>
          <cell r="AV375">
            <v>0</v>
          </cell>
          <cell r="AW375">
            <v>67</v>
          </cell>
          <cell r="AX375">
            <v>0</v>
          </cell>
          <cell r="AY375">
            <v>0</v>
          </cell>
          <cell r="AZ375">
            <v>8.7539793820931351</v>
          </cell>
          <cell r="BA375">
            <v>0</v>
          </cell>
          <cell r="BB375">
            <v>94.948459129742545</v>
          </cell>
          <cell r="BC375">
            <v>0</v>
          </cell>
          <cell r="BD375">
            <v>0</v>
          </cell>
          <cell r="BE375">
            <v>27.3224043715847</v>
          </cell>
          <cell r="BF375">
            <v>33.636499738004346</v>
          </cell>
          <cell r="BG375">
            <v>0</v>
          </cell>
          <cell r="BH375">
            <v>0</v>
          </cell>
          <cell r="BI375">
            <v>0</v>
          </cell>
          <cell r="BJ375">
            <v>0</v>
          </cell>
          <cell r="BK375">
            <v>0</v>
          </cell>
          <cell r="BL375">
            <v>0</v>
          </cell>
          <cell r="BM375">
            <v>0</v>
          </cell>
          <cell r="BN375">
            <v>0</v>
          </cell>
          <cell r="BO375">
            <v>0</v>
          </cell>
          <cell r="BP375">
            <v>0</v>
          </cell>
          <cell r="BQ375">
            <v>0</v>
          </cell>
          <cell r="BR375">
            <v>0</v>
          </cell>
          <cell r="BS375">
            <v>0</v>
          </cell>
          <cell r="BT375">
            <v>7.3917808219178056</v>
          </cell>
          <cell r="BU375">
            <v>0</v>
          </cell>
          <cell r="BV375">
            <v>-7.3917808219178056</v>
          </cell>
          <cell r="BW375">
            <v>0</v>
          </cell>
          <cell r="BX375">
            <v>0</v>
          </cell>
          <cell r="BY375">
            <v>0</v>
          </cell>
          <cell r="CA375">
            <v>0</v>
          </cell>
          <cell r="CB375">
            <v>0</v>
          </cell>
          <cell r="CC375">
            <v>0</v>
          </cell>
          <cell r="CD375">
            <v>0</v>
          </cell>
          <cell r="CE375">
            <v>0</v>
          </cell>
          <cell r="CF375">
            <v>0</v>
          </cell>
          <cell r="CH375">
            <v>0</v>
          </cell>
          <cell r="CJ375">
            <v>40124</v>
          </cell>
          <cell r="CK375">
            <v>12.701524668036155</v>
          </cell>
          <cell r="CL375">
            <v>9.0976187914228532</v>
          </cell>
          <cell r="CM375">
            <v>68.350684931506848</v>
          </cell>
          <cell r="CN375">
            <v>0</v>
          </cell>
          <cell r="CO375">
            <v>0</v>
          </cell>
          <cell r="CP375">
            <v>48.892430700841189</v>
          </cell>
          <cell r="CQ375">
            <v>0</v>
          </cell>
          <cell r="CR375">
            <v>30</v>
          </cell>
          <cell r="CS375">
            <v>0</v>
          </cell>
          <cell r="CU375">
            <v>40124</v>
          </cell>
          <cell r="CV375">
            <v>2.441584567592364</v>
          </cell>
          <cell r="CW375">
            <v>5</v>
          </cell>
          <cell r="CX375">
            <v>0</v>
          </cell>
          <cell r="CY375">
            <v>0</v>
          </cell>
          <cell r="CZ375">
            <v>0</v>
          </cell>
          <cell r="DA375">
            <v>0</v>
          </cell>
          <cell r="DB375">
            <v>0</v>
          </cell>
          <cell r="DC375">
            <v>61.593955368877346</v>
          </cell>
          <cell r="DD375">
            <v>67</v>
          </cell>
          <cell r="DE375">
            <v>0</v>
          </cell>
          <cell r="DF375">
            <v>0</v>
          </cell>
          <cell r="DG375">
            <v>58.684931506849324</v>
          </cell>
          <cell r="DH375">
            <v>94.948459129742545</v>
          </cell>
          <cell r="DI375">
            <v>0</v>
          </cell>
          <cell r="DJ375">
            <v>0</v>
          </cell>
          <cell r="DK375">
            <v>27.3224043715847</v>
          </cell>
          <cell r="DL375">
            <v>41.028280559922152</v>
          </cell>
          <cell r="DM375">
            <v>0</v>
          </cell>
          <cell r="DN375">
            <v>0</v>
          </cell>
          <cell r="DO375">
            <v>0</v>
          </cell>
          <cell r="DP375">
            <v>-7.3917808219178056</v>
          </cell>
          <cell r="DR375">
            <v>68.350684931506848</v>
          </cell>
          <cell r="DS375">
            <v>0</v>
          </cell>
          <cell r="DT375">
            <v>0</v>
          </cell>
          <cell r="DV375">
            <v>40124</v>
          </cell>
          <cell r="DW375">
            <v>6.0650791942819025</v>
          </cell>
          <cell r="DY375">
            <v>49.7</v>
          </cell>
          <cell r="DZ375">
            <v>44.7</v>
          </cell>
          <cell r="EA375">
            <v>30</v>
          </cell>
          <cell r="EB375">
            <v>30</v>
          </cell>
          <cell r="ED375">
            <v>60</v>
          </cell>
          <cell r="EE375">
            <v>20</v>
          </cell>
          <cell r="EF375">
            <v>48.892430700841189</v>
          </cell>
          <cell r="EG375">
            <v>0</v>
          </cell>
          <cell r="EH375">
            <v>48.892430700841189</v>
          </cell>
          <cell r="EJ375">
            <v>30</v>
          </cell>
          <cell r="EK375">
            <v>90</v>
          </cell>
          <cell r="EL375">
            <v>110</v>
          </cell>
          <cell r="EN375">
            <v>0</v>
          </cell>
          <cell r="EO375">
            <v>60</v>
          </cell>
          <cell r="EP375">
            <v>80</v>
          </cell>
          <cell r="ER375">
            <v>200</v>
          </cell>
          <cell r="ET375">
            <v>15</v>
          </cell>
          <cell r="EU375">
            <v>7.3917808219178056</v>
          </cell>
          <cell r="EV375">
            <v>0</v>
          </cell>
          <cell r="EW375">
            <v>48.29461266041659</v>
          </cell>
          <cell r="EX375">
            <v>12.664291449172453</v>
          </cell>
          <cell r="EZ375">
            <v>55.686393482334395</v>
          </cell>
          <cell r="FA375">
            <v>70.686393482334395</v>
          </cell>
          <cell r="FB375">
            <v>59</v>
          </cell>
          <cell r="FC375">
            <v>68.350684931506848</v>
          </cell>
          <cell r="FE375">
            <v>38271.593302199071</v>
          </cell>
        </row>
        <row r="376">
          <cell r="A376">
            <v>40125</v>
          </cell>
          <cell r="B376">
            <v>8</v>
          </cell>
          <cell r="C376">
            <v>7</v>
          </cell>
          <cell r="D376">
            <v>11</v>
          </cell>
          <cell r="E376">
            <v>2009</v>
          </cell>
          <cell r="G376">
            <v>0</v>
          </cell>
          <cell r="H376">
            <v>1.215366100759723</v>
          </cell>
          <cell r="I376">
            <v>12.067982636119048</v>
          </cell>
          <cell r="J376">
            <v>60.958904109589042</v>
          </cell>
          <cell r="K376">
            <v>10.833333333333334</v>
          </cell>
          <cell r="L376">
            <v>0.34426757872291741</v>
          </cell>
          <cell r="M376">
            <v>8.3324696547984729</v>
          </cell>
          <cell r="N376">
            <v>8.1229090909090917</v>
          </cell>
          <cell r="O376">
            <v>23.371491896864892</v>
          </cell>
          <cell r="P376">
            <v>17.557339602483289</v>
          </cell>
          <cell r="Q376">
            <v>27.527483699101786</v>
          </cell>
          <cell r="R376">
            <v>17.507670067683122</v>
          </cell>
          <cell r="S376">
            <v>105.46382795170919</v>
          </cell>
          <cell r="T376">
            <v>22.344468177546837</v>
          </cell>
          <cell r="U376">
            <v>39.676450444803123</v>
          </cell>
          <cell r="W376">
            <v>0</v>
          </cell>
          <cell r="X376">
            <v>13.283348736878771</v>
          </cell>
          <cell r="Y376">
            <v>0</v>
          </cell>
          <cell r="Z376">
            <v>0</v>
          </cell>
          <cell r="AA376">
            <v>10.833333333333334</v>
          </cell>
          <cell r="AB376">
            <v>2.4403460826667742</v>
          </cell>
          <cell r="AC376">
            <v>5</v>
          </cell>
          <cell r="AD376">
            <v>0</v>
          </cell>
          <cell r="AE376">
            <v>0</v>
          </cell>
          <cell r="AF376">
            <v>0</v>
          </cell>
          <cell r="AG376">
            <v>9.3593002417637088</v>
          </cell>
          <cell r="AH376">
            <v>3.8233373209780872</v>
          </cell>
          <cell r="AI376">
            <v>0</v>
          </cell>
          <cell r="AJ376">
            <v>0</v>
          </cell>
          <cell r="AK376">
            <v>0</v>
          </cell>
          <cell r="AL376">
            <v>0</v>
          </cell>
          <cell r="AM376">
            <v>0</v>
          </cell>
          <cell r="AN376">
            <v>0</v>
          </cell>
          <cell r="AO376">
            <v>0</v>
          </cell>
          <cell r="AP376">
            <v>0</v>
          </cell>
          <cell r="AQ376">
            <v>0</v>
          </cell>
          <cell r="AR376">
            <v>30</v>
          </cell>
          <cell r="AS376">
            <v>52.14064794515501</v>
          </cell>
          <cell r="AT376">
            <v>0</v>
          </cell>
          <cell r="AU376">
            <v>0</v>
          </cell>
          <cell r="AV376">
            <v>0</v>
          </cell>
          <cell r="AW376">
            <v>67</v>
          </cell>
          <cell r="AX376">
            <v>0</v>
          </cell>
          <cell r="AY376">
            <v>0</v>
          </cell>
          <cell r="AZ376">
            <v>8.4922979317522831</v>
          </cell>
          <cell r="BA376">
            <v>0</v>
          </cell>
          <cell r="BB376">
            <v>91.992448642306869</v>
          </cell>
          <cell r="BC376">
            <v>0</v>
          </cell>
          <cell r="BD376">
            <v>0</v>
          </cell>
          <cell r="BE376">
            <v>27.3224043715847</v>
          </cell>
          <cell r="BF376">
            <v>33.636499738004346</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7.3917808219178056</v>
          </cell>
          <cell r="BU376">
            <v>0</v>
          </cell>
          <cell r="BV376">
            <v>-7.3917808219178056</v>
          </cell>
          <cell r="BW376">
            <v>0</v>
          </cell>
          <cell r="BX376">
            <v>0</v>
          </cell>
          <cell r="BY376">
            <v>0</v>
          </cell>
          <cell r="CA376">
            <v>0</v>
          </cell>
          <cell r="CB376">
            <v>0</v>
          </cell>
          <cell r="CC376">
            <v>0</v>
          </cell>
          <cell r="CD376">
            <v>0</v>
          </cell>
          <cell r="CE376">
            <v>0</v>
          </cell>
          <cell r="CF376">
            <v>0</v>
          </cell>
          <cell r="CH376">
            <v>0</v>
          </cell>
          <cell r="CJ376">
            <v>40125</v>
          </cell>
          <cell r="CK376">
            <v>13.283348736878771</v>
          </cell>
          <cell r="CL376">
            <v>9.3593002417637088</v>
          </cell>
          <cell r="CM376">
            <v>68.350684931506848</v>
          </cell>
          <cell r="CN376">
            <v>0</v>
          </cell>
          <cell r="CO376">
            <v>0</v>
          </cell>
          <cell r="CP376">
            <v>55.963985266133093</v>
          </cell>
          <cell r="CQ376">
            <v>0</v>
          </cell>
          <cell r="CR376">
            <v>30</v>
          </cell>
          <cell r="CS376">
            <v>0</v>
          </cell>
          <cell r="CU376">
            <v>40125</v>
          </cell>
          <cell r="CV376">
            <v>2.4403460826667742</v>
          </cell>
          <cell r="CW376">
            <v>5</v>
          </cell>
          <cell r="CX376">
            <v>0</v>
          </cell>
          <cell r="CY376">
            <v>0</v>
          </cell>
          <cell r="CZ376">
            <v>0</v>
          </cell>
          <cell r="DA376">
            <v>0</v>
          </cell>
          <cell r="DB376">
            <v>0</v>
          </cell>
          <cell r="DC376">
            <v>69.247334003011872</v>
          </cell>
          <cell r="DD376">
            <v>67</v>
          </cell>
          <cell r="DE376">
            <v>0</v>
          </cell>
          <cell r="DF376">
            <v>0</v>
          </cell>
          <cell r="DG376">
            <v>58.684931506849324</v>
          </cell>
          <cell r="DH376">
            <v>91.992448642306869</v>
          </cell>
          <cell r="DI376">
            <v>0</v>
          </cell>
          <cell r="DJ376">
            <v>0</v>
          </cell>
          <cell r="DK376">
            <v>27.3224043715847</v>
          </cell>
          <cell r="DL376">
            <v>41.028280559922152</v>
          </cell>
          <cell r="DM376">
            <v>0</v>
          </cell>
          <cell r="DN376">
            <v>0</v>
          </cell>
          <cell r="DO376">
            <v>0</v>
          </cell>
          <cell r="DP376">
            <v>-7.3917808219178056</v>
          </cell>
          <cell r="DR376">
            <v>68.350684931506848</v>
          </cell>
          <cell r="DS376">
            <v>0</v>
          </cell>
          <cell r="DT376">
            <v>0</v>
          </cell>
          <cell r="DV376">
            <v>40125</v>
          </cell>
          <cell r="DW376">
            <v>6.2395334945091392</v>
          </cell>
          <cell r="DY376">
            <v>49.7</v>
          </cell>
          <cell r="DZ376">
            <v>44.7</v>
          </cell>
          <cell r="EA376">
            <v>30</v>
          </cell>
          <cell r="EB376">
            <v>30</v>
          </cell>
          <cell r="ED376">
            <v>60</v>
          </cell>
          <cell r="EE376">
            <v>20</v>
          </cell>
          <cell r="EF376">
            <v>55.963985266133093</v>
          </cell>
          <cell r="EG376">
            <v>0</v>
          </cell>
          <cell r="EH376">
            <v>55.963985266133093</v>
          </cell>
          <cell r="EJ376">
            <v>30</v>
          </cell>
          <cell r="EK376">
            <v>90</v>
          </cell>
          <cell r="EL376">
            <v>110</v>
          </cell>
          <cell r="EN376">
            <v>0</v>
          </cell>
          <cell r="EO376">
            <v>60</v>
          </cell>
          <cell r="EP376">
            <v>80</v>
          </cell>
          <cell r="ER376">
            <v>200</v>
          </cell>
          <cell r="ET376">
            <v>15</v>
          </cell>
          <cell r="EU376">
            <v>7.3917808219178056</v>
          </cell>
          <cell r="EV376">
            <v>0</v>
          </cell>
          <cell r="EW376">
            <v>49.399851584088779</v>
          </cell>
          <cell r="EX376">
            <v>11.559052525500263</v>
          </cell>
          <cell r="EZ376">
            <v>56.791632406006585</v>
          </cell>
          <cell r="FA376">
            <v>71.791632406006585</v>
          </cell>
          <cell r="FB376">
            <v>59</v>
          </cell>
          <cell r="FC376">
            <v>68.350684931506848</v>
          </cell>
          <cell r="FE376">
            <v>38271.593302546295</v>
          </cell>
        </row>
        <row r="377">
          <cell r="A377">
            <v>40126</v>
          </cell>
          <cell r="B377">
            <v>9</v>
          </cell>
          <cell r="C377">
            <v>1</v>
          </cell>
          <cell r="D377">
            <v>11</v>
          </cell>
          <cell r="E377">
            <v>2009</v>
          </cell>
          <cell r="G377">
            <v>0</v>
          </cell>
          <cell r="H377">
            <v>0.92034151469043046</v>
          </cell>
          <cell r="I377">
            <v>11.867694579242739</v>
          </cell>
          <cell r="J377">
            <v>60.958904109589042</v>
          </cell>
          <cell r="K377">
            <v>10.833333333333334</v>
          </cell>
          <cell r="L377">
            <v>0.26069819181446513</v>
          </cell>
          <cell r="M377">
            <v>8.1941785910422631</v>
          </cell>
          <cell r="N377">
            <v>8.1229090909090917</v>
          </cell>
          <cell r="O377">
            <v>17.698168674846247</v>
          </cell>
          <cell r="P377">
            <v>17.265946621656987</v>
          </cell>
          <cell r="Q377">
            <v>27.451963623077649</v>
          </cell>
          <cell r="R377">
            <v>17.507670067683122</v>
          </cell>
          <cell r="S377">
            <v>83.690756425658748</v>
          </cell>
          <cell r="T377">
            <v>22.240621985904092</v>
          </cell>
          <cell r="U377">
            <v>38.749912958943355</v>
          </cell>
          <cell r="W377">
            <v>0</v>
          </cell>
          <cell r="X377">
            <v>12.788036093933171</v>
          </cell>
          <cell r="Y377">
            <v>0</v>
          </cell>
          <cell r="Z377">
            <v>0</v>
          </cell>
          <cell r="AA377">
            <v>10.833333333333334</v>
          </cell>
          <cell r="AB377">
            <v>2.4391082259581753</v>
          </cell>
          <cell r="AC377">
            <v>5</v>
          </cell>
          <cell r="AD377">
            <v>0</v>
          </cell>
          <cell r="AE377">
            <v>0</v>
          </cell>
          <cell r="AF377">
            <v>0</v>
          </cell>
          <cell r="AG377">
            <v>9.1386776478076435</v>
          </cell>
          <cell r="AH377">
            <v>3.7731176971336478</v>
          </cell>
          <cell r="AI377">
            <v>0</v>
          </cell>
          <cell r="AJ377">
            <v>0</v>
          </cell>
          <cell r="AK377">
            <v>0</v>
          </cell>
          <cell r="AL377">
            <v>0</v>
          </cell>
          <cell r="AM377">
            <v>0</v>
          </cell>
          <cell r="AN377">
            <v>0</v>
          </cell>
          <cell r="AO377">
            <v>0</v>
          </cell>
          <cell r="AP377">
            <v>0</v>
          </cell>
          <cell r="AQ377">
            <v>0</v>
          </cell>
          <cell r="AR377">
            <v>30</v>
          </cell>
          <cell r="AS377">
            <v>46.150631290130356</v>
          </cell>
          <cell r="AT377">
            <v>0</v>
          </cell>
          <cell r="AU377">
            <v>0</v>
          </cell>
          <cell r="AV377">
            <v>0</v>
          </cell>
          <cell r="AW377">
            <v>67</v>
          </cell>
          <cell r="AX377">
            <v>0</v>
          </cell>
          <cell r="AY377">
            <v>0</v>
          </cell>
          <cell r="AZ377">
            <v>8.7129205257083484</v>
          </cell>
          <cell r="BA377">
            <v>0</v>
          </cell>
          <cell r="BB377">
            <v>68.968370844797846</v>
          </cell>
          <cell r="BC377">
            <v>0</v>
          </cell>
          <cell r="BD377">
            <v>0</v>
          </cell>
          <cell r="BE377">
            <v>27.3224043715847</v>
          </cell>
          <cell r="BF377">
            <v>33.636499738004346</v>
          </cell>
          <cell r="BG377">
            <v>0</v>
          </cell>
          <cell r="BH377">
            <v>0</v>
          </cell>
          <cell r="BI377">
            <v>0</v>
          </cell>
          <cell r="BJ377">
            <v>0</v>
          </cell>
          <cell r="BK377">
            <v>0</v>
          </cell>
          <cell r="BL377">
            <v>0</v>
          </cell>
          <cell r="BM377">
            <v>0</v>
          </cell>
          <cell r="BN377">
            <v>0</v>
          </cell>
          <cell r="BO377">
            <v>0</v>
          </cell>
          <cell r="BP377">
            <v>0</v>
          </cell>
          <cell r="BQ377">
            <v>0</v>
          </cell>
          <cell r="BR377">
            <v>0</v>
          </cell>
          <cell r="BS377">
            <v>0</v>
          </cell>
          <cell r="BT377">
            <v>7.3917808219178056</v>
          </cell>
          <cell r="BU377">
            <v>0</v>
          </cell>
          <cell r="BV377">
            <v>-7.3917808219178056</v>
          </cell>
          <cell r="BW377">
            <v>0</v>
          </cell>
          <cell r="BX377">
            <v>0</v>
          </cell>
          <cell r="BY377">
            <v>0</v>
          </cell>
          <cell r="CA377">
            <v>0</v>
          </cell>
          <cell r="CB377">
            <v>0</v>
          </cell>
          <cell r="CC377">
            <v>0</v>
          </cell>
          <cell r="CD377">
            <v>0</v>
          </cell>
          <cell r="CE377">
            <v>0</v>
          </cell>
          <cell r="CF377">
            <v>0</v>
          </cell>
          <cell r="CH377">
            <v>0</v>
          </cell>
          <cell r="CJ377">
            <v>40126</v>
          </cell>
          <cell r="CK377">
            <v>12.788036093933171</v>
          </cell>
          <cell r="CL377">
            <v>9.1386776478076435</v>
          </cell>
          <cell r="CM377">
            <v>68.350684931506848</v>
          </cell>
          <cell r="CN377">
            <v>0</v>
          </cell>
          <cell r="CO377">
            <v>0</v>
          </cell>
          <cell r="CP377">
            <v>49.923748987264005</v>
          </cell>
          <cell r="CQ377">
            <v>0</v>
          </cell>
          <cell r="CR377">
            <v>30</v>
          </cell>
          <cell r="CS377">
            <v>0</v>
          </cell>
          <cell r="CU377">
            <v>40126</v>
          </cell>
          <cell r="CV377">
            <v>2.4391082259581753</v>
          </cell>
          <cell r="CW377">
            <v>5</v>
          </cell>
          <cell r="CX377">
            <v>0</v>
          </cell>
          <cell r="CY377">
            <v>0</v>
          </cell>
          <cell r="CZ377">
            <v>0</v>
          </cell>
          <cell r="DA377">
            <v>0</v>
          </cell>
          <cell r="DB377">
            <v>0</v>
          </cell>
          <cell r="DC377">
            <v>62.711785081197178</v>
          </cell>
          <cell r="DD377">
            <v>67</v>
          </cell>
          <cell r="DE377">
            <v>0</v>
          </cell>
          <cell r="DF377">
            <v>0</v>
          </cell>
          <cell r="DG377">
            <v>58.684931506849324</v>
          </cell>
          <cell r="DH377">
            <v>68.968370844797846</v>
          </cell>
          <cell r="DI377">
            <v>0</v>
          </cell>
          <cell r="DJ377">
            <v>0</v>
          </cell>
          <cell r="DK377">
            <v>27.3224043715847</v>
          </cell>
          <cell r="DL377">
            <v>41.028280559922152</v>
          </cell>
          <cell r="DM377">
            <v>0</v>
          </cell>
          <cell r="DN377">
            <v>0</v>
          </cell>
          <cell r="DO377">
            <v>0</v>
          </cell>
          <cell r="DP377">
            <v>-7.3917808219178056</v>
          </cell>
          <cell r="DR377">
            <v>68.350684931506848</v>
          </cell>
          <cell r="DS377">
            <v>0</v>
          </cell>
          <cell r="DT377">
            <v>0</v>
          </cell>
          <cell r="DV377">
            <v>40126</v>
          </cell>
          <cell r="DW377">
            <v>6.0924517652050953</v>
          </cell>
          <cell r="DY377">
            <v>49.7</v>
          </cell>
          <cell r="DZ377">
            <v>44.7</v>
          </cell>
          <cell r="EA377">
            <v>30</v>
          </cell>
          <cell r="EB377">
            <v>30</v>
          </cell>
          <cell r="ED377">
            <v>60</v>
          </cell>
          <cell r="EE377">
            <v>20</v>
          </cell>
          <cell r="EF377">
            <v>49.923748987264005</v>
          </cell>
          <cell r="EG377">
            <v>0</v>
          </cell>
          <cell r="EH377">
            <v>49.923748987264005</v>
          </cell>
          <cell r="EJ377">
            <v>30</v>
          </cell>
          <cell r="EK377">
            <v>90</v>
          </cell>
          <cell r="EL377">
            <v>110</v>
          </cell>
          <cell r="EN377">
            <v>0</v>
          </cell>
          <cell r="EO377">
            <v>60</v>
          </cell>
          <cell r="EP377">
            <v>80</v>
          </cell>
          <cell r="ER377">
            <v>200</v>
          </cell>
          <cell r="ET377">
            <v>15</v>
          </cell>
          <cell r="EU377">
            <v>7.3917808219178056</v>
          </cell>
          <cell r="EV377">
            <v>0</v>
          </cell>
          <cell r="EW377">
            <v>48.457300865844573</v>
          </cell>
          <cell r="EX377">
            <v>12.501603243744469</v>
          </cell>
          <cell r="EZ377">
            <v>55.849081687762379</v>
          </cell>
          <cell r="FA377">
            <v>70.849081687762379</v>
          </cell>
          <cell r="FB377">
            <v>59</v>
          </cell>
          <cell r="FC377">
            <v>68.350684931506848</v>
          </cell>
          <cell r="FE377">
            <v>38271.593302777779</v>
          </cell>
        </row>
        <row r="378">
          <cell r="A378">
            <v>40127</v>
          </cell>
          <cell r="B378">
            <v>10</v>
          </cell>
          <cell r="C378">
            <v>2</v>
          </cell>
          <cell r="D378">
            <v>11</v>
          </cell>
          <cell r="E378">
            <v>2009</v>
          </cell>
          <cell r="G378">
            <v>0</v>
          </cell>
          <cell r="H378">
            <v>0.94623411971909277</v>
          </cell>
          <cell r="I378">
            <v>11.885213080285592</v>
          </cell>
          <cell r="J378">
            <v>60.958904109589042</v>
          </cell>
          <cell r="K378">
            <v>10.833333333333334</v>
          </cell>
          <cell r="L378">
            <v>0.26803259453844624</v>
          </cell>
          <cell r="M378">
            <v>8.2062744303170234</v>
          </cell>
          <cell r="N378">
            <v>8.1229090909090917</v>
          </cell>
          <cell r="O378">
            <v>18.196083507453334</v>
          </cell>
          <cell r="P378">
            <v>17.29143375413058</v>
          </cell>
          <cell r="Q378">
            <v>27.455909767645267</v>
          </cell>
          <cell r="R378">
            <v>17.507670067683122</v>
          </cell>
          <cell r="S378">
            <v>111.15632032622645</v>
          </cell>
          <cell r="T378">
            <v>22.371618396262733</v>
          </cell>
          <cell r="U378">
            <v>39.918690386313017</v>
          </cell>
          <cell r="W378">
            <v>0</v>
          </cell>
          <cell r="X378">
            <v>12.831447200004684</v>
          </cell>
          <cell r="Y378">
            <v>0</v>
          </cell>
          <cell r="Z378">
            <v>0</v>
          </cell>
          <cell r="AA378">
            <v>10.833333333333334</v>
          </cell>
          <cell r="AB378">
            <v>2.4378709971479067</v>
          </cell>
          <cell r="AC378">
            <v>5</v>
          </cell>
          <cell r="AD378">
            <v>0</v>
          </cell>
          <cell r="AE378">
            <v>0</v>
          </cell>
          <cell r="AF378">
            <v>0</v>
          </cell>
          <cell r="AG378">
            <v>9.1593451186166526</v>
          </cell>
          <cell r="AH378">
            <v>3.7713054698680875</v>
          </cell>
          <cell r="AI378">
            <v>0</v>
          </cell>
          <cell r="AJ378">
            <v>0</v>
          </cell>
          <cell r="AK378">
            <v>0</v>
          </cell>
          <cell r="AL378">
            <v>0</v>
          </cell>
          <cell r="AM378">
            <v>0</v>
          </cell>
          <cell r="AN378">
            <v>0</v>
          </cell>
          <cell r="AO378">
            <v>0</v>
          </cell>
          <cell r="AP378">
            <v>0</v>
          </cell>
          <cell r="AQ378">
            <v>0</v>
          </cell>
          <cell r="AR378">
            <v>30</v>
          </cell>
          <cell r="AS378">
            <v>46.679791627044217</v>
          </cell>
          <cell r="AT378">
            <v>0</v>
          </cell>
          <cell r="AU378">
            <v>0</v>
          </cell>
          <cell r="AV378">
            <v>0</v>
          </cell>
          <cell r="AW378">
            <v>67</v>
          </cell>
          <cell r="AX378">
            <v>0</v>
          </cell>
          <cell r="AY378">
            <v>0</v>
          </cell>
          <cell r="AZ378">
            <v>8.6922530548993393</v>
          </cell>
          <cell r="BA378">
            <v>0</v>
          </cell>
          <cell r="BB378">
            <v>97.75437605390286</v>
          </cell>
          <cell r="BC378">
            <v>0</v>
          </cell>
          <cell r="BD378">
            <v>0</v>
          </cell>
          <cell r="BE378">
            <v>27.3224043715847</v>
          </cell>
          <cell r="BF378">
            <v>33.636499738004346</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7.3917808219178056</v>
          </cell>
          <cell r="BU378">
            <v>0</v>
          </cell>
          <cell r="BV378">
            <v>-7.3917808219178056</v>
          </cell>
          <cell r="BW378">
            <v>0</v>
          </cell>
          <cell r="BX378">
            <v>0</v>
          </cell>
          <cell r="BY378">
            <v>0</v>
          </cell>
          <cell r="CA378">
            <v>0</v>
          </cell>
          <cell r="CB378">
            <v>0</v>
          </cell>
          <cell r="CC378">
            <v>0</v>
          </cell>
          <cell r="CD378">
            <v>0</v>
          </cell>
          <cell r="CE378">
            <v>0</v>
          </cell>
          <cell r="CF378">
            <v>0</v>
          </cell>
          <cell r="CH378">
            <v>0</v>
          </cell>
          <cell r="CJ378">
            <v>40127</v>
          </cell>
          <cell r="CK378">
            <v>12.831447200004684</v>
          </cell>
          <cell r="CL378">
            <v>9.1593451186166526</v>
          </cell>
          <cell r="CM378">
            <v>68.350684931506848</v>
          </cell>
          <cell r="CN378">
            <v>0</v>
          </cell>
          <cell r="CO378">
            <v>0</v>
          </cell>
          <cell r="CP378">
            <v>50.451097096912306</v>
          </cell>
          <cell r="CQ378">
            <v>0</v>
          </cell>
          <cell r="CR378">
            <v>30</v>
          </cell>
          <cell r="CS378">
            <v>0</v>
          </cell>
          <cell r="CU378">
            <v>40127</v>
          </cell>
          <cell r="CV378">
            <v>2.4378709971479067</v>
          </cell>
          <cell r="CW378">
            <v>5</v>
          </cell>
          <cell r="CX378">
            <v>0</v>
          </cell>
          <cell r="CY378">
            <v>0</v>
          </cell>
          <cell r="CZ378">
            <v>0</v>
          </cell>
          <cell r="DA378">
            <v>0</v>
          </cell>
          <cell r="DB378">
            <v>0</v>
          </cell>
          <cell r="DC378">
            <v>63.282544296916988</v>
          </cell>
          <cell r="DD378">
            <v>67</v>
          </cell>
          <cell r="DE378">
            <v>0</v>
          </cell>
          <cell r="DF378">
            <v>0</v>
          </cell>
          <cell r="DG378">
            <v>58.684931506849324</v>
          </cell>
          <cell r="DH378">
            <v>97.75437605390286</v>
          </cell>
          <cell r="DI378">
            <v>0</v>
          </cell>
          <cell r="DJ378">
            <v>0</v>
          </cell>
          <cell r="DK378">
            <v>27.3224043715847</v>
          </cell>
          <cell r="DL378">
            <v>41.028280559922152</v>
          </cell>
          <cell r="DM378">
            <v>0</v>
          </cell>
          <cell r="DN378">
            <v>0</v>
          </cell>
          <cell r="DO378">
            <v>0</v>
          </cell>
          <cell r="DP378">
            <v>-7.3917808219178056</v>
          </cell>
          <cell r="DR378">
            <v>68.350684931506848</v>
          </cell>
          <cell r="DS378">
            <v>0</v>
          </cell>
          <cell r="DT378">
            <v>0</v>
          </cell>
          <cell r="DV378">
            <v>40127</v>
          </cell>
          <cell r="DW378">
            <v>6.1062300790777684</v>
          </cell>
          <cell r="DY378">
            <v>49.7</v>
          </cell>
          <cell r="DZ378">
            <v>44.7</v>
          </cell>
          <cell r="EA378">
            <v>30</v>
          </cell>
          <cell r="EB378">
            <v>30</v>
          </cell>
          <cell r="ED378">
            <v>60</v>
          </cell>
          <cell r="EE378">
            <v>20</v>
          </cell>
          <cell r="EF378">
            <v>50.451097096912306</v>
          </cell>
          <cell r="EG378">
            <v>0</v>
          </cell>
          <cell r="EH378">
            <v>50.451097096912306</v>
          </cell>
          <cell r="EJ378">
            <v>30</v>
          </cell>
          <cell r="EK378">
            <v>90</v>
          </cell>
          <cell r="EL378">
            <v>110</v>
          </cell>
          <cell r="EN378">
            <v>0</v>
          </cell>
          <cell r="EO378">
            <v>60</v>
          </cell>
          <cell r="EP378">
            <v>80</v>
          </cell>
          <cell r="ER378">
            <v>200</v>
          </cell>
          <cell r="ET378">
            <v>15</v>
          </cell>
          <cell r="EU378">
            <v>7.3917808219178056</v>
          </cell>
          <cell r="EV378">
            <v>0</v>
          </cell>
          <cell r="EW378">
            <v>48.539742505141611</v>
          </cell>
          <cell r="EX378">
            <v>12.419161604447432</v>
          </cell>
          <cell r="EZ378">
            <v>55.931523327059416</v>
          </cell>
          <cell r="FA378">
            <v>70.931523327059409</v>
          </cell>
          <cell r="FB378">
            <v>59</v>
          </cell>
          <cell r="FC378">
            <v>68.350684931506848</v>
          </cell>
          <cell r="FE378">
            <v>38271.593302893518</v>
          </cell>
        </row>
        <row r="379">
          <cell r="A379">
            <v>40128</v>
          </cell>
          <cell r="B379">
            <v>11</v>
          </cell>
          <cell r="C379">
            <v>3</v>
          </cell>
          <cell r="D379">
            <v>11</v>
          </cell>
          <cell r="E379">
            <v>2009</v>
          </cell>
          <cell r="G379">
            <v>0</v>
          </cell>
          <cell r="H379">
            <v>1.198132929110854</v>
          </cell>
          <cell r="I379">
            <v>11.588589302264175</v>
          </cell>
          <cell r="J379">
            <v>60.958904109589042</v>
          </cell>
          <cell r="K379">
            <v>10.833333333333334</v>
          </cell>
          <cell r="L379">
            <v>0.33938606830925355</v>
          </cell>
          <cell r="M379">
            <v>8.0014673218068015</v>
          </cell>
          <cell r="N379">
            <v>8.1229090909090917</v>
          </cell>
          <cell r="O379">
            <v>23.040097980828357</v>
          </cell>
          <cell r="P379">
            <v>16.859884872935929</v>
          </cell>
          <cell r="Q379">
            <v>27.249495247747841</v>
          </cell>
          <cell r="R379">
            <v>17.507670067683122</v>
          </cell>
          <cell r="S379">
            <v>57.247914571874688</v>
          </cell>
          <cell r="T379">
            <v>22.191037383432676</v>
          </cell>
          <cell r="U379">
            <v>33.594846103562247</v>
          </cell>
          <cell r="W379">
            <v>0</v>
          </cell>
          <cell r="X379">
            <v>12.786722231375029</v>
          </cell>
          <cell r="Y379">
            <v>0</v>
          </cell>
          <cell r="Z379">
            <v>0</v>
          </cell>
          <cell r="AA379">
            <v>10.833333333333334</v>
          </cell>
          <cell r="AB379">
            <v>2.4366343959174683</v>
          </cell>
          <cell r="AC379">
            <v>5</v>
          </cell>
          <cell r="AD379">
            <v>0</v>
          </cell>
          <cell r="AE379">
            <v>0</v>
          </cell>
          <cell r="AF379">
            <v>0</v>
          </cell>
          <cell r="AG379">
            <v>9.0271280851076803</v>
          </cell>
          <cell r="AH379">
            <v>3.9230528198935293</v>
          </cell>
          <cell r="AI379">
            <v>0</v>
          </cell>
          <cell r="AJ379">
            <v>0</v>
          </cell>
          <cell r="AK379">
            <v>0</v>
          </cell>
          <cell r="AL379">
            <v>0</v>
          </cell>
          <cell r="AM379">
            <v>0</v>
          </cell>
          <cell r="AN379">
            <v>0</v>
          </cell>
          <cell r="AO379">
            <v>0</v>
          </cell>
          <cell r="AP379">
            <v>0</v>
          </cell>
          <cell r="AQ379">
            <v>0</v>
          </cell>
          <cell r="AR379">
            <v>30</v>
          </cell>
          <cell r="AS379">
            <v>50.734095349301725</v>
          </cell>
          <cell r="AT379">
            <v>0</v>
          </cell>
          <cell r="AU379">
            <v>0</v>
          </cell>
          <cell r="AV379">
            <v>0</v>
          </cell>
          <cell r="AW379">
            <v>67</v>
          </cell>
          <cell r="AX379">
            <v>0</v>
          </cell>
          <cell r="AY379">
            <v>0</v>
          </cell>
          <cell r="AZ379">
            <v>8.8244700884083116</v>
          </cell>
          <cell r="BA379">
            <v>0</v>
          </cell>
          <cell r="BB379">
            <v>37.209327970461302</v>
          </cell>
          <cell r="BC379">
            <v>0</v>
          </cell>
          <cell r="BD379">
            <v>0</v>
          </cell>
          <cell r="BE379">
            <v>27.3224043715847</v>
          </cell>
          <cell r="BF379">
            <v>33.636499738004346</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7.3917808219178056</v>
          </cell>
          <cell r="BU379">
            <v>0</v>
          </cell>
          <cell r="BV379">
            <v>-7.3917808219178056</v>
          </cell>
          <cell r="BW379">
            <v>0</v>
          </cell>
          <cell r="BX379">
            <v>0</v>
          </cell>
          <cell r="BY379">
            <v>0</v>
          </cell>
          <cell r="CA379">
            <v>0</v>
          </cell>
          <cell r="CB379">
            <v>0</v>
          </cell>
          <cell r="CC379">
            <v>0</v>
          </cell>
          <cell r="CD379">
            <v>0</v>
          </cell>
          <cell r="CE379">
            <v>0</v>
          </cell>
          <cell r="CF379">
            <v>0</v>
          </cell>
          <cell r="CH379">
            <v>0</v>
          </cell>
          <cell r="CJ379">
            <v>40128</v>
          </cell>
          <cell r="CK379">
            <v>12.786722231375029</v>
          </cell>
          <cell r="CL379">
            <v>9.0271280851076803</v>
          </cell>
          <cell r="CM379">
            <v>68.350684931506848</v>
          </cell>
          <cell r="CN379">
            <v>0</v>
          </cell>
          <cell r="CO379">
            <v>0</v>
          </cell>
          <cell r="CP379">
            <v>54.657148169195253</v>
          </cell>
          <cell r="CQ379">
            <v>0</v>
          </cell>
          <cell r="CR379">
            <v>30</v>
          </cell>
          <cell r="CS379">
            <v>0</v>
          </cell>
          <cell r="CU379">
            <v>40128</v>
          </cell>
          <cell r="CV379">
            <v>2.4366343959174683</v>
          </cell>
          <cell r="CW379">
            <v>5</v>
          </cell>
          <cell r="CX379">
            <v>0</v>
          </cell>
          <cell r="CY379">
            <v>0</v>
          </cell>
          <cell r="CZ379">
            <v>0</v>
          </cell>
          <cell r="DA379">
            <v>0</v>
          </cell>
          <cell r="DB379">
            <v>0</v>
          </cell>
          <cell r="DC379">
            <v>67.44387040057029</v>
          </cell>
          <cell r="DD379">
            <v>67</v>
          </cell>
          <cell r="DE379">
            <v>0</v>
          </cell>
          <cell r="DF379">
            <v>0</v>
          </cell>
          <cell r="DG379">
            <v>58.684931506849324</v>
          </cell>
          <cell r="DH379">
            <v>37.209327970461302</v>
          </cell>
          <cell r="DI379">
            <v>0</v>
          </cell>
          <cell r="DJ379">
            <v>0</v>
          </cell>
          <cell r="DK379">
            <v>27.3224043715847</v>
          </cell>
          <cell r="DL379">
            <v>41.028280559922152</v>
          </cell>
          <cell r="DM379">
            <v>0</v>
          </cell>
          <cell r="DN379">
            <v>0</v>
          </cell>
          <cell r="DO379">
            <v>0</v>
          </cell>
          <cell r="DP379">
            <v>-7.3917808219178056</v>
          </cell>
          <cell r="DR379">
            <v>68.350684931506848</v>
          </cell>
          <cell r="DS379">
            <v>0</v>
          </cell>
          <cell r="DT379">
            <v>0</v>
          </cell>
          <cell r="DV379">
            <v>40128</v>
          </cell>
          <cell r="DW379">
            <v>6.0180853900717866</v>
          </cell>
          <cell r="DY379">
            <v>49.7</v>
          </cell>
          <cell r="DZ379">
            <v>44.7</v>
          </cell>
          <cell r="EA379">
            <v>30</v>
          </cell>
          <cell r="EB379">
            <v>30</v>
          </cell>
          <cell r="ED379">
            <v>60</v>
          </cell>
          <cell r="EE379">
            <v>20</v>
          </cell>
          <cell r="EF379">
            <v>54.657148169195253</v>
          </cell>
          <cell r="EG379">
            <v>0</v>
          </cell>
          <cell r="EH379">
            <v>54.657148169195253</v>
          </cell>
          <cell r="EJ379">
            <v>30</v>
          </cell>
          <cell r="EK379">
            <v>90</v>
          </cell>
          <cell r="EL379">
            <v>110</v>
          </cell>
          <cell r="EN379">
            <v>0</v>
          </cell>
          <cell r="EO379">
            <v>60</v>
          </cell>
          <cell r="EP379">
            <v>80</v>
          </cell>
          <cell r="ER379">
            <v>200</v>
          </cell>
          <cell r="ET379">
            <v>15</v>
          </cell>
          <cell r="EU379">
            <v>7.3917808219178056</v>
          </cell>
          <cell r="EV379">
            <v>0</v>
          </cell>
          <cell r="EW379">
            <v>47.143838229156465</v>
          </cell>
          <cell r="EX379">
            <v>13.815065880432577</v>
          </cell>
          <cell r="EZ379">
            <v>54.535619051074271</v>
          </cell>
          <cell r="FA379">
            <v>69.535619051074264</v>
          </cell>
          <cell r="FB379">
            <v>59</v>
          </cell>
          <cell r="FC379">
            <v>68.350684931506848</v>
          </cell>
          <cell r="FE379">
            <v>38271.593303240741</v>
          </cell>
        </row>
        <row r="380">
          <cell r="A380">
            <v>40129</v>
          </cell>
          <cell r="B380">
            <v>12</v>
          </cell>
          <cell r="C380">
            <v>4</v>
          </cell>
          <cell r="D380">
            <v>11</v>
          </cell>
          <cell r="E380">
            <v>2009</v>
          </cell>
          <cell r="G380">
            <v>0</v>
          </cell>
          <cell r="H380">
            <v>0.77204317533490996</v>
          </cell>
          <cell r="I380">
            <v>9.3788400754893377</v>
          </cell>
          <cell r="J380">
            <v>60.958904109589042</v>
          </cell>
          <cell r="K380">
            <v>10.833333333333334</v>
          </cell>
          <cell r="L380">
            <v>0.21869084095397903</v>
          </cell>
          <cell r="M380">
            <v>6.4757219729771407</v>
          </cell>
          <cell r="N380">
            <v>0</v>
          </cell>
          <cell r="O380">
            <v>14.84639139193577</v>
          </cell>
          <cell r="P380">
            <v>13.644988168105439</v>
          </cell>
          <cell r="Q380">
            <v>27.844429849426433</v>
          </cell>
          <cell r="R380">
            <v>17.507670067683122</v>
          </cell>
          <cell r="S380">
            <v>74.91431564641843</v>
          </cell>
          <cell r="T380">
            <v>21.445688155865604</v>
          </cell>
          <cell r="U380">
            <v>24.225217919908822</v>
          </cell>
          <cell r="W380">
            <v>0</v>
          </cell>
          <cell r="X380">
            <v>10.150883250824247</v>
          </cell>
          <cell r="Y380">
            <v>0</v>
          </cell>
          <cell r="Z380">
            <v>0</v>
          </cell>
          <cell r="AA380">
            <v>10.833333333333334</v>
          </cell>
          <cell r="AB380">
            <v>0</v>
          </cell>
          <cell r="AC380">
            <v>5</v>
          </cell>
          <cell r="AD380">
            <v>0</v>
          </cell>
          <cell r="AE380">
            <v>0</v>
          </cell>
          <cell r="AF380">
            <v>0</v>
          </cell>
          <cell r="AG380">
            <v>1.6944128139311196</v>
          </cell>
          <cell r="AH380">
            <v>4.4459487371530013</v>
          </cell>
          <cell r="AI380">
            <v>0</v>
          </cell>
          <cell r="AJ380">
            <v>0</v>
          </cell>
          <cell r="AK380">
            <v>0</v>
          </cell>
          <cell r="AL380">
            <v>0</v>
          </cell>
          <cell r="AM380">
            <v>0</v>
          </cell>
          <cell r="AN380">
            <v>0</v>
          </cell>
          <cell r="AO380">
            <v>0</v>
          </cell>
          <cell r="AP380">
            <v>0</v>
          </cell>
          <cell r="AQ380">
            <v>0</v>
          </cell>
          <cell r="AR380">
            <v>30</v>
          </cell>
          <cell r="AS380">
            <v>39.397530739997762</v>
          </cell>
          <cell r="AT380">
            <v>0</v>
          </cell>
          <cell r="AU380">
            <v>0</v>
          </cell>
          <cell r="AV380">
            <v>0</v>
          </cell>
          <cell r="AW380">
            <v>67</v>
          </cell>
          <cell r="AX380">
            <v>0</v>
          </cell>
          <cell r="AY380">
            <v>0</v>
          </cell>
          <cell r="AZ380">
            <v>16.157185359584872</v>
          </cell>
          <cell r="BA380">
            <v>0</v>
          </cell>
          <cell r="BB380">
            <v>37.428036362607997</v>
          </cell>
          <cell r="BC380">
            <v>0</v>
          </cell>
          <cell r="BD380">
            <v>0</v>
          </cell>
          <cell r="BE380">
            <v>27.3224043715847</v>
          </cell>
          <cell r="BF380">
            <v>31.814188630110696</v>
          </cell>
          <cell r="BG380">
            <v>0</v>
          </cell>
          <cell r="BH380">
            <v>1.8223111078936469</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cell r="CA380">
            <v>0</v>
          </cell>
          <cell r="CB380">
            <v>0</v>
          </cell>
          <cell r="CC380">
            <v>0</v>
          </cell>
          <cell r="CD380">
            <v>0</v>
          </cell>
          <cell r="CE380">
            <v>0</v>
          </cell>
          <cell r="CF380">
            <v>0</v>
          </cell>
          <cell r="CH380">
            <v>0</v>
          </cell>
          <cell r="CJ380">
            <v>40129</v>
          </cell>
          <cell r="CK380">
            <v>10.150883250824247</v>
          </cell>
          <cell r="CL380">
            <v>1.6944128139311196</v>
          </cell>
          <cell r="CM380">
            <v>59.136593001695395</v>
          </cell>
          <cell r="CN380">
            <v>0</v>
          </cell>
          <cell r="CO380">
            <v>0</v>
          </cell>
          <cell r="CP380">
            <v>43.843479477150765</v>
          </cell>
          <cell r="CQ380">
            <v>0</v>
          </cell>
          <cell r="CR380">
            <v>30</v>
          </cell>
          <cell r="CS380">
            <v>0</v>
          </cell>
          <cell r="CU380">
            <v>40129</v>
          </cell>
          <cell r="CV380">
            <v>0</v>
          </cell>
          <cell r="CW380">
            <v>5</v>
          </cell>
          <cell r="CX380">
            <v>0</v>
          </cell>
          <cell r="CY380">
            <v>0</v>
          </cell>
          <cell r="CZ380">
            <v>0</v>
          </cell>
          <cell r="DA380">
            <v>0</v>
          </cell>
          <cell r="DB380">
            <v>0</v>
          </cell>
          <cell r="DC380">
            <v>55.816673835868656</v>
          </cell>
          <cell r="DD380">
            <v>67</v>
          </cell>
          <cell r="DE380">
            <v>0</v>
          </cell>
          <cell r="DF380">
            <v>0</v>
          </cell>
          <cell r="DG380">
            <v>58.684931506849324</v>
          </cell>
          <cell r="DH380">
            <v>37.428036362607997</v>
          </cell>
          <cell r="DI380">
            <v>0</v>
          </cell>
          <cell r="DJ380">
            <v>0</v>
          </cell>
          <cell r="DK380">
            <v>27.3224043715847</v>
          </cell>
          <cell r="DL380">
            <v>31.814188630110696</v>
          </cell>
          <cell r="DM380">
            <v>0</v>
          </cell>
          <cell r="DN380">
            <v>0</v>
          </cell>
          <cell r="DO380">
            <v>0</v>
          </cell>
          <cell r="DP380">
            <v>0</v>
          </cell>
          <cell r="DR380">
            <v>59.136593001695395</v>
          </cell>
          <cell r="DS380">
            <v>0</v>
          </cell>
          <cell r="DT380">
            <v>0</v>
          </cell>
          <cell r="DV380">
            <v>40129</v>
          </cell>
          <cell r="DW380">
            <v>1.1296085426207465</v>
          </cell>
          <cell r="DY380">
            <v>49.7</v>
          </cell>
          <cell r="DZ380">
            <v>44.7</v>
          </cell>
          <cell r="EA380">
            <v>30</v>
          </cell>
          <cell r="EB380">
            <v>30</v>
          </cell>
          <cell r="ED380">
            <v>60</v>
          </cell>
          <cell r="EE380">
            <v>20</v>
          </cell>
          <cell r="EF380">
            <v>43.843479477150765</v>
          </cell>
          <cell r="EG380">
            <v>0</v>
          </cell>
          <cell r="EH380">
            <v>43.843479477150765</v>
          </cell>
          <cell r="EJ380">
            <v>30</v>
          </cell>
          <cell r="EK380">
            <v>90</v>
          </cell>
          <cell r="EL380">
            <v>110</v>
          </cell>
          <cell r="EN380">
            <v>0</v>
          </cell>
          <cell r="EO380">
            <v>60</v>
          </cell>
          <cell r="EP380">
            <v>80</v>
          </cell>
          <cell r="ER380">
            <v>200</v>
          </cell>
          <cell r="ET380">
            <v>15</v>
          </cell>
          <cell r="EU380">
            <v>0</v>
          </cell>
          <cell r="EV380">
            <v>0</v>
          </cell>
          <cell r="EW380">
            <v>44.136593001695395</v>
          </cell>
          <cell r="EX380">
            <v>15</v>
          </cell>
          <cell r="EZ380">
            <v>44.136593001695395</v>
          </cell>
          <cell r="FA380">
            <v>59.136593001695395</v>
          </cell>
          <cell r="FB380">
            <v>59</v>
          </cell>
          <cell r="FC380">
            <v>68.350684931506848</v>
          </cell>
          <cell r="FE380">
            <v>38271.593303472226</v>
          </cell>
        </row>
        <row r="381">
          <cell r="A381">
            <v>40130</v>
          </cell>
          <cell r="B381">
            <v>13</v>
          </cell>
          <cell r="C381">
            <v>5</v>
          </cell>
          <cell r="D381">
            <v>11</v>
          </cell>
          <cell r="E381">
            <v>2009</v>
          </cell>
          <cell r="G381">
            <v>0</v>
          </cell>
          <cell r="H381">
            <v>0.73193653946963477</v>
          </cell>
          <cell r="I381">
            <v>9.4292977550963748</v>
          </cell>
          <cell r="J381">
            <v>60.958904109589042</v>
          </cell>
          <cell r="K381">
            <v>10.833333333333334</v>
          </cell>
          <cell r="L381">
            <v>0.20733013703815564</v>
          </cell>
          <cell r="M381">
            <v>6.5105610257711701</v>
          </cell>
          <cell r="N381">
            <v>0</v>
          </cell>
          <cell r="O381">
            <v>14.07514072553175</v>
          </cell>
          <cell r="P381">
            <v>13.718397506113815</v>
          </cell>
          <cell r="Q381">
            <v>27.505433475639968</v>
          </cell>
          <cell r="R381">
            <v>17.507670067683122</v>
          </cell>
          <cell r="S381">
            <v>43.124683674470113</v>
          </cell>
          <cell r="T381">
            <v>21.47404007259204</v>
          </cell>
          <cell r="U381">
            <v>25.661137807797488</v>
          </cell>
          <cell r="W381">
            <v>0</v>
          </cell>
          <cell r="X381">
            <v>10.161234294566009</v>
          </cell>
          <cell r="Y381">
            <v>0</v>
          </cell>
          <cell r="Z381">
            <v>0</v>
          </cell>
          <cell r="AA381">
            <v>10.833333333333334</v>
          </cell>
          <cell r="AB381">
            <v>0</v>
          </cell>
          <cell r="AC381">
            <v>5</v>
          </cell>
          <cell r="AD381">
            <v>0</v>
          </cell>
          <cell r="AE381">
            <v>0</v>
          </cell>
          <cell r="AF381">
            <v>0</v>
          </cell>
          <cell r="AG381">
            <v>1.7178911628093259</v>
          </cell>
          <cell r="AH381">
            <v>4.2984060571045379</v>
          </cell>
          <cell r="AI381">
            <v>0</v>
          </cell>
          <cell r="AJ381">
            <v>0</v>
          </cell>
          <cell r="AK381">
            <v>0</v>
          </cell>
          <cell r="AL381">
            <v>0</v>
          </cell>
          <cell r="AM381">
            <v>0</v>
          </cell>
          <cell r="AN381">
            <v>0</v>
          </cell>
          <cell r="AO381">
            <v>0</v>
          </cell>
          <cell r="AP381">
            <v>0</v>
          </cell>
          <cell r="AQ381">
            <v>0</v>
          </cell>
          <cell r="AR381">
            <v>30</v>
          </cell>
          <cell r="AS381">
            <v>38.508235717864117</v>
          </cell>
          <cell r="AT381">
            <v>0</v>
          </cell>
          <cell r="AU381">
            <v>0</v>
          </cell>
          <cell r="AV381">
            <v>0</v>
          </cell>
          <cell r="AW381">
            <v>67</v>
          </cell>
          <cell r="AX381">
            <v>0</v>
          </cell>
          <cell r="AY381">
            <v>0</v>
          </cell>
          <cell r="AZ381">
            <v>16.133707010706665</v>
          </cell>
          <cell r="BA381">
            <v>0</v>
          </cell>
          <cell r="BB381">
            <v>7.1261545441529677</v>
          </cell>
          <cell r="BC381">
            <v>0</v>
          </cell>
          <cell r="BD381">
            <v>0</v>
          </cell>
          <cell r="BE381">
            <v>27.3224043715847</v>
          </cell>
          <cell r="BF381">
            <v>32.05164124159576</v>
          </cell>
          <cell r="BG381">
            <v>0</v>
          </cell>
          <cell r="BH381">
            <v>1.5848584964085859</v>
          </cell>
          <cell r="BI381">
            <v>0</v>
          </cell>
          <cell r="BJ381">
            <v>0</v>
          </cell>
          <cell r="BK381">
            <v>0</v>
          </cell>
          <cell r="BL381">
            <v>0</v>
          </cell>
          <cell r="BM381">
            <v>0</v>
          </cell>
          <cell r="BN381">
            <v>0</v>
          </cell>
          <cell r="BO381">
            <v>0</v>
          </cell>
          <cell r="BP381">
            <v>0</v>
          </cell>
          <cell r="BQ381">
            <v>0</v>
          </cell>
          <cell r="BR381">
            <v>0</v>
          </cell>
          <cell r="BS381">
            <v>0</v>
          </cell>
          <cell r="BT381">
            <v>7.1054273576010019E-15</v>
          </cell>
          <cell r="BU381">
            <v>0</v>
          </cell>
          <cell r="BV381">
            <v>-7.1054273576010019E-15</v>
          </cell>
          <cell r="BW381">
            <v>0</v>
          </cell>
          <cell r="BX381">
            <v>0</v>
          </cell>
          <cell r="BY381">
            <v>0</v>
          </cell>
          <cell r="CA381">
            <v>0</v>
          </cell>
          <cell r="CB381">
            <v>0</v>
          </cell>
          <cell r="CC381">
            <v>0</v>
          </cell>
          <cell r="CD381">
            <v>0</v>
          </cell>
          <cell r="CE381">
            <v>0</v>
          </cell>
          <cell r="CF381">
            <v>0</v>
          </cell>
          <cell r="CH381">
            <v>0</v>
          </cell>
          <cell r="CJ381">
            <v>40130</v>
          </cell>
          <cell r="CK381">
            <v>10.161234294566009</v>
          </cell>
          <cell r="CL381">
            <v>1.7178911628093259</v>
          </cell>
          <cell r="CM381">
            <v>59.374045613180463</v>
          </cell>
          <cell r="CN381">
            <v>0</v>
          </cell>
          <cell r="CO381">
            <v>0</v>
          </cell>
          <cell r="CP381">
            <v>42.806641774968654</v>
          </cell>
          <cell r="CQ381">
            <v>0</v>
          </cell>
          <cell r="CR381">
            <v>30</v>
          </cell>
          <cell r="CS381">
            <v>0</v>
          </cell>
          <cell r="CU381">
            <v>40130</v>
          </cell>
          <cell r="CV381">
            <v>0</v>
          </cell>
          <cell r="CW381">
            <v>5</v>
          </cell>
          <cell r="CX381">
            <v>0</v>
          </cell>
          <cell r="CY381">
            <v>0</v>
          </cell>
          <cell r="CZ381">
            <v>0</v>
          </cell>
          <cell r="DA381">
            <v>0</v>
          </cell>
          <cell r="DB381">
            <v>0</v>
          </cell>
          <cell r="DC381">
            <v>54.552734565943254</v>
          </cell>
          <cell r="DD381">
            <v>67</v>
          </cell>
          <cell r="DE381">
            <v>0</v>
          </cell>
          <cell r="DF381">
            <v>0</v>
          </cell>
          <cell r="DG381">
            <v>58.684931506849324</v>
          </cell>
          <cell r="DH381">
            <v>7.1261545441529677</v>
          </cell>
          <cell r="DI381">
            <v>0</v>
          </cell>
          <cell r="DJ381">
            <v>0</v>
          </cell>
          <cell r="DK381">
            <v>27.3224043715847</v>
          </cell>
          <cell r="DL381">
            <v>32.051641241595767</v>
          </cell>
          <cell r="DM381">
            <v>0</v>
          </cell>
          <cell r="DN381">
            <v>0</v>
          </cell>
          <cell r="DO381">
            <v>0</v>
          </cell>
          <cell r="DP381">
            <v>-7.1054273576010019E-15</v>
          </cell>
          <cell r="DR381">
            <v>59.374045613180463</v>
          </cell>
          <cell r="DS381">
            <v>0</v>
          </cell>
          <cell r="DT381">
            <v>0</v>
          </cell>
          <cell r="DV381">
            <v>40130</v>
          </cell>
          <cell r="DW381">
            <v>1.1452607752062172</v>
          </cell>
          <cell r="DY381">
            <v>49.7</v>
          </cell>
          <cell r="DZ381">
            <v>44.7</v>
          </cell>
          <cell r="EA381">
            <v>30</v>
          </cell>
          <cell r="EB381">
            <v>30</v>
          </cell>
          <cell r="ED381">
            <v>60</v>
          </cell>
          <cell r="EE381">
            <v>20</v>
          </cell>
          <cell r="EF381">
            <v>42.806641774968654</v>
          </cell>
          <cell r="EG381">
            <v>0</v>
          </cell>
          <cell r="EH381">
            <v>42.806641774968654</v>
          </cell>
          <cell r="EJ381">
            <v>30</v>
          </cell>
          <cell r="EK381">
            <v>90</v>
          </cell>
          <cell r="EL381">
            <v>110</v>
          </cell>
          <cell r="EN381">
            <v>0</v>
          </cell>
          <cell r="EO381">
            <v>60</v>
          </cell>
          <cell r="EP381">
            <v>80</v>
          </cell>
          <cell r="ER381">
            <v>200</v>
          </cell>
          <cell r="ET381">
            <v>15</v>
          </cell>
          <cell r="EU381">
            <v>7.1054273576010019E-15</v>
          </cell>
          <cell r="EV381">
            <v>0</v>
          </cell>
          <cell r="EW381">
            <v>44.374045613180456</v>
          </cell>
          <cell r="EX381">
            <v>15</v>
          </cell>
          <cell r="EZ381">
            <v>44.374045613180463</v>
          </cell>
          <cell r="FA381">
            <v>59.374045613180463</v>
          </cell>
          <cell r="FB381">
            <v>59</v>
          </cell>
          <cell r="FC381">
            <v>68.350684931506848</v>
          </cell>
          <cell r="FE381">
            <v>38271.593303703703</v>
          </cell>
        </row>
        <row r="382">
          <cell r="A382">
            <v>40131</v>
          </cell>
          <cell r="B382">
            <v>14</v>
          </cell>
          <cell r="C382">
            <v>6</v>
          </cell>
          <cell r="D382">
            <v>11</v>
          </cell>
          <cell r="E382">
            <v>2009</v>
          </cell>
          <cell r="G382">
            <v>0</v>
          </cell>
          <cell r="H382">
            <v>0.98633697000890996</v>
          </cell>
          <cell r="I382">
            <v>11.911619523887525</v>
          </cell>
          <cell r="J382">
            <v>60.958904109589042</v>
          </cell>
          <cell r="K382">
            <v>10.833333333333334</v>
          </cell>
          <cell r="L382">
            <v>0.27939222614289266</v>
          </cell>
          <cell r="M382">
            <v>8.2245070460440068</v>
          </cell>
          <cell r="N382">
            <v>8.1229090909090917</v>
          </cell>
          <cell r="O382">
            <v>18.967261377235751</v>
          </cell>
          <cell r="P382">
            <v>17.329851682958662</v>
          </cell>
          <cell r="Q382">
            <v>27.429346740958973</v>
          </cell>
          <cell r="R382">
            <v>17.507670067683122</v>
          </cell>
          <cell r="S382">
            <v>45.277172878636527</v>
          </cell>
          <cell r="T382">
            <v>22.057409233677742</v>
          </cell>
          <cell r="U382">
            <v>37.11525038596011</v>
          </cell>
          <cell r="W382">
            <v>0</v>
          </cell>
          <cell r="X382">
            <v>12.897956493896436</v>
          </cell>
          <cell r="Y382">
            <v>0</v>
          </cell>
          <cell r="Z382">
            <v>0</v>
          </cell>
          <cell r="AA382">
            <v>10.833333333333334</v>
          </cell>
          <cell r="AB382">
            <v>2.4353984219485252</v>
          </cell>
          <cell r="AC382">
            <v>5</v>
          </cell>
          <cell r="AD382">
            <v>0</v>
          </cell>
          <cell r="AE382">
            <v>0</v>
          </cell>
          <cell r="AF382">
            <v>0</v>
          </cell>
          <cell r="AG382">
            <v>9.1914099411474641</v>
          </cell>
          <cell r="AH382">
            <v>3.6927185531102804</v>
          </cell>
          <cell r="AI382">
            <v>0</v>
          </cell>
          <cell r="AJ382">
            <v>0</v>
          </cell>
          <cell r="AK382">
            <v>0</v>
          </cell>
          <cell r="AL382">
            <v>0</v>
          </cell>
          <cell r="AM382">
            <v>0</v>
          </cell>
          <cell r="AN382">
            <v>0</v>
          </cell>
          <cell r="AO382">
            <v>0</v>
          </cell>
          <cell r="AP382">
            <v>0</v>
          </cell>
          <cell r="AQ382">
            <v>0</v>
          </cell>
          <cell r="AR382">
            <v>30</v>
          </cell>
          <cell r="AS382">
            <v>47.541411315726222</v>
          </cell>
          <cell r="AT382">
            <v>0</v>
          </cell>
          <cell r="AU382">
            <v>0</v>
          </cell>
          <cell r="AV382">
            <v>0</v>
          </cell>
          <cell r="AW382">
            <v>67</v>
          </cell>
          <cell r="AX382">
            <v>0</v>
          </cell>
          <cell r="AY382">
            <v>0</v>
          </cell>
          <cell r="AZ382">
            <v>8.660188232368526</v>
          </cell>
          <cell r="BA382">
            <v>0</v>
          </cell>
          <cell r="BB382">
            <v>28.789644265905849</v>
          </cell>
          <cell r="BC382">
            <v>0</v>
          </cell>
          <cell r="BD382">
            <v>0</v>
          </cell>
          <cell r="BE382">
            <v>27.3224043715847</v>
          </cell>
          <cell r="BF382">
            <v>33.636499738004346</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7.3917808219178056</v>
          </cell>
          <cell r="BU382">
            <v>0</v>
          </cell>
          <cell r="BV382">
            <v>-7.3917808219178056</v>
          </cell>
          <cell r="BW382">
            <v>0</v>
          </cell>
          <cell r="BX382">
            <v>0</v>
          </cell>
          <cell r="BY382">
            <v>0</v>
          </cell>
          <cell r="CA382">
            <v>0</v>
          </cell>
          <cell r="CB382">
            <v>0</v>
          </cell>
          <cell r="CC382">
            <v>0</v>
          </cell>
          <cell r="CD382">
            <v>0</v>
          </cell>
          <cell r="CE382">
            <v>0</v>
          </cell>
          <cell r="CF382">
            <v>0</v>
          </cell>
          <cell r="CH382">
            <v>0</v>
          </cell>
          <cell r="CJ382">
            <v>40131</v>
          </cell>
          <cell r="CK382">
            <v>12.897956493896436</v>
          </cell>
          <cell r="CL382">
            <v>9.1914099411474641</v>
          </cell>
          <cell r="CM382">
            <v>68.350684931506848</v>
          </cell>
          <cell r="CN382">
            <v>0</v>
          </cell>
          <cell r="CO382">
            <v>0</v>
          </cell>
          <cell r="CP382">
            <v>51.234129868836504</v>
          </cell>
          <cell r="CQ382">
            <v>0</v>
          </cell>
          <cell r="CR382">
            <v>30</v>
          </cell>
          <cell r="CS382">
            <v>0</v>
          </cell>
          <cell r="CU382">
            <v>40131</v>
          </cell>
          <cell r="CV382">
            <v>2.4353984219485252</v>
          </cell>
          <cell r="CW382">
            <v>5</v>
          </cell>
          <cell r="CX382">
            <v>0</v>
          </cell>
          <cell r="CY382">
            <v>0</v>
          </cell>
          <cell r="CZ382">
            <v>0</v>
          </cell>
          <cell r="DA382">
            <v>0</v>
          </cell>
          <cell r="DB382">
            <v>0</v>
          </cell>
          <cell r="DC382">
            <v>64.132086362732935</v>
          </cell>
          <cell r="DD382">
            <v>67</v>
          </cell>
          <cell r="DE382">
            <v>0</v>
          </cell>
          <cell r="DF382">
            <v>0</v>
          </cell>
          <cell r="DG382">
            <v>58.684931506849324</v>
          </cell>
          <cell r="DH382">
            <v>28.789644265905849</v>
          </cell>
          <cell r="DI382">
            <v>0</v>
          </cell>
          <cell r="DJ382">
            <v>0</v>
          </cell>
          <cell r="DK382">
            <v>27.3224043715847</v>
          </cell>
          <cell r="DL382">
            <v>41.028280559922152</v>
          </cell>
          <cell r="DM382">
            <v>0</v>
          </cell>
          <cell r="DN382">
            <v>0</v>
          </cell>
          <cell r="DO382">
            <v>0</v>
          </cell>
          <cell r="DP382">
            <v>-7.3917808219178056</v>
          </cell>
          <cell r="DR382">
            <v>68.350684931506848</v>
          </cell>
          <cell r="DS382">
            <v>0</v>
          </cell>
          <cell r="DT382">
            <v>0</v>
          </cell>
          <cell r="DV382">
            <v>40131</v>
          </cell>
          <cell r="DW382">
            <v>6.1276066274316427</v>
          </cell>
          <cell r="DY382">
            <v>49.7</v>
          </cell>
          <cell r="DZ382">
            <v>44.7</v>
          </cell>
          <cell r="EA382">
            <v>30</v>
          </cell>
          <cell r="EB382">
            <v>30</v>
          </cell>
          <cell r="ED382">
            <v>60</v>
          </cell>
          <cell r="EE382">
            <v>20</v>
          </cell>
          <cell r="EF382">
            <v>51.234129868836504</v>
          </cell>
          <cell r="EG382">
            <v>0</v>
          </cell>
          <cell r="EH382">
            <v>51.234129868836504</v>
          </cell>
          <cell r="EJ382">
            <v>30</v>
          </cell>
          <cell r="EK382">
            <v>90</v>
          </cell>
          <cell r="EL382">
            <v>110</v>
          </cell>
          <cell r="EN382">
            <v>0</v>
          </cell>
          <cell r="EO382">
            <v>60</v>
          </cell>
          <cell r="EP382">
            <v>80</v>
          </cell>
          <cell r="ER382">
            <v>200</v>
          </cell>
          <cell r="ET382">
            <v>15</v>
          </cell>
          <cell r="EU382">
            <v>7.3917808219178056</v>
          </cell>
          <cell r="EV382">
            <v>0</v>
          </cell>
          <cell r="EW382">
            <v>48.664010585682483</v>
          </cell>
          <cell r="EX382">
            <v>12.294893523906559</v>
          </cell>
          <cell r="EZ382">
            <v>56.055791407600289</v>
          </cell>
          <cell r="FA382">
            <v>71.055791407600282</v>
          </cell>
          <cell r="FB382">
            <v>59</v>
          </cell>
          <cell r="FC382">
            <v>68.350684931506848</v>
          </cell>
          <cell r="FE382">
            <v>38271.593304050926</v>
          </cell>
        </row>
        <row r="383">
          <cell r="A383">
            <v>40132</v>
          </cell>
          <cell r="B383">
            <v>15</v>
          </cell>
          <cell r="C383">
            <v>7</v>
          </cell>
          <cell r="D383">
            <v>11</v>
          </cell>
          <cell r="E383">
            <v>2009</v>
          </cell>
          <cell r="G383">
            <v>0</v>
          </cell>
          <cell r="H383">
            <v>0.8836773728468309</v>
          </cell>
          <cell r="I383">
            <v>11.843291832217858</v>
          </cell>
          <cell r="J383">
            <v>60.958904109589042</v>
          </cell>
          <cell r="K383">
            <v>10.833333333333334</v>
          </cell>
          <cell r="L383">
            <v>0.25031261718756093</v>
          </cell>
          <cell r="M383">
            <v>8.1773294493746249</v>
          </cell>
          <cell r="N383">
            <v>8.1229090909090917</v>
          </cell>
          <cell r="O383">
            <v>16.993117173518744</v>
          </cell>
          <cell r="P383">
            <v>17.230443809822717</v>
          </cell>
          <cell r="Q383">
            <v>27.464528557588018</v>
          </cell>
          <cell r="R383">
            <v>17.507670067683122</v>
          </cell>
          <cell r="S383">
            <v>45.277172878636527</v>
          </cell>
          <cell r="T383">
            <v>22.057409233677742</v>
          </cell>
          <cell r="U383">
            <v>37.11525038596011</v>
          </cell>
          <cell r="W383">
            <v>0</v>
          </cell>
          <cell r="X383">
            <v>12.726969205064689</v>
          </cell>
          <cell r="Y383">
            <v>0</v>
          </cell>
          <cell r="Z383">
            <v>0</v>
          </cell>
          <cell r="AA383">
            <v>10.833333333333334</v>
          </cell>
          <cell r="AB383">
            <v>2.4341630749228989</v>
          </cell>
          <cell r="AC383">
            <v>5</v>
          </cell>
          <cell r="AD383">
            <v>0</v>
          </cell>
          <cell r="AE383">
            <v>0</v>
          </cell>
          <cell r="AF383">
            <v>0</v>
          </cell>
          <cell r="AG383">
            <v>9.1163880825483758</v>
          </cell>
          <cell r="AH383">
            <v>3.8177838882577451</v>
          </cell>
          <cell r="AI383">
            <v>0</v>
          </cell>
          <cell r="AJ383">
            <v>0</v>
          </cell>
          <cell r="AK383">
            <v>0</v>
          </cell>
          <cell r="AL383">
            <v>0</v>
          </cell>
          <cell r="AM383">
            <v>0</v>
          </cell>
          <cell r="AN383">
            <v>0</v>
          </cell>
          <cell r="AO383">
            <v>0</v>
          </cell>
          <cell r="AP383">
            <v>0</v>
          </cell>
          <cell r="AQ383">
            <v>0</v>
          </cell>
          <cell r="AR383">
            <v>30</v>
          </cell>
          <cell r="AS383">
            <v>45.377975720354861</v>
          </cell>
          <cell r="AT383">
            <v>0</v>
          </cell>
          <cell r="AU383">
            <v>0</v>
          </cell>
          <cell r="AV383">
            <v>0</v>
          </cell>
          <cell r="AW383">
            <v>67</v>
          </cell>
          <cell r="AX383">
            <v>0</v>
          </cell>
          <cell r="AY383">
            <v>0</v>
          </cell>
          <cell r="AZ383">
            <v>8.7352100909676125</v>
          </cell>
          <cell r="BA383">
            <v>0</v>
          </cell>
          <cell r="BB383">
            <v>28.714622407306763</v>
          </cell>
          <cell r="BC383">
            <v>0</v>
          </cell>
          <cell r="BD383">
            <v>0</v>
          </cell>
          <cell r="BE383">
            <v>27.3224043715847</v>
          </cell>
          <cell r="BF383">
            <v>33.636499738004346</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7.3917808219178056</v>
          </cell>
          <cell r="BU383">
            <v>0</v>
          </cell>
          <cell r="BV383">
            <v>-7.3917808219178056</v>
          </cell>
          <cell r="BW383">
            <v>0</v>
          </cell>
          <cell r="BX383">
            <v>0</v>
          </cell>
          <cell r="BY383">
            <v>0</v>
          </cell>
          <cell r="CA383">
            <v>0</v>
          </cell>
          <cell r="CB383">
            <v>0</v>
          </cell>
          <cell r="CC383">
            <v>0</v>
          </cell>
          <cell r="CD383">
            <v>0</v>
          </cell>
          <cell r="CE383">
            <v>0</v>
          </cell>
          <cell r="CF383">
            <v>0</v>
          </cell>
          <cell r="CH383">
            <v>0</v>
          </cell>
          <cell r="CJ383">
            <v>40132</v>
          </cell>
          <cell r="CK383">
            <v>12.726969205064689</v>
          </cell>
          <cell r="CL383">
            <v>9.1163880825483758</v>
          </cell>
          <cell r="CM383">
            <v>68.350684931506848</v>
          </cell>
          <cell r="CN383">
            <v>0</v>
          </cell>
          <cell r="CO383">
            <v>0</v>
          </cell>
          <cell r="CP383">
            <v>49.195759608612605</v>
          </cell>
          <cell r="CQ383">
            <v>0</v>
          </cell>
          <cell r="CR383">
            <v>30</v>
          </cell>
          <cell r="CS383">
            <v>0</v>
          </cell>
          <cell r="CU383">
            <v>40132</v>
          </cell>
          <cell r="CV383">
            <v>2.4341630749228989</v>
          </cell>
          <cell r="CW383">
            <v>5</v>
          </cell>
          <cell r="CX383">
            <v>0</v>
          </cell>
          <cell r="CY383">
            <v>0</v>
          </cell>
          <cell r="CZ383">
            <v>0</v>
          </cell>
          <cell r="DA383">
            <v>0</v>
          </cell>
          <cell r="DB383">
            <v>0</v>
          </cell>
          <cell r="DC383">
            <v>61.922728813677296</v>
          </cell>
          <cell r="DD383">
            <v>67</v>
          </cell>
          <cell r="DE383">
            <v>0</v>
          </cell>
          <cell r="DF383">
            <v>0</v>
          </cell>
          <cell r="DG383">
            <v>58.684931506849324</v>
          </cell>
          <cell r="DH383">
            <v>28.714622407306763</v>
          </cell>
          <cell r="DI383">
            <v>0</v>
          </cell>
          <cell r="DJ383">
            <v>0</v>
          </cell>
          <cell r="DK383">
            <v>27.3224043715847</v>
          </cell>
          <cell r="DL383">
            <v>41.028280559922152</v>
          </cell>
          <cell r="DM383">
            <v>0</v>
          </cell>
          <cell r="DN383">
            <v>0</v>
          </cell>
          <cell r="DO383">
            <v>0</v>
          </cell>
          <cell r="DP383">
            <v>-7.3917808219178056</v>
          </cell>
          <cell r="DR383">
            <v>68.350684931506848</v>
          </cell>
          <cell r="DS383">
            <v>0</v>
          </cell>
          <cell r="DT383">
            <v>0</v>
          </cell>
          <cell r="DV383">
            <v>40132</v>
          </cell>
          <cell r="DW383">
            <v>6.0775920550322509</v>
          </cell>
          <cell r="DY383">
            <v>49.7</v>
          </cell>
          <cell r="DZ383">
            <v>44.7</v>
          </cell>
          <cell r="EA383">
            <v>30</v>
          </cell>
          <cell r="EB383">
            <v>30</v>
          </cell>
          <cell r="ED383">
            <v>60</v>
          </cell>
          <cell r="EE383">
            <v>20</v>
          </cell>
          <cell r="EF383">
            <v>49.195759608612605</v>
          </cell>
          <cell r="EG383">
            <v>0</v>
          </cell>
          <cell r="EH383">
            <v>49.195759608612605</v>
          </cell>
          <cell r="EJ383">
            <v>30</v>
          </cell>
          <cell r="EK383">
            <v>90</v>
          </cell>
          <cell r="EL383">
            <v>110</v>
          </cell>
          <cell r="EN383">
            <v>0</v>
          </cell>
          <cell r="EO383">
            <v>60</v>
          </cell>
          <cell r="EP383">
            <v>80</v>
          </cell>
          <cell r="ER383">
            <v>200</v>
          </cell>
          <cell r="ET383">
            <v>15</v>
          </cell>
          <cell r="EU383">
            <v>7.3917808219178056</v>
          </cell>
          <cell r="EV383">
            <v>0</v>
          </cell>
          <cell r="EW383">
            <v>48.342462132601284</v>
          </cell>
          <cell r="EX383">
            <v>12.616441976987758</v>
          </cell>
          <cell r="EZ383">
            <v>55.73424295451909</v>
          </cell>
          <cell r="FA383">
            <v>70.73424295451909</v>
          </cell>
          <cell r="FB383">
            <v>59</v>
          </cell>
          <cell r="FC383">
            <v>68.350684931506848</v>
          </cell>
          <cell r="FE383">
            <v>38271.593304166665</v>
          </cell>
        </row>
        <row r="384">
          <cell r="A384">
            <v>40133</v>
          </cell>
          <cell r="B384">
            <v>16</v>
          </cell>
          <cell r="C384">
            <v>1</v>
          </cell>
          <cell r="D384">
            <v>11</v>
          </cell>
          <cell r="E384">
            <v>2009</v>
          </cell>
          <cell r="G384">
            <v>0</v>
          </cell>
          <cell r="H384">
            <v>1.202337538599187</v>
          </cell>
          <cell r="I384">
            <v>12.059490605822416</v>
          </cell>
          <cell r="J384">
            <v>60.958904109589042</v>
          </cell>
          <cell r="K384">
            <v>10.833333333333334</v>
          </cell>
          <cell r="L384">
            <v>0.34057707629204903</v>
          </cell>
          <cell r="M384">
            <v>8.3266062402669903</v>
          </cell>
          <cell r="N384">
            <v>8.1229090909090917</v>
          </cell>
          <cell r="O384">
            <v>23.120952627444403</v>
          </cell>
          <cell r="P384">
            <v>17.544984806795544</v>
          </cell>
          <cell r="Q384">
            <v>27.540020256252664</v>
          </cell>
          <cell r="R384">
            <v>17.507670067683122</v>
          </cell>
          <cell r="S384">
            <v>45.277172878636527</v>
          </cell>
          <cell r="T384">
            <v>22.057409233677742</v>
          </cell>
          <cell r="U384">
            <v>37.11525038596011</v>
          </cell>
          <cell r="W384">
            <v>0</v>
          </cell>
          <cell r="X384">
            <v>13.261828144421603</v>
          </cell>
          <cell r="Y384">
            <v>0</v>
          </cell>
          <cell r="Z384">
            <v>0</v>
          </cell>
          <cell r="AA384">
            <v>10.833333333333334</v>
          </cell>
          <cell r="AB384">
            <v>2.4329283545225762</v>
          </cell>
          <cell r="AC384">
            <v>5</v>
          </cell>
          <cell r="AD384">
            <v>0</v>
          </cell>
          <cell r="AE384">
            <v>0</v>
          </cell>
          <cell r="AF384">
            <v>0</v>
          </cell>
          <cell r="AG384">
            <v>9.3571640529455529</v>
          </cell>
          <cell r="AH384">
            <v>3.857929241895345</v>
          </cell>
          <cell r="AI384">
            <v>0</v>
          </cell>
          <cell r="AJ384">
            <v>0</v>
          </cell>
          <cell r="AK384">
            <v>0</v>
          </cell>
          <cell r="AL384">
            <v>0</v>
          </cell>
          <cell r="AM384">
            <v>0</v>
          </cell>
          <cell r="AN384">
            <v>0</v>
          </cell>
          <cell r="AO384">
            <v>0</v>
          </cell>
          <cell r="AP384">
            <v>0</v>
          </cell>
          <cell r="AQ384">
            <v>0</v>
          </cell>
          <cell r="AR384">
            <v>30</v>
          </cell>
          <cell r="AS384">
            <v>51.855698516280384</v>
          </cell>
          <cell r="AT384">
            <v>0</v>
          </cell>
          <cell r="AU384">
            <v>0</v>
          </cell>
          <cell r="AV384">
            <v>0</v>
          </cell>
          <cell r="AW384">
            <v>67</v>
          </cell>
          <cell r="AX384">
            <v>0</v>
          </cell>
          <cell r="AY384">
            <v>0</v>
          </cell>
          <cell r="AZ384">
            <v>8.494434120570439</v>
          </cell>
          <cell r="BA384">
            <v>0</v>
          </cell>
          <cell r="BB384">
            <v>28.955398377703929</v>
          </cell>
          <cell r="BC384">
            <v>0</v>
          </cell>
          <cell r="BD384">
            <v>0</v>
          </cell>
          <cell r="BE384">
            <v>27.3224043715847</v>
          </cell>
          <cell r="BF384">
            <v>33.636499738004346</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7.3917808219178056</v>
          </cell>
          <cell r="BU384">
            <v>0</v>
          </cell>
          <cell r="BV384">
            <v>-7.3917808219178056</v>
          </cell>
          <cell r="BW384">
            <v>0</v>
          </cell>
          <cell r="BX384">
            <v>0</v>
          </cell>
          <cell r="BY384">
            <v>0</v>
          </cell>
          <cell r="CA384">
            <v>0</v>
          </cell>
          <cell r="CB384">
            <v>0</v>
          </cell>
          <cell r="CC384">
            <v>0</v>
          </cell>
          <cell r="CD384">
            <v>0</v>
          </cell>
          <cell r="CE384">
            <v>0</v>
          </cell>
          <cell r="CF384">
            <v>0</v>
          </cell>
          <cell r="CH384">
            <v>0</v>
          </cell>
          <cell r="CJ384">
            <v>40133</v>
          </cell>
          <cell r="CK384">
            <v>13.261828144421603</v>
          </cell>
          <cell r="CL384">
            <v>9.3571640529455529</v>
          </cell>
          <cell r="CM384">
            <v>68.350684931506848</v>
          </cell>
          <cell r="CN384">
            <v>0</v>
          </cell>
          <cell r="CO384">
            <v>0</v>
          </cell>
          <cell r="CP384">
            <v>55.713627758175733</v>
          </cell>
          <cell r="CQ384">
            <v>0</v>
          </cell>
          <cell r="CR384">
            <v>30</v>
          </cell>
          <cell r="CS384">
            <v>0</v>
          </cell>
          <cell r="CU384">
            <v>40133</v>
          </cell>
          <cell r="CV384">
            <v>2.4329283545225762</v>
          </cell>
          <cell r="CW384">
            <v>5</v>
          </cell>
          <cell r="CX384">
            <v>0</v>
          </cell>
          <cell r="CY384">
            <v>0</v>
          </cell>
          <cell r="CZ384">
            <v>0</v>
          </cell>
          <cell r="DA384">
            <v>0</v>
          </cell>
          <cell r="DB384">
            <v>0</v>
          </cell>
          <cell r="DC384">
            <v>68.975455902597332</v>
          </cell>
          <cell r="DD384">
            <v>67</v>
          </cell>
          <cell r="DE384">
            <v>0</v>
          </cell>
          <cell r="DF384">
            <v>0</v>
          </cell>
          <cell r="DG384">
            <v>58.684931506849324</v>
          </cell>
          <cell r="DH384">
            <v>28.955398377703929</v>
          </cell>
          <cell r="DI384">
            <v>0</v>
          </cell>
          <cell r="DJ384">
            <v>0</v>
          </cell>
          <cell r="DK384">
            <v>27.3224043715847</v>
          </cell>
          <cell r="DL384">
            <v>41.028280559922152</v>
          </cell>
          <cell r="DM384">
            <v>0</v>
          </cell>
          <cell r="DN384">
            <v>0</v>
          </cell>
          <cell r="DO384">
            <v>0</v>
          </cell>
          <cell r="DP384">
            <v>-7.3917808219178056</v>
          </cell>
          <cell r="DR384">
            <v>68.350684931506848</v>
          </cell>
          <cell r="DS384">
            <v>0</v>
          </cell>
          <cell r="DT384">
            <v>0</v>
          </cell>
          <cell r="DV384">
            <v>40133</v>
          </cell>
          <cell r="DW384">
            <v>6.2381093686303686</v>
          </cell>
          <cell r="DY384">
            <v>49.7</v>
          </cell>
          <cell r="DZ384">
            <v>44.7</v>
          </cell>
          <cell r="EA384">
            <v>30</v>
          </cell>
          <cell r="EB384">
            <v>30</v>
          </cell>
          <cell r="ED384">
            <v>60</v>
          </cell>
          <cell r="EE384">
            <v>20</v>
          </cell>
          <cell r="EF384">
            <v>55.713627758175733</v>
          </cell>
          <cell r="EG384">
            <v>0</v>
          </cell>
          <cell r="EH384">
            <v>55.713627758175733</v>
          </cell>
          <cell r="EJ384">
            <v>30</v>
          </cell>
          <cell r="EK384">
            <v>90</v>
          </cell>
          <cell r="EL384">
            <v>110</v>
          </cell>
          <cell r="EN384">
            <v>0</v>
          </cell>
          <cell r="EO384">
            <v>60</v>
          </cell>
          <cell r="EP384">
            <v>80</v>
          </cell>
          <cell r="ER384">
            <v>200</v>
          </cell>
          <cell r="ET384">
            <v>15</v>
          </cell>
          <cell r="EU384">
            <v>7.3917808219178056</v>
          </cell>
          <cell r="EV384">
            <v>0</v>
          </cell>
          <cell r="EW384">
            <v>49.359888296310793</v>
          </cell>
          <cell r="EX384">
            <v>11.59901581327825</v>
          </cell>
          <cell r="EZ384">
            <v>56.751669118228598</v>
          </cell>
          <cell r="FA384">
            <v>71.751669118228591</v>
          </cell>
          <cell r="FB384">
            <v>59</v>
          </cell>
          <cell r="FC384">
            <v>68.350684931506848</v>
          </cell>
          <cell r="FE384">
            <v>38271.593304398149</v>
          </cell>
        </row>
        <row r="385">
          <cell r="A385">
            <v>40134</v>
          </cell>
          <cell r="B385">
            <v>17</v>
          </cell>
          <cell r="C385">
            <v>2</v>
          </cell>
          <cell r="D385">
            <v>11</v>
          </cell>
          <cell r="E385">
            <v>2009</v>
          </cell>
          <cell r="G385">
            <v>0</v>
          </cell>
          <cell r="H385">
            <v>0.92553560145160707</v>
          </cell>
          <cell r="I385">
            <v>11.871151635071262</v>
          </cell>
          <cell r="J385">
            <v>60.958904109589042</v>
          </cell>
          <cell r="K385">
            <v>10.833333333333334</v>
          </cell>
          <cell r="L385">
            <v>0.26216948155327652</v>
          </cell>
          <cell r="M385">
            <v>8.1965655527785088</v>
          </cell>
          <cell r="N385">
            <v>8.1229090909090917</v>
          </cell>
          <cell r="O385">
            <v>17.798050970867642</v>
          </cell>
          <cell r="P385">
            <v>17.270976186666836</v>
          </cell>
          <cell r="Q385">
            <v>27.450183590688674</v>
          </cell>
          <cell r="R385">
            <v>17.507670067683122</v>
          </cell>
          <cell r="S385">
            <v>45.277172878636527</v>
          </cell>
          <cell r="T385">
            <v>22.057409233677742</v>
          </cell>
          <cell r="U385">
            <v>37.11525038596011</v>
          </cell>
          <cell r="W385">
            <v>0</v>
          </cell>
          <cell r="X385">
            <v>12.796687236522869</v>
          </cell>
          <cell r="Y385">
            <v>0</v>
          </cell>
          <cell r="Z385">
            <v>0</v>
          </cell>
          <cell r="AA385">
            <v>10.833333333333334</v>
          </cell>
          <cell r="AB385">
            <v>2.431694260429702</v>
          </cell>
          <cell r="AC385">
            <v>5</v>
          </cell>
          <cell r="AD385">
            <v>0</v>
          </cell>
          <cell r="AE385">
            <v>0</v>
          </cell>
          <cell r="AF385">
            <v>0</v>
          </cell>
          <cell r="AG385">
            <v>9.1499498648111768</v>
          </cell>
          <cell r="AH385">
            <v>3.7667899867244063</v>
          </cell>
          <cell r="AI385">
            <v>0</v>
          </cell>
          <cell r="AJ385">
            <v>0</v>
          </cell>
          <cell r="AK385">
            <v>0</v>
          </cell>
          <cell r="AL385">
            <v>0</v>
          </cell>
          <cell r="AM385">
            <v>0</v>
          </cell>
          <cell r="AN385">
            <v>0</v>
          </cell>
          <cell r="AO385">
            <v>0</v>
          </cell>
          <cell r="AP385">
            <v>0</v>
          </cell>
          <cell r="AQ385">
            <v>0</v>
          </cell>
          <cell r="AR385">
            <v>30</v>
          </cell>
          <cell r="AS385">
            <v>46.260090829181877</v>
          </cell>
          <cell r="AT385">
            <v>0</v>
          </cell>
          <cell r="AU385">
            <v>0</v>
          </cell>
          <cell r="AV385">
            <v>0</v>
          </cell>
          <cell r="AW385">
            <v>67</v>
          </cell>
          <cell r="AX385">
            <v>0</v>
          </cell>
          <cell r="AY385">
            <v>0</v>
          </cell>
          <cell r="AZ385">
            <v>8.7016483087048115</v>
          </cell>
          <cell r="BA385">
            <v>0</v>
          </cell>
          <cell r="BB385">
            <v>28.748184189569557</v>
          </cell>
          <cell r="BC385">
            <v>0</v>
          </cell>
          <cell r="BD385">
            <v>0</v>
          </cell>
          <cell r="BE385">
            <v>27.3224043715847</v>
          </cell>
          <cell r="BF385">
            <v>33.636499738004346</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7.3917808219178056</v>
          </cell>
          <cell r="BU385">
            <v>0</v>
          </cell>
          <cell r="BV385">
            <v>-7.3917808219178056</v>
          </cell>
          <cell r="BW385">
            <v>0</v>
          </cell>
          <cell r="BX385">
            <v>0</v>
          </cell>
          <cell r="BY385">
            <v>0</v>
          </cell>
          <cell r="CA385">
            <v>0</v>
          </cell>
          <cell r="CB385">
            <v>0</v>
          </cell>
          <cell r="CC385">
            <v>0</v>
          </cell>
          <cell r="CD385">
            <v>0</v>
          </cell>
          <cell r="CE385">
            <v>0</v>
          </cell>
          <cell r="CF385">
            <v>0</v>
          </cell>
          <cell r="CH385">
            <v>0</v>
          </cell>
          <cell r="CJ385">
            <v>40134</v>
          </cell>
          <cell r="CK385">
            <v>12.796687236522869</v>
          </cell>
          <cell r="CL385">
            <v>9.1499498648111768</v>
          </cell>
          <cell r="CM385">
            <v>68.350684931506848</v>
          </cell>
          <cell r="CN385">
            <v>0</v>
          </cell>
          <cell r="CO385">
            <v>0</v>
          </cell>
          <cell r="CP385">
            <v>50.026880815906281</v>
          </cell>
          <cell r="CQ385">
            <v>0</v>
          </cell>
          <cell r="CR385">
            <v>30</v>
          </cell>
          <cell r="CS385">
            <v>0</v>
          </cell>
          <cell r="CU385">
            <v>40134</v>
          </cell>
          <cell r="CV385">
            <v>2.431694260429702</v>
          </cell>
          <cell r="CW385">
            <v>5</v>
          </cell>
          <cell r="CX385">
            <v>0</v>
          </cell>
          <cell r="CY385">
            <v>0</v>
          </cell>
          <cell r="CZ385">
            <v>0</v>
          </cell>
          <cell r="DA385">
            <v>0</v>
          </cell>
          <cell r="DB385">
            <v>0</v>
          </cell>
          <cell r="DC385">
            <v>62.823568052429152</v>
          </cell>
          <cell r="DD385">
            <v>67</v>
          </cell>
          <cell r="DE385">
            <v>0</v>
          </cell>
          <cell r="DF385">
            <v>0</v>
          </cell>
          <cell r="DG385">
            <v>58.684931506849324</v>
          </cell>
          <cell r="DH385">
            <v>28.748184189569557</v>
          </cell>
          <cell r="DI385">
            <v>0</v>
          </cell>
          <cell r="DJ385">
            <v>0</v>
          </cell>
          <cell r="DK385">
            <v>27.3224043715847</v>
          </cell>
          <cell r="DL385">
            <v>41.028280559922152</v>
          </cell>
          <cell r="DM385">
            <v>0</v>
          </cell>
          <cell r="DN385">
            <v>0</v>
          </cell>
          <cell r="DO385">
            <v>0</v>
          </cell>
          <cell r="DP385">
            <v>-7.3917808219178056</v>
          </cell>
          <cell r="DR385">
            <v>68.350684931506848</v>
          </cell>
          <cell r="DS385">
            <v>0</v>
          </cell>
          <cell r="DT385">
            <v>0</v>
          </cell>
          <cell r="DV385">
            <v>40134</v>
          </cell>
          <cell r="DW385">
            <v>6.0999665765407842</v>
          </cell>
          <cell r="DY385">
            <v>49.7</v>
          </cell>
          <cell r="DZ385">
            <v>44.7</v>
          </cell>
          <cell r="EA385">
            <v>30</v>
          </cell>
          <cell r="EB385">
            <v>30</v>
          </cell>
          <cell r="ED385">
            <v>60</v>
          </cell>
          <cell r="EE385">
            <v>20</v>
          </cell>
          <cell r="EF385">
            <v>50.026880815906281</v>
          </cell>
          <cell r="EG385">
            <v>0</v>
          </cell>
          <cell r="EH385">
            <v>50.026880815906281</v>
          </cell>
          <cell r="EJ385">
            <v>30</v>
          </cell>
          <cell r="EK385">
            <v>90</v>
          </cell>
          <cell r="EL385">
            <v>110</v>
          </cell>
          <cell r="EN385">
            <v>0</v>
          </cell>
          <cell r="EO385">
            <v>60</v>
          </cell>
          <cell r="EP385">
            <v>80</v>
          </cell>
          <cell r="ER385">
            <v>200</v>
          </cell>
          <cell r="ET385">
            <v>15</v>
          </cell>
          <cell r="EU385">
            <v>7.3917808219178056</v>
          </cell>
          <cell r="EV385">
            <v>0</v>
          </cell>
          <cell r="EW385">
            <v>48.473569686387364</v>
          </cell>
          <cell r="EX385">
            <v>12.485334423201678</v>
          </cell>
          <cell r="EZ385">
            <v>55.86535050830517</v>
          </cell>
          <cell r="FA385">
            <v>70.86535050830517</v>
          </cell>
          <cell r="FB385">
            <v>59</v>
          </cell>
          <cell r="FC385">
            <v>68.350684931506848</v>
          </cell>
          <cell r="FE385">
            <v>38271.593304745373</v>
          </cell>
        </row>
        <row r="386">
          <cell r="A386">
            <v>40135</v>
          </cell>
          <cell r="B386">
            <v>18</v>
          </cell>
          <cell r="C386">
            <v>3</v>
          </cell>
          <cell r="D386">
            <v>11</v>
          </cell>
          <cell r="E386">
            <v>2009</v>
          </cell>
          <cell r="G386">
            <v>0</v>
          </cell>
          <cell r="H386">
            <v>1.2717964136717763</v>
          </cell>
          <cell r="I386">
            <v>11.6384624097687</v>
          </cell>
          <cell r="J386">
            <v>60.958904109589042</v>
          </cell>
          <cell r="K386">
            <v>10.833333333333334</v>
          </cell>
          <cell r="L386">
            <v>0.36025216738362242</v>
          </cell>
          <cell r="M386">
            <v>8.0359027504449045</v>
          </cell>
          <cell r="N386">
            <v>8.1229090909090917</v>
          </cell>
          <cell r="O386">
            <v>24.456646896775776</v>
          </cell>
          <cell r="P386">
            <v>16.932443734834465</v>
          </cell>
          <cell r="Q386">
            <v>27.262234605824069</v>
          </cell>
          <cell r="R386">
            <v>17.507670067683122</v>
          </cell>
          <cell r="S386">
            <v>40.097272974933787</v>
          </cell>
          <cell r="T386">
            <v>22.109237770918607</v>
          </cell>
          <cell r="U386">
            <v>32.865012817197524</v>
          </cell>
          <cell r="W386">
            <v>0</v>
          </cell>
          <cell r="X386">
            <v>12.910258823440476</v>
          </cell>
          <cell r="Y386">
            <v>0</v>
          </cell>
          <cell r="Z386">
            <v>0</v>
          </cell>
          <cell r="AA386">
            <v>10.833333333333334</v>
          </cell>
          <cell r="AB386">
            <v>2.4304607923265857</v>
          </cell>
          <cell r="AC386">
            <v>5</v>
          </cell>
          <cell r="AD386">
            <v>0</v>
          </cell>
          <cell r="AE386">
            <v>0</v>
          </cell>
          <cell r="AF386">
            <v>0</v>
          </cell>
          <cell r="AG386">
            <v>9.088603216411034</v>
          </cell>
          <cell r="AH386">
            <v>3.9214054402188587</v>
          </cell>
          <cell r="AI386">
            <v>0</v>
          </cell>
          <cell r="AJ386">
            <v>0</v>
          </cell>
          <cell r="AK386">
            <v>0</v>
          </cell>
          <cell r="AL386">
            <v>0</v>
          </cell>
          <cell r="AM386">
            <v>0</v>
          </cell>
          <cell r="AN386">
            <v>0</v>
          </cell>
          <cell r="AO386">
            <v>0</v>
          </cell>
          <cell r="AP386">
            <v>0</v>
          </cell>
          <cell r="AQ386">
            <v>0</v>
          </cell>
          <cell r="AR386">
            <v>30</v>
          </cell>
          <cell r="AS386">
            <v>52.237589864898581</v>
          </cell>
          <cell r="AT386">
            <v>0</v>
          </cell>
          <cell r="AU386">
            <v>0</v>
          </cell>
          <cell r="AV386">
            <v>0</v>
          </cell>
          <cell r="AW386">
            <v>67</v>
          </cell>
          <cell r="AX386">
            <v>0</v>
          </cell>
          <cell r="AY386">
            <v>0</v>
          </cell>
          <cell r="AZ386">
            <v>8.7629949571049579</v>
          </cell>
          <cell r="BA386">
            <v>0</v>
          </cell>
          <cell r="BB386">
            <v>19.308528605944971</v>
          </cell>
          <cell r="BC386">
            <v>0</v>
          </cell>
          <cell r="BD386">
            <v>0</v>
          </cell>
          <cell r="BE386">
            <v>27.3224043715847</v>
          </cell>
          <cell r="BF386">
            <v>33.636499738004346</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7.3917808219178056</v>
          </cell>
          <cell r="BU386">
            <v>0</v>
          </cell>
          <cell r="BV386">
            <v>-7.3917808219178056</v>
          </cell>
          <cell r="BW386">
            <v>0</v>
          </cell>
          <cell r="BX386">
            <v>0</v>
          </cell>
          <cell r="BY386">
            <v>0</v>
          </cell>
          <cell r="CA386">
            <v>0</v>
          </cell>
          <cell r="CB386">
            <v>0</v>
          </cell>
          <cell r="CC386">
            <v>0</v>
          </cell>
          <cell r="CD386">
            <v>0</v>
          </cell>
          <cell r="CE386">
            <v>0</v>
          </cell>
          <cell r="CF386">
            <v>0</v>
          </cell>
          <cell r="CH386">
            <v>0</v>
          </cell>
          <cell r="CJ386">
            <v>40135</v>
          </cell>
          <cell r="CK386">
            <v>12.910258823440476</v>
          </cell>
          <cell r="CL386">
            <v>9.088603216411034</v>
          </cell>
          <cell r="CM386">
            <v>68.350684931506848</v>
          </cell>
          <cell r="CN386">
            <v>0</v>
          </cell>
          <cell r="CO386">
            <v>0</v>
          </cell>
          <cell r="CP386">
            <v>56.158995305117443</v>
          </cell>
          <cell r="CQ386">
            <v>0</v>
          </cell>
          <cell r="CR386">
            <v>30</v>
          </cell>
          <cell r="CS386">
            <v>0</v>
          </cell>
          <cell r="CU386">
            <v>40135</v>
          </cell>
          <cell r="CV386">
            <v>2.4304607923265857</v>
          </cell>
          <cell r="CW386">
            <v>5</v>
          </cell>
          <cell r="CX386">
            <v>0</v>
          </cell>
          <cell r="CY386">
            <v>0</v>
          </cell>
          <cell r="CZ386">
            <v>0</v>
          </cell>
          <cell r="DA386">
            <v>0</v>
          </cell>
          <cell r="DB386">
            <v>0</v>
          </cell>
          <cell r="DC386">
            <v>69.069254128557915</v>
          </cell>
          <cell r="DD386">
            <v>67</v>
          </cell>
          <cell r="DE386">
            <v>0</v>
          </cell>
          <cell r="DF386">
            <v>0</v>
          </cell>
          <cell r="DG386">
            <v>58.684931506849324</v>
          </cell>
          <cell r="DH386">
            <v>19.308528605944971</v>
          </cell>
          <cell r="DI386">
            <v>0</v>
          </cell>
          <cell r="DJ386">
            <v>0</v>
          </cell>
          <cell r="DK386">
            <v>27.3224043715847</v>
          </cell>
          <cell r="DL386">
            <v>41.028280559922152</v>
          </cell>
          <cell r="DM386">
            <v>0</v>
          </cell>
          <cell r="DN386">
            <v>0</v>
          </cell>
          <cell r="DO386">
            <v>0</v>
          </cell>
          <cell r="DP386">
            <v>-7.3917808219178056</v>
          </cell>
          <cell r="DR386">
            <v>68.350684931506848</v>
          </cell>
          <cell r="DS386">
            <v>0</v>
          </cell>
          <cell r="DT386">
            <v>0</v>
          </cell>
          <cell r="DV386">
            <v>40135</v>
          </cell>
          <cell r="DW386">
            <v>6.0590688109406896</v>
          </cell>
          <cell r="DY386">
            <v>49.7</v>
          </cell>
          <cell r="DZ386">
            <v>44.7</v>
          </cell>
          <cell r="EA386">
            <v>30</v>
          </cell>
          <cell r="EB386">
            <v>30</v>
          </cell>
          <cell r="ED386">
            <v>60</v>
          </cell>
          <cell r="EE386">
            <v>20</v>
          </cell>
          <cell r="EF386">
            <v>56.158995305117443</v>
          </cell>
          <cell r="EG386">
            <v>0</v>
          </cell>
          <cell r="EH386">
            <v>56.158995305117443</v>
          </cell>
          <cell r="EJ386">
            <v>30</v>
          </cell>
          <cell r="EK386">
            <v>90</v>
          </cell>
          <cell r="EL386">
            <v>110</v>
          </cell>
          <cell r="EN386">
            <v>0</v>
          </cell>
          <cell r="EO386">
            <v>60</v>
          </cell>
          <cell r="EP386">
            <v>80</v>
          </cell>
          <cell r="ER386">
            <v>200</v>
          </cell>
          <cell r="ET386">
            <v>15</v>
          </cell>
          <cell r="EU386">
            <v>7.3917808219178056</v>
          </cell>
          <cell r="EV386">
            <v>0</v>
          </cell>
          <cell r="EW386">
            <v>47.378539858562604</v>
          </cell>
          <cell r="EX386">
            <v>13.580364251026438</v>
          </cell>
          <cell r="EZ386">
            <v>54.77032068048041</v>
          </cell>
          <cell r="FA386">
            <v>69.77032068048041</v>
          </cell>
          <cell r="FB386">
            <v>59</v>
          </cell>
          <cell r="FC386">
            <v>68.350684931506848</v>
          </cell>
          <cell r="FE386">
            <v>38271.59330497685</v>
          </cell>
        </row>
        <row r="387">
          <cell r="A387">
            <v>40136</v>
          </cell>
          <cell r="B387">
            <v>19</v>
          </cell>
          <cell r="C387">
            <v>4</v>
          </cell>
          <cell r="D387">
            <v>11</v>
          </cell>
          <cell r="E387">
            <v>2009</v>
          </cell>
          <cell r="G387">
            <v>0</v>
          </cell>
          <cell r="H387">
            <v>0.93394102152559688</v>
          </cell>
          <cell r="I387">
            <v>9.4868908614457919</v>
          </cell>
          <cell r="J387">
            <v>60.958904109589042</v>
          </cell>
          <cell r="K387">
            <v>10.833333333333334</v>
          </cell>
          <cell r="L387">
            <v>0.26455042143238999</v>
          </cell>
          <cell r="M387">
            <v>6.550326811441578</v>
          </cell>
          <cell r="N387">
            <v>0</v>
          </cell>
          <cell r="O387">
            <v>17.959687211195725</v>
          </cell>
          <cell r="P387">
            <v>13.802187958704643</v>
          </cell>
          <cell r="Q387">
            <v>27.802241305383347</v>
          </cell>
          <cell r="R387">
            <v>17.507670067683122</v>
          </cell>
          <cell r="S387">
            <v>65.152663428687987</v>
          </cell>
          <cell r="T387">
            <v>21.399130167676404</v>
          </cell>
          <cell r="U387">
            <v>23.809817791689337</v>
          </cell>
          <cell r="W387">
            <v>0</v>
          </cell>
          <cell r="X387">
            <v>10.420831882971388</v>
          </cell>
          <cell r="Y387">
            <v>0</v>
          </cell>
          <cell r="Z387">
            <v>0</v>
          </cell>
          <cell r="AA387">
            <v>10.833333333333334</v>
          </cell>
          <cell r="AB387">
            <v>0</v>
          </cell>
          <cell r="AC387">
            <v>5</v>
          </cell>
          <cell r="AD387">
            <v>0</v>
          </cell>
          <cell r="AE387">
            <v>0</v>
          </cell>
          <cell r="AF387">
            <v>0</v>
          </cell>
          <cell r="AG387">
            <v>1.8148772328739682</v>
          </cell>
          <cell r="AH387">
            <v>4.2795489197186694</v>
          </cell>
          <cell r="AI387">
            <v>0</v>
          </cell>
          <cell r="AJ387">
            <v>0</v>
          </cell>
          <cell r="AK387">
            <v>0</v>
          </cell>
          <cell r="AL387">
            <v>0</v>
          </cell>
          <cell r="AM387">
            <v>0</v>
          </cell>
          <cell r="AN387">
            <v>0</v>
          </cell>
          <cell r="AO387">
            <v>0</v>
          </cell>
          <cell r="AP387">
            <v>0</v>
          </cell>
          <cell r="AQ387">
            <v>0</v>
          </cell>
          <cell r="AR387">
            <v>30</v>
          </cell>
          <cell r="AS387">
            <v>42.792237623248162</v>
          </cell>
          <cell r="AT387">
            <v>0</v>
          </cell>
          <cell r="AU387">
            <v>0</v>
          </cell>
          <cell r="AV387">
            <v>0</v>
          </cell>
          <cell r="AW387">
            <v>67</v>
          </cell>
          <cell r="AX387">
            <v>0</v>
          </cell>
          <cell r="AY387">
            <v>0</v>
          </cell>
          <cell r="AZ387">
            <v>16.03672094064202</v>
          </cell>
          <cell r="BA387">
            <v>0</v>
          </cell>
          <cell r="BB387">
            <v>27.324890447411704</v>
          </cell>
          <cell r="BC387">
            <v>0</v>
          </cell>
          <cell r="BD387">
            <v>0</v>
          </cell>
          <cell r="BE387">
            <v>27.3224043715847</v>
          </cell>
          <cell r="BF387">
            <v>32.322672997568517</v>
          </cell>
          <cell r="BG387">
            <v>0</v>
          </cell>
          <cell r="BH387">
            <v>1.3138267404358288</v>
          </cell>
          <cell r="BI387">
            <v>0</v>
          </cell>
          <cell r="BJ387">
            <v>0</v>
          </cell>
          <cell r="BK387">
            <v>0</v>
          </cell>
          <cell r="BL387">
            <v>0</v>
          </cell>
          <cell r="BM387">
            <v>0</v>
          </cell>
          <cell r="BN387">
            <v>0</v>
          </cell>
          <cell r="BO387">
            <v>0</v>
          </cell>
          <cell r="BP387">
            <v>0</v>
          </cell>
          <cell r="BQ387">
            <v>0</v>
          </cell>
          <cell r="BR387">
            <v>0</v>
          </cell>
          <cell r="BS387">
            <v>0</v>
          </cell>
          <cell r="BT387">
            <v>7.1054273576010019E-15</v>
          </cell>
          <cell r="BU387">
            <v>0</v>
          </cell>
          <cell r="BV387">
            <v>-7.1054273576010019E-15</v>
          </cell>
          <cell r="BW387">
            <v>0</v>
          </cell>
          <cell r="BX387">
            <v>0</v>
          </cell>
          <cell r="BY387">
            <v>0</v>
          </cell>
          <cell r="CA387">
            <v>0</v>
          </cell>
          <cell r="CB387">
            <v>0</v>
          </cell>
          <cell r="CC387">
            <v>0</v>
          </cell>
          <cell r="CD387">
            <v>0</v>
          </cell>
          <cell r="CE387">
            <v>0</v>
          </cell>
          <cell r="CF387">
            <v>0</v>
          </cell>
          <cell r="CH387">
            <v>0</v>
          </cell>
          <cell r="CJ387">
            <v>40136</v>
          </cell>
          <cell r="CK387">
            <v>10.420831882971388</v>
          </cell>
          <cell r="CL387">
            <v>1.8148772328739682</v>
          </cell>
          <cell r="CM387">
            <v>59.645077369153221</v>
          </cell>
          <cell r="CN387">
            <v>0</v>
          </cell>
          <cell r="CO387">
            <v>0</v>
          </cell>
          <cell r="CP387">
            <v>47.071786542966834</v>
          </cell>
          <cell r="CQ387">
            <v>0</v>
          </cell>
          <cell r="CR387">
            <v>30</v>
          </cell>
          <cell r="CS387">
            <v>0</v>
          </cell>
          <cell r="CU387">
            <v>40136</v>
          </cell>
          <cell r="CV387">
            <v>0</v>
          </cell>
          <cell r="CW387">
            <v>5</v>
          </cell>
          <cell r="CX387">
            <v>0</v>
          </cell>
          <cell r="CY387">
            <v>0</v>
          </cell>
          <cell r="CZ387">
            <v>0</v>
          </cell>
          <cell r="DA387">
            <v>0</v>
          </cell>
          <cell r="DB387">
            <v>0</v>
          </cell>
          <cell r="DC387">
            <v>58.806445166374047</v>
          </cell>
          <cell r="DD387">
            <v>67</v>
          </cell>
          <cell r="DE387">
            <v>0</v>
          </cell>
          <cell r="DF387">
            <v>0</v>
          </cell>
          <cell r="DG387">
            <v>58.684931506849324</v>
          </cell>
          <cell r="DH387">
            <v>27.324890447411704</v>
          </cell>
          <cell r="DI387">
            <v>0</v>
          </cell>
          <cell r="DJ387">
            <v>0</v>
          </cell>
          <cell r="DK387">
            <v>27.3224043715847</v>
          </cell>
          <cell r="DL387">
            <v>32.322672997568525</v>
          </cell>
          <cell r="DM387">
            <v>0</v>
          </cell>
          <cell r="DN387">
            <v>0</v>
          </cell>
          <cell r="DO387">
            <v>0</v>
          </cell>
          <cell r="DP387">
            <v>-7.1054273576010019E-15</v>
          </cell>
          <cell r="DR387">
            <v>59.645077369153221</v>
          </cell>
          <cell r="DS387">
            <v>0</v>
          </cell>
          <cell r="DT387">
            <v>0</v>
          </cell>
          <cell r="DV387">
            <v>40136</v>
          </cell>
          <cell r="DW387">
            <v>1.2099181552493121</v>
          </cell>
          <cell r="DY387">
            <v>49.7</v>
          </cell>
          <cell r="DZ387">
            <v>44.7</v>
          </cell>
          <cell r="EA387">
            <v>30</v>
          </cell>
          <cell r="EB387">
            <v>30</v>
          </cell>
          <cell r="ED387">
            <v>60</v>
          </cell>
          <cell r="EE387">
            <v>20</v>
          </cell>
          <cell r="EF387">
            <v>47.071786542966834</v>
          </cell>
          <cell r="EG387">
            <v>0</v>
          </cell>
          <cell r="EH387">
            <v>47.071786542966834</v>
          </cell>
          <cell r="EJ387">
            <v>30</v>
          </cell>
          <cell r="EK387">
            <v>90</v>
          </cell>
          <cell r="EL387">
            <v>110</v>
          </cell>
          <cell r="EN387">
            <v>0</v>
          </cell>
          <cell r="EO387">
            <v>60</v>
          </cell>
          <cell r="EP387">
            <v>80</v>
          </cell>
          <cell r="ER387">
            <v>200</v>
          </cell>
          <cell r="ET387">
            <v>15</v>
          </cell>
          <cell r="EU387">
            <v>7.1054273576010019E-15</v>
          </cell>
          <cell r="EV387">
            <v>0</v>
          </cell>
          <cell r="EW387">
            <v>44.645077369153213</v>
          </cell>
          <cell r="EX387">
            <v>15</v>
          </cell>
          <cell r="EZ387">
            <v>44.645077369153221</v>
          </cell>
          <cell r="FA387">
            <v>59.645077369153221</v>
          </cell>
          <cell r="FB387">
            <v>59</v>
          </cell>
          <cell r="FC387">
            <v>68.350684931506848</v>
          </cell>
          <cell r="FE387">
            <v>38271.593305092596</v>
          </cell>
        </row>
        <row r="388">
          <cell r="A388">
            <v>40137</v>
          </cell>
          <cell r="B388">
            <v>20</v>
          </cell>
          <cell r="C388">
            <v>5</v>
          </cell>
          <cell r="D388">
            <v>11</v>
          </cell>
          <cell r="E388">
            <v>2009</v>
          </cell>
          <cell r="G388">
            <v>0</v>
          </cell>
          <cell r="H388">
            <v>0.68571991772810059</v>
          </cell>
          <cell r="I388">
            <v>9.3977559398133153</v>
          </cell>
          <cell r="J388">
            <v>60.958904109589042</v>
          </cell>
          <cell r="K388">
            <v>10.833333333333334</v>
          </cell>
          <cell r="L388">
            <v>0.19423870355670086</v>
          </cell>
          <cell r="M388">
            <v>6.4887826369030313</v>
          </cell>
          <cell r="N388">
            <v>0</v>
          </cell>
          <cell r="O388">
            <v>13.186395021782452</v>
          </cell>
          <cell r="P388">
            <v>13.672508281766904</v>
          </cell>
          <cell r="Q388">
            <v>27.486136785660133</v>
          </cell>
          <cell r="R388">
            <v>17.507670067683122</v>
          </cell>
          <cell r="S388">
            <v>43.124683674470113</v>
          </cell>
          <cell r="T388">
            <v>21.47404007259204</v>
          </cell>
          <cell r="U388">
            <v>25.661137807797488</v>
          </cell>
          <cell r="W388">
            <v>0</v>
          </cell>
          <cell r="X388">
            <v>10.083475857541416</v>
          </cell>
          <cell r="Y388">
            <v>0</v>
          </cell>
          <cell r="Z388">
            <v>0</v>
          </cell>
          <cell r="AA388">
            <v>10.833333333333334</v>
          </cell>
          <cell r="AB388">
            <v>0</v>
          </cell>
          <cell r="AC388">
            <v>5</v>
          </cell>
          <cell r="AD388">
            <v>0</v>
          </cell>
          <cell r="AE388">
            <v>0</v>
          </cell>
          <cell r="AF388">
            <v>0</v>
          </cell>
          <cell r="AG388">
            <v>1.6830213404597325</v>
          </cell>
          <cell r="AH388">
            <v>4.2732232231939893</v>
          </cell>
          <cell r="AI388">
            <v>0</v>
          </cell>
          <cell r="AJ388">
            <v>0</v>
          </cell>
          <cell r="AK388">
            <v>0</v>
          </cell>
          <cell r="AL388">
            <v>0</v>
          </cell>
          <cell r="AM388">
            <v>0</v>
          </cell>
          <cell r="AN388">
            <v>0</v>
          </cell>
          <cell r="AO388">
            <v>0</v>
          </cell>
          <cell r="AP388">
            <v>0</v>
          </cell>
          <cell r="AQ388">
            <v>0</v>
          </cell>
          <cell r="AR388">
            <v>30</v>
          </cell>
          <cell r="AS388">
            <v>37.579486933698625</v>
          </cell>
          <cell r="AT388">
            <v>0</v>
          </cell>
          <cell r="AU388">
            <v>0</v>
          </cell>
          <cell r="AV388">
            <v>0</v>
          </cell>
          <cell r="AW388">
            <v>67</v>
          </cell>
          <cell r="AX388">
            <v>0</v>
          </cell>
          <cell r="AY388">
            <v>0</v>
          </cell>
          <cell r="AZ388">
            <v>16.168576833056257</v>
          </cell>
          <cell r="BA388">
            <v>0</v>
          </cell>
          <cell r="BB388">
            <v>7.0912847218033903</v>
          </cell>
          <cell r="BC388">
            <v>0</v>
          </cell>
          <cell r="BD388">
            <v>0</v>
          </cell>
          <cell r="BE388">
            <v>27.3224043715847</v>
          </cell>
          <cell r="BF388">
            <v>31.903206226980114</v>
          </cell>
          <cell r="BG388">
            <v>0</v>
          </cell>
          <cell r="BH388">
            <v>1.7332935110242289</v>
          </cell>
          <cell r="BI388">
            <v>0</v>
          </cell>
          <cell r="BJ388">
            <v>0</v>
          </cell>
          <cell r="BK388">
            <v>0</v>
          </cell>
          <cell r="BL388">
            <v>0</v>
          </cell>
          <cell r="BM388">
            <v>0</v>
          </cell>
          <cell r="BN388">
            <v>0</v>
          </cell>
          <cell r="BO388">
            <v>0</v>
          </cell>
          <cell r="BP388">
            <v>0</v>
          </cell>
          <cell r="BQ388">
            <v>0</v>
          </cell>
          <cell r="BR388">
            <v>0</v>
          </cell>
          <cell r="BS388">
            <v>0</v>
          </cell>
          <cell r="BT388">
            <v>0</v>
          </cell>
          <cell r="BU388">
            <v>0</v>
          </cell>
          <cell r="BV388">
            <v>0</v>
          </cell>
          <cell r="BW388">
            <v>0</v>
          </cell>
          <cell r="BX388">
            <v>0</v>
          </cell>
          <cell r="BY388">
            <v>0</v>
          </cell>
          <cell r="CA388">
            <v>0</v>
          </cell>
          <cell r="CB388">
            <v>0</v>
          </cell>
          <cell r="CC388">
            <v>0</v>
          </cell>
          <cell r="CD388">
            <v>0</v>
          </cell>
          <cell r="CE388">
            <v>0</v>
          </cell>
          <cell r="CF388">
            <v>0</v>
          </cell>
          <cell r="CH388">
            <v>0</v>
          </cell>
          <cell r="CJ388">
            <v>40137</v>
          </cell>
          <cell r="CK388">
            <v>10.083475857541416</v>
          </cell>
          <cell r="CL388">
            <v>1.6830213404597325</v>
          </cell>
          <cell r="CM388">
            <v>59.225610598564813</v>
          </cell>
          <cell r="CN388">
            <v>0</v>
          </cell>
          <cell r="CO388">
            <v>0</v>
          </cell>
          <cell r="CP388">
            <v>41.852710156892613</v>
          </cell>
          <cell r="CQ388">
            <v>0</v>
          </cell>
          <cell r="CR388">
            <v>30</v>
          </cell>
          <cell r="CS388">
            <v>0</v>
          </cell>
          <cell r="CU388">
            <v>40137</v>
          </cell>
          <cell r="CV388">
            <v>0</v>
          </cell>
          <cell r="CW388">
            <v>5</v>
          </cell>
          <cell r="CX388">
            <v>0</v>
          </cell>
          <cell r="CY388">
            <v>0</v>
          </cell>
          <cell r="CZ388">
            <v>0</v>
          </cell>
          <cell r="DA388">
            <v>0</v>
          </cell>
          <cell r="DB388">
            <v>0</v>
          </cell>
          <cell r="DC388">
            <v>53.669479525458257</v>
          </cell>
          <cell r="DD388">
            <v>67</v>
          </cell>
          <cell r="DE388">
            <v>0</v>
          </cell>
          <cell r="DF388">
            <v>0</v>
          </cell>
          <cell r="DG388">
            <v>58.684931506849324</v>
          </cell>
          <cell r="DH388">
            <v>7.0912847218033903</v>
          </cell>
          <cell r="DI388">
            <v>0</v>
          </cell>
          <cell r="DJ388">
            <v>0</v>
          </cell>
          <cell r="DK388">
            <v>27.3224043715847</v>
          </cell>
          <cell r="DL388">
            <v>31.903206226980114</v>
          </cell>
          <cell r="DM388">
            <v>0</v>
          </cell>
          <cell r="DN388">
            <v>0</v>
          </cell>
          <cell r="DO388">
            <v>0</v>
          </cell>
          <cell r="DP388">
            <v>0</v>
          </cell>
          <cell r="DR388">
            <v>59.225610598564813</v>
          </cell>
          <cell r="DS388">
            <v>0</v>
          </cell>
          <cell r="DT388">
            <v>0</v>
          </cell>
          <cell r="DV388">
            <v>40137</v>
          </cell>
          <cell r="DW388">
            <v>1.122014226973155</v>
          </cell>
          <cell r="DY388">
            <v>49.7</v>
          </cell>
          <cell r="DZ388">
            <v>44.7</v>
          </cell>
          <cell r="EA388">
            <v>30</v>
          </cell>
          <cell r="EB388">
            <v>30</v>
          </cell>
          <cell r="ED388">
            <v>60</v>
          </cell>
          <cell r="EE388">
            <v>20</v>
          </cell>
          <cell r="EF388">
            <v>41.852710156892613</v>
          </cell>
          <cell r="EG388">
            <v>0</v>
          </cell>
          <cell r="EH388">
            <v>41.852710156892613</v>
          </cell>
          <cell r="EJ388">
            <v>30</v>
          </cell>
          <cell r="EK388">
            <v>90</v>
          </cell>
          <cell r="EL388">
            <v>110</v>
          </cell>
          <cell r="EN388">
            <v>0</v>
          </cell>
          <cell r="EO388">
            <v>60</v>
          </cell>
          <cell r="EP388">
            <v>80</v>
          </cell>
          <cell r="ER388">
            <v>200</v>
          </cell>
          <cell r="ET388">
            <v>15</v>
          </cell>
          <cell r="EU388">
            <v>0</v>
          </cell>
          <cell r="EV388">
            <v>0</v>
          </cell>
          <cell r="EW388">
            <v>44.225610598564813</v>
          </cell>
          <cell r="EX388">
            <v>15</v>
          </cell>
          <cell r="EZ388">
            <v>44.225610598564813</v>
          </cell>
          <cell r="FA388">
            <v>59.225610598564813</v>
          </cell>
          <cell r="FB388">
            <v>59</v>
          </cell>
          <cell r="FC388">
            <v>68.350684931506848</v>
          </cell>
          <cell r="FE388">
            <v>38271.593305439812</v>
          </cell>
        </row>
        <row r="389">
          <cell r="A389">
            <v>40138</v>
          </cell>
          <cell r="B389">
            <v>21</v>
          </cell>
          <cell r="C389">
            <v>6</v>
          </cell>
          <cell r="D389">
            <v>11</v>
          </cell>
          <cell r="E389">
            <v>2009</v>
          </cell>
          <cell r="G389">
            <v>0</v>
          </cell>
          <cell r="H389">
            <v>1.2172917789606117</v>
          </cell>
          <cell r="I389">
            <v>12.067765311094803</v>
          </cell>
          <cell r="J389">
            <v>60.958904109589042</v>
          </cell>
          <cell r="K389">
            <v>10.833333333333334</v>
          </cell>
          <cell r="L389">
            <v>0.34481305104702209</v>
          </cell>
          <cell r="M389">
            <v>8.3323196003755964</v>
          </cell>
          <cell r="N389">
            <v>8.1229090909090917</v>
          </cell>
          <cell r="O389">
            <v>23.408522691487114</v>
          </cell>
          <cell r="P389">
            <v>17.557023422938634</v>
          </cell>
          <cell r="Q389">
            <v>27.459401981757075</v>
          </cell>
          <cell r="R389">
            <v>17.507670067683122</v>
          </cell>
          <cell r="S389">
            <v>120.46383976655886</v>
          </cell>
          <cell r="T389">
            <v>22.416010408035756</v>
          </cell>
          <cell r="U389">
            <v>40.314765219003412</v>
          </cell>
          <cell r="W389">
            <v>0</v>
          </cell>
          <cell r="X389">
            <v>13.285057090055414</v>
          </cell>
          <cell r="Y389">
            <v>0</v>
          </cell>
          <cell r="Z389">
            <v>0</v>
          </cell>
          <cell r="AA389">
            <v>10.833333333333334</v>
          </cell>
          <cell r="AB389">
            <v>2.4292279498956946</v>
          </cell>
          <cell r="AC389">
            <v>5</v>
          </cell>
          <cell r="AD389">
            <v>0</v>
          </cell>
          <cell r="AE389">
            <v>0</v>
          </cell>
          <cell r="AF389">
            <v>0</v>
          </cell>
          <cell r="AG389">
            <v>9.3708137924360173</v>
          </cell>
          <cell r="AH389">
            <v>3.6646256407703106</v>
          </cell>
          <cell r="AI389">
            <v>0</v>
          </cell>
          <cell r="AJ389">
            <v>0</v>
          </cell>
          <cell r="AK389">
            <v>0</v>
          </cell>
          <cell r="AL389">
            <v>0</v>
          </cell>
          <cell r="AM389">
            <v>0</v>
          </cell>
          <cell r="AN389">
            <v>0</v>
          </cell>
          <cell r="AO389">
            <v>0</v>
          </cell>
          <cell r="AP389">
            <v>0</v>
          </cell>
          <cell r="AQ389">
            <v>0</v>
          </cell>
          <cell r="AR389">
            <v>30</v>
          </cell>
          <cell r="AS389">
            <v>52.267992523095629</v>
          </cell>
          <cell r="AT389">
            <v>0</v>
          </cell>
          <cell r="AU389">
            <v>0</v>
          </cell>
          <cell r="AV389">
            <v>0</v>
          </cell>
          <cell r="AW389">
            <v>67</v>
          </cell>
          <cell r="AX389">
            <v>0</v>
          </cell>
          <cell r="AY389">
            <v>0</v>
          </cell>
          <cell r="AZ389">
            <v>8.480784381079971</v>
          </cell>
          <cell r="BA389">
            <v>0</v>
          </cell>
          <cell r="BB389">
            <v>107.71383101251807</v>
          </cell>
          <cell r="BC389">
            <v>0</v>
          </cell>
          <cell r="BD389">
            <v>0</v>
          </cell>
          <cell r="BE389">
            <v>27.3224043715847</v>
          </cell>
          <cell r="BF389">
            <v>33.636499738004346</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7.3917808219178056</v>
          </cell>
          <cell r="BU389">
            <v>0</v>
          </cell>
          <cell r="BV389">
            <v>-7.3917808219178056</v>
          </cell>
          <cell r="BW389">
            <v>0</v>
          </cell>
          <cell r="BX389">
            <v>0</v>
          </cell>
          <cell r="BY389">
            <v>0</v>
          </cell>
          <cell r="CA389">
            <v>0</v>
          </cell>
          <cell r="CB389">
            <v>0</v>
          </cell>
          <cell r="CC389">
            <v>0</v>
          </cell>
          <cell r="CD389">
            <v>0</v>
          </cell>
          <cell r="CE389">
            <v>0</v>
          </cell>
          <cell r="CF389">
            <v>0</v>
          </cell>
          <cell r="CH389">
            <v>0</v>
          </cell>
          <cell r="CJ389">
            <v>40138</v>
          </cell>
          <cell r="CK389">
            <v>13.285057090055414</v>
          </cell>
          <cell r="CL389">
            <v>9.3708137924360173</v>
          </cell>
          <cell r="CM389">
            <v>68.350684931506848</v>
          </cell>
          <cell r="CN389">
            <v>0</v>
          </cell>
          <cell r="CO389">
            <v>0</v>
          </cell>
          <cell r="CP389">
            <v>55.932618163865939</v>
          </cell>
          <cell r="CQ389">
            <v>0</v>
          </cell>
          <cell r="CR389">
            <v>30</v>
          </cell>
          <cell r="CS389">
            <v>0</v>
          </cell>
          <cell r="CU389">
            <v>40138</v>
          </cell>
          <cell r="CV389">
            <v>2.4292279498956946</v>
          </cell>
          <cell r="CW389">
            <v>5</v>
          </cell>
          <cell r="CX389">
            <v>0</v>
          </cell>
          <cell r="CY389">
            <v>0</v>
          </cell>
          <cell r="CZ389">
            <v>0</v>
          </cell>
          <cell r="DA389">
            <v>0</v>
          </cell>
          <cell r="DB389">
            <v>0</v>
          </cell>
          <cell r="DC389">
            <v>69.217675253921357</v>
          </cell>
          <cell r="DD389">
            <v>67</v>
          </cell>
          <cell r="DE389">
            <v>0</v>
          </cell>
          <cell r="DF389">
            <v>0</v>
          </cell>
          <cell r="DG389">
            <v>58.684931506849324</v>
          </cell>
          <cell r="DH389">
            <v>107.71383101251807</v>
          </cell>
          <cell r="DI389">
            <v>0</v>
          </cell>
          <cell r="DJ389">
            <v>0</v>
          </cell>
          <cell r="DK389">
            <v>27.3224043715847</v>
          </cell>
          <cell r="DL389">
            <v>41.028280559922152</v>
          </cell>
          <cell r="DM389">
            <v>0</v>
          </cell>
          <cell r="DN389">
            <v>0</v>
          </cell>
          <cell r="DO389">
            <v>0</v>
          </cell>
          <cell r="DP389">
            <v>-7.3917808219178056</v>
          </cell>
          <cell r="DR389">
            <v>68.350684931506848</v>
          </cell>
          <cell r="DS389">
            <v>0</v>
          </cell>
          <cell r="DT389">
            <v>0</v>
          </cell>
          <cell r="DV389">
            <v>40138</v>
          </cell>
          <cell r="DW389">
            <v>6.2472091949573452</v>
          </cell>
          <cell r="DY389">
            <v>49.7</v>
          </cell>
          <cell r="DZ389">
            <v>44.7</v>
          </cell>
          <cell r="EA389">
            <v>30</v>
          </cell>
          <cell r="EB389">
            <v>30</v>
          </cell>
          <cell r="ED389">
            <v>60</v>
          </cell>
          <cell r="EE389">
            <v>20</v>
          </cell>
          <cell r="EF389">
            <v>55.932618163865939</v>
          </cell>
          <cell r="EG389">
            <v>0</v>
          </cell>
          <cell r="EH389">
            <v>55.932618163865939</v>
          </cell>
          <cell r="EJ389">
            <v>30</v>
          </cell>
          <cell r="EK389">
            <v>90</v>
          </cell>
          <cell r="EL389">
            <v>110</v>
          </cell>
          <cell r="EN389">
            <v>0</v>
          </cell>
          <cell r="EO389">
            <v>60</v>
          </cell>
          <cell r="EP389">
            <v>80</v>
          </cell>
          <cell r="ER389">
            <v>200</v>
          </cell>
          <cell r="ET389">
            <v>15</v>
          </cell>
          <cell r="EU389">
            <v>7.3917808219178056</v>
          </cell>
          <cell r="EV389">
            <v>0</v>
          </cell>
          <cell r="EW389">
            <v>49.39882885781698</v>
          </cell>
          <cell r="EX389">
            <v>11.560075251772062</v>
          </cell>
          <cell r="EZ389">
            <v>56.790609679734786</v>
          </cell>
          <cell r="FA389">
            <v>71.790609679734786</v>
          </cell>
          <cell r="FB389">
            <v>59</v>
          </cell>
          <cell r="FC389">
            <v>68.350684931506848</v>
          </cell>
          <cell r="FE389">
            <v>38271.593305671297</v>
          </cell>
        </row>
        <row r="390">
          <cell r="A390">
            <v>40139</v>
          </cell>
          <cell r="B390">
            <v>22</v>
          </cell>
          <cell r="C390">
            <v>7</v>
          </cell>
          <cell r="D390">
            <v>11</v>
          </cell>
          <cell r="E390">
            <v>2009</v>
          </cell>
          <cell r="G390">
            <v>0</v>
          </cell>
          <cell r="H390">
            <v>0.93989572367368379</v>
          </cell>
          <cell r="I390">
            <v>11.880709377656013</v>
          </cell>
          <cell r="J390">
            <v>60.958904109589042</v>
          </cell>
          <cell r="K390">
            <v>10.833333333333334</v>
          </cell>
          <cell r="L390">
            <v>0.26623716494881405</v>
          </cell>
          <cell r="M390">
            <v>8.2031647999316704</v>
          </cell>
          <cell r="N390">
            <v>8.1229090909090917</v>
          </cell>
          <cell r="O390">
            <v>18.07419614222092</v>
          </cell>
          <cell r="P390">
            <v>17.284881454635261</v>
          </cell>
          <cell r="Q390">
            <v>27.445262324672111</v>
          </cell>
          <cell r="R390">
            <v>17.507670067683122</v>
          </cell>
          <cell r="S390">
            <v>45.277172878636527</v>
          </cell>
          <cell r="T390">
            <v>22.057409233677742</v>
          </cell>
          <cell r="U390">
            <v>37.11525038596011</v>
          </cell>
          <cell r="W390">
            <v>0</v>
          </cell>
          <cell r="X390">
            <v>12.820605101329697</v>
          </cell>
          <cell r="Y390">
            <v>0</v>
          </cell>
          <cell r="Z390">
            <v>0</v>
          </cell>
          <cell r="AA390">
            <v>10.833333333333334</v>
          </cell>
          <cell r="AB390">
            <v>2.4279957328196611</v>
          </cell>
          <cell r="AC390">
            <v>5</v>
          </cell>
          <cell r="AD390">
            <v>0</v>
          </cell>
          <cell r="AE390">
            <v>0</v>
          </cell>
          <cell r="AF390">
            <v>0</v>
          </cell>
          <cell r="AG390">
            <v>9.1643153229699159</v>
          </cell>
          <cell r="AH390">
            <v>3.7492957285341326</v>
          </cell>
          <cell r="AI390">
            <v>0</v>
          </cell>
          <cell r="AJ390">
            <v>0</v>
          </cell>
          <cell r="AK390">
            <v>0</v>
          </cell>
          <cell r="AL390">
            <v>0</v>
          </cell>
          <cell r="AM390">
            <v>0</v>
          </cell>
          <cell r="AN390">
            <v>0</v>
          </cell>
          <cell r="AO390">
            <v>0</v>
          </cell>
          <cell r="AP390">
            <v>0</v>
          </cell>
          <cell r="AQ390">
            <v>0</v>
          </cell>
          <cell r="AR390">
            <v>30</v>
          </cell>
          <cell r="AS390">
            <v>46.562714260677282</v>
          </cell>
          <cell r="AT390">
            <v>0</v>
          </cell>
          <cell r="AU390">
            <v>0</v>
          </cell>
          <cell r="AV390">
            <v>0</v>
          </cell>
          <cell r="AW390">
            <v>67</v>
          </cell>
          <cell r="AX390">
            <v>0</v>
          </cell>
          <cell r="AY390">
            <v>0</v>
          </cell>
          <cell r="AZ390">
            <v>8.687282850546076</v>
          </cell>
          <cell r="BA390">
            <v>0</v>
          </cell>
          <cell r="BB390">
            <v>28.762549647728306</v>
          </cell>
          <cell r="BC390">
            <v>0</v>
          </cell>
          <cell r="BD390">
            <v>0</v>
          </cell>
          <cell r="BE390">
            <v>27.3224043715847</v>
          </cell>
          <cell r="BF390">
            <v>33.636499738004346</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7.3917808219178056</v>
          </cell>
          <cell r="BU390">
            <v>0</v>
          </cell>
          <cell r="BV390">
            <v>-7.3917808219178056</v>
          </cell>
          <cell r="BW390">
            <v>0</v>
          </cell>
          <cell r="BX390">
            <v>0</v>
          </cell>
          <cell r="BY390">
            <v>0</v>
          </cell>
          <cell r="CA390">
            <v>0</v>
          </cell>
          <cell r="CB390">
            <v>0</v>
          </cell>
          <cell r="CC390">
            <v>0</v>
          </cell>
          <cell r="CD390">
            <v>0</v>
          </cell>
          <cell r="CE390">
            <v>0</v>
          </cell>
          <cell r="CF390">
            <v>0</v>
          </cell>
          <cell r="CH390">
            <v>0</v>
          </cell>
          <cell r="CJ390">
            <v>40139</v>
          </cell>
          <cell r="CK390">
            <v>12.820605101329697</v>
          </cell>
          <cell r="CL390">
            <v>9.1643153229699159</v>
          </cell>
          <cell r="CM390">
            <v>68.350684931506848</v>
          </cell>
          <cell r="CN390">
            <v>0</v>
          </cell>
          <cell r="CO390">
            <v>0</v>
          </cell>
          <cell r="CP390">
            <v>50.312009989211418</v>
          </cell>
          <cell r="CQ390">
            <v>0</v>
          </cell>
          <cell r="CR390">
            <v>30</v>
          </cell>
          <cell r="CS390">
            <v>0</v>
          </cell>
          <cell r="CU390">
            <v>40139</v>
          </cell>
          <cell r="CV390">
            <v>2.4279957328196611</v>
          </cell>
          <cell r="CW390">
            <v>5</v>
          </cell>
          <cell r="CX390">
            <v>0</v>
          </cell>
          <cell r="CY390">
            <v>0</v>
          </cell>
          <cell r="CZ390">
            <v>0</v>
          </cell>
          <cell r="DA390">
            <v>0</v>
          </cell>
          <cell r="DB390">
            <v>0</v>
          </cell>
          <cell r="DC390">
            <v>63.132615090541108</v>
          </cell>
          <cell r="DD390">
            <v>67</v>
          </cell>
          <cell r="DE390">
            <v>0</v>
          </cell>
          <cell r="DF390">
            <v>0</v>
          </cell>
          <cell r="DG390">
            <v>58.684931506849324</v>
          </cell>
          <cell r="DH390">
            <v>28.762549647728306</v>
          </cell>
          <cell r="DI390">
            <v>0</v>
          </cell>
          <cell r="DJ390">
            <v>0</v>
          </cell>
          <cell r="DK390">
            <v>27.3224043715847</v>
          </cell>
          <cell r="DL390">
            <v>41.028280559922152</v>
          </cell>
          <cell r="DM390">
            <v>0</v>
          </cell>
          <cell r="DN390">
            <v>0</v>
          </cell>
          <cell r="DO390">
            <v>0</v>
          </cell>
          <cell r="DP390">
            <v>-7.3917808219178056</v>
          </cell>
          <cell r="DR390">
            <v>68.350684931506848</v>
          </cell>
          <cell r="DS390">
            <v>0</v>
          </cell>
          <cell r="DT390">
            <v>0</v>
          </cell>
          <cell r="DV390">
            <v>40139</v>
          </cell>
          <cell r="DW390">
            <v>6.1095435486466103</v>
          </cell>
          <cell r="DY390">
            <v>49.7</v>
          </cell>
          <cell r="DZ390">
            <v>44.7</v>
          </cell>
          <cell r="EA390">
            <v>30</v>
          </cell>
          <cell r="EB390">
            <v>30</v>
          </cell>
          <cell r="ED390">
            <v>60</v>
          </cell>
          <cell r="EE390">
            <v>20</v>
          </cell>
          <cell r="EF390">
            <v>50.312009989211418</v>
          </cell>
          <cell r="EG390">
            <v>0</v>
          </cell>
          <cell r="EH390">
            <v>50.312009989211418</v>
          </cell>
          <cell r="EJ390">
            <v>30</v>
          </cell>
          <cell r="EK390">
            <v>90</v>
          </cell>
          <cell r="EL390">
            <v>110</v>
          </cell>
          <cell r="EN390">
            <v>0</v>
          </cell>
          <cell r="EO390">
            <v>60</v>
          </cell>
          <cell r="EP390">
            <v>80</v>
          </cell>
          <cell r="ER390">
            <v>200</v>
          </cell>
          <cell r="ET390">
            <v>15</v>
          </cell>
          <cell r="EU390">
            <v>7.3917808219178056</v>
          </cell>
          <cell r="EV390">
            <v>0</v>
          </cell>
          <cell r="EW390">
            <v>48.518548190240992</v>
          </cell>
          <cell r="EX390">
            <v>12.44035591934805</v>
          </cell>
          <cell r="EZ390">
            <v>55.910329012158797</v>
          </cell>
          <cell r="FA390">
            <v>70.910329012158797</v>
          </cell>
          <cell r="FB390">
            <v>59</v>
          </cell>
          <cell r="FC390">
            <v>68.350684931506848</v>
          </cell>
          <cell r="FE390">
            <v>38271.593305787035</v>
          </cell>
        </row>
        <row r="391">
          <cell r="A391">
            <v>40140</v>
          </cell>
          <cell r="B391">
            <v>23</v>
          </cell>
          <cell r="C391">
            <v>1</v>
          </cell>
          <cell r="D391">
            <v>11</v>
          </cell>
          <cell r="E391">
            <v>2009</v>
          </cell>
          <cell r="G391">
            <v>0</v>
          </cell>
          <cell r="H391">
            <v>1.0016237117949911</v>
          </cell>
          <cell r="I391">
            <v>11.923166333617774</v>
          </cell>
          <cell r="J391">
            <v>60.958904109589042</v>
          </cell>
          <cell r="K391">
            <v>10.833333333333334</v>
          </cell>
          <cell r="L391">
            <v>0.28372238606587136</v>
          </cell>
          <cell r="M391">
            <v>8.2324796662066397</v>
          </cell>
          <cell r="N391">
            <v>8.1229090909090917</v>
          </cell>
          <cell r="O391">
            <v>19.261225444161376</v>
          </cell>
          <cell r="P391">
            <v>17.346650784007455</v>
          </cell>
          <cell r="Q391">
            <v>27.485832084240506</v>
          </cell>
          <cell r="R391">
            <v>17.507670067683122</v>
          </cell>
          <cell r="S391">
            <v>62.597002535986178</v>
          </cell>
          <cell r="T391">
            <v>22.140015784970469</v>
          </cell>
          <cell r="U391">
            <v>37.852283349225772</v>
          </cell>
          <cell r="W391">
            <v>0</v>
          </cell>
          <cell r="X391">
            <v>12.924790045412765</v>
          </cell>
          <cell r="Y391">
            <v>0</v>
          </cell>
          <cell r="Z391">
            <v>0</v>
          </cell>
          <cell r="AA391">
            <v>10.833333333333334</v>
          </cell>
          <cell r="AB391">
            <v>2.4267641407812746</v>
          </cell>
          <cell r="AC391">
            <v>5</v>
          </cell>
          <cell r="AD391">
            <v>0</v>
          </cell>
          <cell r="AE391">
            <v>0</v>
          </cell>
          <cell r="AF391">
            <v>0</v>
          </cell>
          <cell r="AG391">
            <v>9.2123470024003264</v>
          </cell>
          <cell r="AH391">
            <v>3.8172471512777744</v>
          </cell>
          <cell r="AI391">
            <v>0</v>
          </cell>
          <cell r="AJ391">
            <v>0</v>
          </cell>
          <cell r="AK391">
            <v>0</v>
          </cell>
          <cell r="AL391">
            <v>0</v>
          </cell>
          <cell r="AM391">
            <v>0</v>
          </cell>
          <cell r="AN391">
            <v>0</v>
          </cell>
          <cell r="AO391">
            <v>0</v>
          </cell>
          <cell r="AP391">
            <v>0</v>
          </cell>
          <cell r="AQ391">
            <v>0</v>
          </cell>
          <cell r="AR391">
            <v>30</v>
          </cell>
          <cell r="AS391">
            <v>47.784131228814694</v>
          </cell>
          <cell r="AT391">
            <v>0</v>
          </cell>
          <cell r="AU391">
            <v>0</v>
          </cell>
          <cell r="AV391">
            <v>0</v>
          </cell>
          <cell r="AW391">
            <v>67</v>
          </cell>
          <cell r="AX391">
            <v>0</v>
          </cell>
          <cell r="AY391">
            <v>0</v>
          </cell>
          <cell r="AZ391">
            <v>8.6392511711156601</v>
          </cell>
          <cell r="BA391">
            <v>0</v>
          </cell>
          <cell r="BB391">
            <v>46.950050499066762</v>
          </cell>
          <cell r="BC391">
            <v>0</v>
          </cell>
          <cell r="BD391">
            <v>0</v>
          </cell>
          <cell r="BE391">
            <v>27.3224043715847</v>
          </cell>
          <cell r="BF391">
            <v>33.636499738004346</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7.3917808219178056</v>
          </cell>
          <cell r="BU391">
            <v>0</v>
          </cell>
          <cell r="BV391">
            <v>-7.3917808219178056</v>
          </cell>
          <cell r="BW391">
            <v>0</v>
          </cell>
          <cell r="BX391">
            <v>0</v>
          </cell>
          <cell r="BY391">
            <v>0</v>
          </cell>
          <cell r="CA391">
            <v>0</v>
          </cell>
          <cell r="CB391">
            <v>0</v>
          </cell>
          <cell r="CC391">
            <v>0</v>
          </cell>
          <cell r="CD391">
            <v>0</v>
          </cell>
          <cell r="CE391">
            <v>0</v>
          </cell>
          <cell r="CF391">
            <v>0</v>
          </cell>
          <cell r="CH391">
            <v>0</v>
          </cell>
          <cell r="CJ391">
            <v>40140</v>
          </cell>
          <cell r="CK391">
            <v>12.924790045412765</v>
          </cell>
          <cell r="CL391">
            <v>9.2123470024003264</v>
          </cell>
          <cell r="CM391">
            <v>68.350684931506848</v>
          </cell>
          <cell r="CN391">
            <v>0</v>
          </cell>
          <cell r="CO391">
            <v>0</v>
          </cell>
          <cell r="CP391">
            <v>51.60137838009247</v>
          </cell>
          <cell r="CQ391">
            <v>0</v>
          </cell>
          <cell r="CR391">
            <v>30</v>
          </cell>
          <cell r="CS391">
            <v>0</v>
          </cell>
          <cell r="CU391">
            <v>40140</v>
          </cell>
          <cell r="CV391">
            <v>2.4267641407812746</v>
          </cell>
          <cell r="CW391">
            <v>5</v>
          </cell>
          <cell r="CX391">
            <v>0</v>
          </cell>
          <cell r="CY391">
            <v>0</v>
          </cell>
          <cell r="CZ391">
            <v>0</v>
          </cell>
          <cell r="DA391">
            <v>0</v>
          </cell>
          <cell r="DB391">
            <v>0</v>
          </cell>
          <cell r="DC391">
            <v>64.526168425505233</v>
          </cell>
          <cell r="DD391">
            <v>67</v>
          </cell>
          <cell r="DE391">
            <v>0</v>
          </cell>
          <cell r="DF391">
            <v>0</v>
          </cell>
          <cell r="DG391">
            <v>58.684931506849324</v>
          </cell>
          <cell r="DH391">
            <v>46.950050499066762</v>
          </cell>
          <cell r="DI391">
            <v>0</v>
          </cell>
          <cell r="DJ391">
            <v>0</v>
          </cell>
          <cell r="DK391">
            <v>27.3224043715847</v>
          </cell>
          <cell r="DL391">
            <v>41.028280559922152</v>
          </cell>
          <cell r="DM391">
            <v>0</v>
          </cell>
          <cell r="DN391">
            <v>0</v>
          </cell>
          <cell r="DO391">
            <v>0</v>
          </cell>
          <cell r="DP391">
            <v>-7.3917808219178056</v>
          </cell>
          <cell r="DR391">
            <v>68.350684931506848</v>
          </cell>
          <cell r="DS391">
            <v>0</v>
          </cell>
          <cell r="DT391">
            <v>0</v>
          </cell>
          <cell r="DV391">
            <v>40140</v>
          </cell>
          <cell r="DW391">
            <v>6.1415646682668843</v>
          </cell>
          <cell r="DY391">
            <v>49.7</v>
          </cell>
          <cell r="DZ391">
            <v>44.7</v>
          </cell>
          <cell r="EA391">
            <v>30</v>
          </cell>
          <cell r="EB391">
            <v>30</v>
          </cell>
          <cell r="ED391">
            <v>60</v>
          </cell>
          <cell r="EE391">
            <v>20</v>
          </cell>
          <cell r="EF391">
            <v>51.60137838009247</v>
          </cell>
          <cell r="EG391">
            <v>0</v>
          </cell>
          <cell r="EH391">
            <v>51.60137838009247</v>
          </cell>
          <cell r="EJ391">
            <v>30</v>
          </cell>
          <cell r="EK391">
            <v>90</v>
          </cell>
          <cell r="EL391">
            <v>110</v>
          </cell>
          <cell r="EN391">
            <v>0</v>
          </cell>
          <cell r="EO391">
            <v>60</v>
          </cell>
          <cell r="EP391">
            <v>80</v>
          </cell>
          <cell r="ER391">
            <v>200</v>
          </cell>
          <cell r="ET391">
            <v>15</v>
          </cell>
          <cell r="EU391">
            <v>7.3917808219178056</v>
          </cell>
          <cell r="EV391">
            <v>0</v>
          </cell>
          <cell r="EW391">
            <v>48.718349591085058</v>
          </cell>
          <cell r="EX391">
            <v>12.240554518503984</v>
          </cell>
          <cell r="EZ391">
            <v>56.110130413002864</v>
          </cell>
          <cell r="FA391">
            <v>71.110130413002864</v>
          </cell>
          <cell r="FB391">
            <v>59</v>
          </cell>
          <cell r="FC391">
            <v>68.350684931506848</v>
          </cell>
          <cell r="FE391">
            <v>38271.593306134258</v>
          </cell>
        </row>
        <row r="392">
          <cell r="A392">
            <v>40141</v>
          </cell>
          <cell r="B392">
            <v>24</v>
          </cell>
          <cell r="C392">
            <v>2</v>
          </cell>
          <cell r="D392">
            <v>11</v>
          </cell>
          <cell r="E392">
            <v>2009</v>
          </cell>
          <cell r="G392">
            <v>0</v>
          </cell>
          <cell r="H392">
            <v>1.1094311601638929</v>
          </cell>
          <cell r="I392">
            <v>11.995669812303708</v>
          </cell>
          <cell r="J392">
            <v>60.958904109589042</v>
          </cell>
          <cell r="K392">
            <v>10.833333333333334</v>
          </cell>
          <cell r="L392">
            <v>0.31426018796363486</v>
          </cell>
          <cell r="M392">
            <v>8.2825404803653981</v>
          </cell>
          <cell r="N392">
            <v>8.1229090909090917</v>
          </cell>
          <cell r="O392">
            <v>21.334362834121862</v>
          </cell>
          <cell r="P392">
            <v>17.452133882221435</v>
          </cell>
          <cell r="Q392">
            <v>27.482596970532093</v>
          </cell>
          <cell r="R392">
            <v>17.507670067683122</v>
          </cell>
          <cell r="S392">
            <v>45.277172878636527</v>
          </cell>
          <cell r="T392">
            <v>22.057409233677742</v>
          </cell>
          <cell r="U392">
            <v>37.11525038596011</v>
          </cell>
          <cell r="W392">
            <v>0</v>
          </cell>
          <cell r="X392">
            <v>13.105100972467602</v>
          </cell>
          <cell r="Y392">
            <v>0</v>
          </cell>
          <cell r="Z392">
            <v>0</v>
          </cell>
          <cell r="AA392">
            <v>10.833333333333334</v>
          </cell>
          <cell r="AB392">
            <v>2.4255331734634873</v>
          </cell>
          <cell r="AC392">
            <v>5</v>
          </cell>
          <cell r="AD392">
            <v>0</v>
          </cell>
          <cell r="AE392">
            <v>0</v>
          </cell>
          <cell r="AF392">
            <v>0</v>
          </cell>
          <cell r="AG392">
            <v>9.2941765857746379</v>
          </cell>
          <cell r="AH392">
            <v>3.7640932910468532</v>
          </cell>
          <cell r="AI392">
            <v>0</v>
          </cell>
          <cell r="AJ392">
            <v>0</v>
          </cell>
          <cell r="AK392">
            <v>0</v>
          </cell>
          <cell r="AL392">
            <v>0</v>
          </cell>
          <cell r="AM392">
            <v>0</v>
          </cell>
          <cell r="AN392">
            <v>0</v>
          </cell>
          <cell r="AO392">
            <v>0</v>
          </cell>
          <cell r="AP392">
            <v>0</v>
          </cell>
          <cell r="AQ392">
            <v>0</v>
          </cell>
          <cell r="AR392">
            <v>30</v>
          </cell>
          <cell r="AS392">
            <v>50.012670463511647</v>
          </cell>
          <cell r="AT392">
            <v>0</v>
          </cell>
          <cell r="AU392">
            <v>0</v>
          </cell>
          <cell r="AV392">
            <v>0</v>
          </cell>
          <cell r="AW392">
            <v>67</v>
          </cell>
          <cell r="AX392">
            <v>0</v>
          </cell>
          <cell r="AY392">
            <v>0</v>
          </cell>
          <cell r="AZ392">
            <v>8.5574215877413522</v>
          </cell>
          <cell r="BA392">
            <v>0</v>
          </cell>
          <cell r="BB392">
            <v>28.89241091053303</v>
          </cell>
          <cell r="BC392">
            <v>0</v>
          </cell>
          <cell r="BD392">
            <v>0</v>
          </cell>
          <cell r="BE392">
            <v>27.3224043715847</v>
          </cell>
          <cell r="BF392">
            <v>33.636499738004346</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7.3917808219178056</v>
          </cell>
          <cell r="BU392">
            <v>0</v>
          </cell>
          <cell r="BV392">
            <v>-7.3917808219178056</v>
          </cell>
          <cell r="BW392">
            <v>0</v>
          </cell>
          <cell r="BX392">
            <v>0</v>
          </cell>
          <cell r="BY392">
            <v>0</v>
          </cell>
          <cell r="CA392">
            <v>0</v>
          </cell>
          <cell r="CB392">
            <v>0</v>
          </cell>
          <cell r="CC392">
            <v>0</v>
          </cell>
          <cell r="CD392">
            <v>0</v>
          </cell>
          <cell r="CE392">
            <v>0</v>
          </cell>
          <cell r="CF392">
            <v>0</v>
          </cell>
          <cell r="CH392">
            <v>0</v>
          </cell>
          <cell r="CJ392">
            <v>40141</v>
          </cell>
          <cell r="CK392">
            <v>13.105100972467602</v>
          </cell>
          <cell r="CL392">
            <v>9.2941765857746379</v>
          </cell>
          <cell r="CM392">
            <v>68.350684931506848</v>
          </cell>
          <cell r="CN392">
            <v>0</v>
          </cell>
          <cell r="CO392">
            <v>0</v>
          </cell>
          <cell r="CP392">
            <v>53.776763754558502</v>
          </cell>
          <cell r="CQ392">
            <v>0</v>
          </cell>
          <cell r="CR392">
            <v>30</v>
          </cell>
          <cell r="CS392">
            <v>0</v>
          </cell>
          <cell r="CU392">
            <v>40141</v>
          </cell>
          <cell r="CV392">
            <v>2.4255331734634873</v>
          </cell>
          <cell r="CW392">
            <v>5</v>
          </cell>
          <cell r="CX392">
            <v>0</v>
          </cell>
          <cell r="CY392">
            <v>0</v>
          </cell>
          <cell r="CZ392">
            <v>0</v>
          </cell>
          <cell r="DA392">
            <v>0</v>
          </cell>
          <cell r="DB392">
            <v>0</v>
          </cell>
          <cell r="DC392">
            <v>66.881864727026098</v>
          </cell>
          <cell r="DD392">
            <v>67</v>
          </cell>
          <cell r="DE392">
            <v>0</v>
          </cell>
          <cell r="DF392">
            <v>0</v>
          </cell>
          <cell r="DG392">
            <v>58.684931506849324</v>
          </cell>
          <cell r="DH392">
            <v>28.89241091053303</v>
          </cell>
          <cell r="DI392">
            <v>0</v>
          </cell>
          <cell r="DJ392">
            <v>0</v>
          </cell>
          <cell r="DK392">
            <v>27.3224043715847</v>
          </cell>
          <cell r="DL392">
            <v>41.028280559922152</v>
          </cell>
          <cell r="DM392">
            <v>0</v>
          </cell>
          <cell r="DN392">
            <v>0</v>
          </cell>
          <cell r="DO392">
            <v>0</v>
          </cell>
          <cell r="DP392">
            <v>-7.3917808219178056</v>
          </cell>
          <cell r="DR392">
            <v>68.350684931506848</v>
          </cell>
          <cell r="DS392">
            <v>0</v>
          </cell>
          <cell r="DT392">
            <v>0</v>
          </cell>
          <cell r="DV392">
            <v>40141</v>
          </cell>
          <cell r="DW392">
            <v>6.1961177238497589</v>
          </cell>
          <cell r="DY392">
            <v>49.7</v>
          </cell>
          <cell r="DZ392">
            <v>44.7</v>
          </cell>
          <cell r="EA392">
            <v>30</v>
          </cell>
          <cell r="EB392">
            <v>30</v>
          </cell>
          <cell r="ED392">
            <v>60</v>
          </cell>
          <cell r="EE392">
            <v>20</v>
          </cell>
          <cell r="EF392">
            <v>53.776763754558502</v>
          </cell>
          <cell r="EG392">
            <v>0</v>
          </cell>
          <cell r="EH392">
            <v>53.776763754558502</v>
          </cell>
          <cell r="EJ392">
            <v>30</v>
          </cell>
          <cell r="EK392">
            <v>90</v>
          </cell>
          <cell r="EL392">
            <v>110</v>
          </cell>
          <cell r="EN392">
            <v>0</v>
          </cell>
          <cell r="EO392">
            <v>60</v>
          </cell>
          <cell r="EP392">
            <v>80</v>
          </cell>
          <cell r="ER392">
            <v>200</v>
          </cell>
          <cell r="ET392">
            <v>15</v>
          </cell>
          <cell r="EU392">
            <v>7.3917808219178056</v>
          </cell>
          <cell r="EV392">
            <v>0</v>
          </cell>
          <cell r="EW392">
            <v>49.059549196176015</v>
          </cell>
          <cell r="EX392">
            <v>11.899354913413028</v>
          </cell>
          <cell r="EZ392">
            <v>56.45133001809382</v>
          </cell>
          <cell r="FA392">
            <v>71.451330018093813</v>
          </cell>
          <cell r="FB392">
            <v>59</v>
          </cell>
          <cell r="FC392">
            <v>68.350684931506848</v>
          </cell>
          <cell r="FE392">
            <v>38271.593306365743</v>
          </cell>
        </row>
        <row r="393">
          <cell r="A393">
            <v>40142</v>
          </cell>
          <cell r="B393">
            <v>25</v>
          </cell>
          <cell r="C393">
            <v>3</v>
          </cell>
          <cell r="D393">
            <v>11</v>
          </cell>
          <cell r="E393">
            <v>2009</v>
          </cell>
          <cell r="G393">
            <v>0</v>
          </cell>
          <cell r="H393">
            <v>0.8628093802364678</v>
          </cell>
          <cell r="I393">
            <v>11.361943732948015</v>
          </cell>
          <cell r="J393">
            <v>60.958904109589042</v>
          </cell>
          <cell r="K393">
            <v>10.833333333333334</v>
          </cell>
          <cell r="L393">
            <v>0.24440149848490289</v>
          </cell>
          <cell r="M393">
            <v>7.8449774273757988</v>
          </cell>
          <cell r="N393">
            <v>8.1229090909090917</v>
          </cell>
          <cell r="O393">
            <v>16.59182564507142</v>
          </cell>
          <cell r="P393">
            <v>16.530145151735791</v>
          </cell>
          <cell r="Q393">
            <v>27.208677028482239</v>
          </cell>
          <cell r="R393">
            <v>17.507670067683122</v>
          </cell>
          <cell r="S393">
            <v>40.097272974933787</v>
          </cell>
          <cell r="T393">
            <v>22.109237770918607</v>
          </cell>
          <cell r="U393">
            <v>32.865012817197524</v>
          </cell>
          <cell r="W393">
            <v>0</v>
          </cell>
          <cell r="X393">
            <v>12.224753113184484</v>
          </cell>
          <cell r="Y393">
            <v>0</v>
          </cell>
          <cell r="Z393">
            <v>0</v>
          </cell>
          <cell r="AA393">
            <v>10.833333333333334</v>
          </cell>
          <cell r="AB393">
            <v>2.4243028305494114</v>
          </cell>
          <cell r="AC393">
            <v>5</v>
          </cell>
          <cell r="AD393">
            <v>0</v>
          </cell>
          <cell r="AE393">
            <v>0</v>
          </cell>
          <cell r="AF393">
            <v>0</v>
          </cell>
          <cell r="AG393">
            <v>8.7879851862203822</v>
          </cell>
          <cell r="AH393">
            <v>3.970378866830707</v>
          </cell>
          <cell r="AI393">
            <v>0</v>
          </cell>
          <cell r="AJ393">
            <v>0</v>
          </cell>
          <cell r="AK393">
            <v>0</v>
          </cell>
          <cell r="AL393">
            <v>0</v>
          </cell>
          <cell r="AM393">
            <v>0</v>
          </cell>
          <cell r="AN393">
            <v>0</v>
          </cell>
          <cell r="AO393">
            <v>0</v>
          </cell>
          <cell r="AP393">
            <v>0</v>
          </cell>
          <cell r="AQ393">
            <v>0</v>
          </cell>
          <cell r="AR393">
            <v>30</v>
          </cell>
          <cell r="AS393">
            <v>43.867939026141862</v>
          </cell>
          <cell r="AT393">
            <v>0</v>
          </cell>
          <cell r="AU393">
            <v>0</v>
          </cell>
          <cell r="AV393">
            <v>0</v>
          </cell>
          <cell r="AW393">
            <v>35.221683296138508</v>
          </cell>
          <cell r="AX393">
            <v>0</v>
          </cell>
          <cell r="AY393">
            <v>0</v>
          </cell>
          <cell r="AZ393">
            <v>9.0636129872956062</v>
          </cell>
          <cell r="BA393">
            <v>0</v>
          </cell>
          <cell r="BB393">
            <v>50.786227279615808</v>
          </cell>
          <cell r="BC393">
            <v>0</v>
          </cell>
          <cell r="BD393">
            <v>0</v>
          </cell>
          <cell r="BE393">
            <v>27.3224043715847</v>
          </cell>
          <cell r="BF393">
            <v>33.636499738004346</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7.3917808219178056</v>
          </cell>
          <cell r="BU393">
            <v>0</v>
          </cell>
          <cell r="BV393">
            <v>-7.3917808219178056</v>
          </cell>
          <cell r="BW393">
            <v>0</v>
          </cell>
          <cell r="BX393">
            <v>0</v>
          </cell>
          <cell r="BY393">
            <v>0</v>
          </cell>
          <cell r="CA393">
            <v>0</v>
          </cell>
          <cell r="CB393">
            <v>0</v>
          </cell>
          <cell r="CC393">
            <v>0</v>
          </cell>
          <cell r="CD393">
            <v>0</v>
          </cell>
          <cell r="CE393">
            <v>0</v>
          </cell>
          <cell r="CF393">
            <v>0</v>
          </cell>
          <cell r="CH393">
            <v>0</v>
          </cell>
          <cell r="CJ393">
            <v>40142</v>
          </cell>
          <cell r="CK393">
            <v>12.224753113184484</v>
          </cell>
          <cell r="CL393">
            <v>8.7879851862203822</v>
          </cell>
          <cell r="CM393">
            <v>68.350684931506848</v>
          </cell>
          <cell r="CN393">
            <v>0</v>
          </cell>
          <cell r="CO393">
            <v>0</v>
          </cell>
          <cell r="CP393">
            <v>47.838317892972569</v>
          </cell>
          <cell r="CQ393">
            <v>0</v>
          </cell>
          <cell r="CR393">
            <v>30</v>
          </cell>
          <cell r="CS393">
            <v>0</v>
          </cell>
          <cell r="CU393">
            <v>40142</v>
          </cell>
          <cell r="CV393">
            <v>2.4243028305494114</v>
          </cell>
          <cell r="CW393">
            <v>5</v>
          </cell>
          <cell r="CX393">
            <v>0</v>
          </cell>
          <cell r="CY393">
            <v>0</v>
          </cell>
          <cell r="CZ393">
            <v>0</v>
          </cell>
          <cell r="DA393">
            <v>0</v>
          </cell>
          <cell r="DB393">
            <v>0</v>
          </cell>
          <cell r="DC393">
            <v>60.063071006157053</v>
          </cell>
          <cell r="DD393">
            <v>35.221683296138508</v>
          </cell>
          <cell r="DE393">
            <v>0</v>
          </cell>
          <cell r="DF393">
            <v>0</v>
          </cell>
          <cell r="DG393">
            <v>58.684931506849324</v>
          </cell>
          <cell r="DH393">
            <v>50.786227279615808</v>
          </cell>
          <cell r="DI393">
            <v>0</v>
          </cell>
          <cell r="DJ393">
            <v>0</v>
          </cell>
          <cell r="DK393">
            <v>27.3224043715847</v>
          </cell>
          <cell r="DL393">
            <v>41.028280559922152</v>
          </cell>
          <cell r="DM393">
            <v>0</v>
          </cell>
          <cell r="DN393">
            <v>0</v>
          </cell>
          <cell r="DO393">
            <v>0</v>
          </cell>
          <cell r="DP393">
            <v>-7.3917808219178056</v>
          </cell>
          <cell r="DR393">
            <v>68.350684931506848</v>
          </cell>
          <cell r="DS393">
            <v>0</v>
          </cell>
          <cell r="DT393">
            <v>0</v>
          </cell>
          <cell r="DV393">
            <v>40142</v>
          </cell>
          <cell r="DW393">
            <v>5.8586567908135878</v>
          </cell>
          <cell r="DY393">
            <v>49.7</v>
          </cell>
          <cell r="DZ393">
            <v>44.7</v>
          </cell>
          <cell r="EA393">
            <v>30</v>
          </cell>
          <cell r="EB393">
            <v>30</v>
          </cell>
          <cell r="ED393">
            <v>60</v>
          </cell>
          <cell r="EE393">
            <v>20</v>
          </cell>
          <cell r="EF393">
            <v>47.838317892972569</v>
          </cell>
          <cell r="EG393">
            <v>0</v>
          </cell>
          <cell r="EH393">
            <v>47.838317892972569</v>
          </cell>
          <cell r="EJ393">
            <v>30</v>
          </cell>
          <cell r="EK393">
            <v>90</v>
          </cell>
          <cell r="EL393">
            <v>110</v>
          </cell>
          <cell r="EN393">
            <v>0</v>
          </cell>
          <cell r="EO393">
            <v>60</v>
          </cell>
          <cell r="EP393">
            <v>80</v>
          </cell>
          <cell r="ER393">
            <v>200</v>
          </cell>
          <cell r="ET393">
            <v>15</v>
          </cell>
          <cell r="EU393">
            <v>7.3917808219178056</v>
          </cell>
          <cell r="EV393">
            <v>0</v>
          </cell>
          <cell r="EW393">
            <v>46.077249699228574</v>
          </cell>
          <cell r="EX393">
            <v>14.881654410360468</v>
          </cell>
          <cell r="EZ393">
            <v>53.469030521146379</v>
          </cell>
          <cell r="FA393">
            <v>68.469030521146379</v>
          </cell>
          <cell r="FB393">
            <v>59</v>
          </cell>
          <cell r="FC393">
            <v>68.350684931506848</v>
          </cell>
          <cell r="FE393">
            <v>38271.59330659722</v>
          </cell>
        </row>
        <row r="394">
          <cell r="A394">
            <v>40143</v>
          </cell>
          <cell r="B394">
            <v>26</v>
          </cell>
          <cell r="C394">
            <v>4</v>
          </cell>
          <cell r="D394">
            <v>11</v>
          </cell>
          <cell r="E394">
            <v>2009</v>
          </cell>
          <cell r="G394">
            <v>0</v>
          </cell>
          <cell r="H394">
            <v>0.81457758628065202</v>
          </cell>
          <cell r="I394">
            <v>9.4076988614261499</v>
          </cell>
          <cell r="J394">
            <v>60.958904109589042</v>
          </cell>
          <cell r="K394">
            <v>10.833333333333334</v>
          </cell>
          <cell r="L394">
            <v>0.23073924238589549</v>
          </cell>
          <cell r="M394">
            <v>6.4956478350987119</v>
          </cell>
          <cell r="N394">
            <v>0</v>
          </cell>
          <cell r="O394">
            <v>15.664328176691345</v>
          </cell>
          <cell r="P394">
            <v>13.686973934946993</v>
          </cell>
          <cell r="Q394">
            <v>27.854542818458739</v>
          </cell>
          <cell r="R394">
            <v>17.507670067683122</v>
          </cell>
          <cell r="S394">
            <v>68.414941321407213</v>
          </cell>
          <cell r="T394">
            <v>21.414689531215625</v>
          </cell>
          <cell r="U394">
            <v>23.94864169410841</v>
          </cell>
          <cell r="W394">
            <v>0</v>
          </cell>
          <cell r="X394">
            <v>10.222276447706802</v>
          </cell>
          <cell r="Y394">
            <v>0</v>
          </cell>
          <cell r="Z394">
            <v>0</v>
          </cell>
          <cell r="AA394">
            <v>10.833333333333334</v>
          </cell>
          <cell r="AB394">
            <v>0</v>
          </cell>
          <cell r="AC394">
            <v>5</v>
          </cell>
          <cell r="AD394">
            <v>0</v>
          </cell>
          <cell r="AE394">
            <v>0</v>
          </cell>
          <cell r="AF394">
            <v>0</v>
          </cell>
          <cell r="AG394">
            <v>1.7263870774846071</v>
          </cell>
          <cell r="AH394">
            <v>4.4513917599033981</v>
          </cell>
          <cell r="AI394">
            <v>0</v>
          </cell>
          <cell r="AJ394">
            <v>0</v>
          </cell>
          <cell r="AK394">
            <v>0</v>
          </cell>
          <cell r="AL394">
            <v>0</v>
          </cell>
          <cell r="AM394">
            <v>0</v>
          </cell>
          <cell r="AN394">
            <v>0</v>
          </cell>
          <cell r="AO394">
            <v>0</v>
          </cell>
          <cell r="AP394">
            <v>0</v>
          </cell>
          <cell r="AQ394">
            <v>0</v>
          </cell>
          <cell r="AR394">
            <v>30</v>
          </cell>
          <cell r="AS394">
            <v>40.262123237876807</v>
          </cell>
          <cell r="AT394">
            <v>0</v>
          </cell>
          <cell r="AU394">
            <v>0</v>
          </cell>
          <cell r="AV394">
            <v>0</v>
          </cell>
          <cell r="AW394">
            <v>0</v>
          </cell>
          <cell r="AX394">
            <v>0</v>
          </cell>
          <cell r="AY394">
            <v>0</v>
          </cell>
          <cell r="AZ394">
            <v>16.125211096031379</v>
          </cell>
          <cell r="BA394">
            <v>0</v>
          </cell>
          <cell r="BB394">
            <v>97.653061450699866</v>
          </cell>
          <cell r="BC394">
            <v>0</v>
          </cell>
          <cell r="BD394">
            <v>0</v>
          </cell>
          <cell r="BE394">
            <v>27.3224043715847</v>
          </cell>
          <cell r="BF394">
            <v>31.949997373960048</v>
          </cell>
          <cell r="BG394">
            <v>0</v>
          </cell>
          <cell r="BH394">
            <v>1.6865023640442942</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CA394">
            <v>0</v>
          </cell>
          <cell r="CB394">
            <v>0</v>
          </cell>
          <cell r="CC394">
            <v>0</v>
          </cell>
          <cell r="CD394">
            <v>0</v>
          </cell>
          <cell r="CE394">
            <v>0</v>
          </cell>
          <cell r="CF394">
            <v>0</v>
          </cell>
          <cell r="CH394">
            <v>0</v>
          </cell>
          <cell r="CJ394">
            <v>40143</v>
          </cell>
          <cell r="CK394">
            <v>10.222276447706802</v>
          </cell>
          <cell r="CL394">
            <v>1.7263870774846071</v>
          </cell>
          <cell r="CM394">
            <v>59.272401745544748</v>
          </cell>
          <cell r="CN394">
            <v>0</v>
          </cell>
          <cell r="CO394">
            <v>0</v>
          </cell>
          <cell r="CP394">
            <v>44.713514997780209</v>
          </cell>
          <cell r="CQ394">
            <v>0</v>
          </cell>
          <cell r="CR394">
            <v>30</v>
          </cell>
          <cell r="CS394">
            <v>0</v>
          </cell>
          <cell r="CU394">
            <v>40143</v>
          </cell>
          <cell r="CV394">
            <v>0</v>
          </cell>
          <cell r="CW394">
            <v>5</v>
          </cell>
          <cell r="CX394">
            <v>0</v>
          </cell>
          <cell r="CY394">
            <v>0</v>
          </cell>
          <cell r="CZ394">
            <v>0</v>
          </cell>
          <cell r="DA394">
            <v>0</v>
          </cell>
          <cell r="DB394">
            <v>0</v>
          </cell>
          <cell r="DC394">
            <v>56.6222938095313</v>
          </cell>
          <cell r="DD394">
            <v>0</v>
          </cell>
          <cell r="DE394">
            <v>0</v>
          </cell>
          <cell r="DF394">
            <v>0</v>
          </cell>
          <cell r="DG394">
            <v>58.684931506849324</v>
          </cell>
          <cell r="DH394">
            <v>97.653061450699866</v>
          </cell>
          <cell r="DI394">
            <v>0</v>
          </cell>
          <cell r="DJ394">
            <v>0</v>
          </cell>
          <cell r="DK394">
            <v>27.3224043715847</v>
          </cell>
          <cell r="DL394">
            <v>31.949997373960048</v>
          </cell>
          <cell r="DM394">
            <v>0</v>
          </cell>
          <cell r="DN394">
            <v>0</v>
          </cell>
          <cell r="DO394">
            <v>0</v>
          </cell>
          <cell r="DP394">
            <v>0</v>
          </cell>
          <cell r="DR394">
            <v>59.272401745544748</v>
          </cell>
          <cell r="DS394">
            <v>0</v>
          </cell>
          <cell r="DT394">
            <v>0</v>
          </cell>
          <cell r="DV394">
            <v>40143</v>
          </cell>
          <cell r="DW394">
            <v>1.1509247183230713</v>
          </cell>
          <cell r="DY394">
            <v>49.7</v>
          </cell>
          <cell r="DZ394">
            <v>44.7</v>
          </cell>
          <cell r="EA394">
            <v>30</v>
          </cell>
          <cell r="EB394">
            <v>30</v>
          </cell>
          <cell r="ED394">
            <v>60</v>
          </cell>
          <cell r="EE394">
            <v>20</v>
          </cell>
          <cell r="EF394">
            <v>44.713514997780209</v>
          </cell>
          <cell r="EG394">
            <v>0</v>
          </cell>
          <cell r="EH394">
            <v>44.713514997780209</v>
          </cell>
          <cell r="EJ394">
            <v>30</v>
          </cell>
          <cell r="EK394">
            <v>90</v>
          </cell>
          <cell r="EL394">
            <v>110</v>
          </cell>
          <cell r="EN394">
            <v>0</v>
          </cell>
          <cell r="EO394">
            <v>60</v>
          </cell>
          <cell r="EP394">
            <v>80</v>
          </cell>
          <cell r="ER394">
            <v>200</v>
          </cell>
          <cell r="ET394">
            <v>15</v>
          </cell>
          <cell r="EU394">
            <v>0</v>
          </cell>
          <cell r="EV394">
            <v>0</v>
          </cell>
          <cell r="EW394">
            <v>44.272401745544748</v>
          </cell>
          <cell r="EX394">
            <v>15</v>
          </cell>
          <cell r="EZ394">
            <v>44.272401745544748</v>
          </cell>
          <cell r="FA394">
            <v>59.272401745544748</v>
          </cell>
          <cell r="FB394">
            <v>59</v>
          </cell>
          <cell r="FC394">
            <v>68.350684931506848</v>
          </cell>
          <cell r="FE394">
            <v>38271.593306944444</v>
          </cell>
        </row>
        <row r="395">
          <cell r="A395">
            <v>40144</v>
          </cell>
          <cell r="B395">
            <v>27</v>
          </cell>
          <cell r="C395">
            <v>5</v>
          </cell>
          <cell r="D395">
            <v>11</v>
          </cell>
          <cell r="E395">
            <v>2009</v>
          </cell>
          <cell r="G395">
            <v>0</v>
          </cell>
          <cell r="H395">
            <v>0.85996359056027905</v>
          </cell>
          <cell r="I395">
            <v>9.5162617598701686</v>
          </cell>
          <cell r="J395">
            <v>60.958904109589042</v>
          </cell>
          <cell r="K395">
            <v>10.833333333333334</v>
          </cell>
          <cell r="L395">
            <v>0.24359539313050491</v>
          </cell>
          <cell r="M395">
            <v>6.570606267191109</v>
          </cell>
          <cell r="N395">
            <v>0</v>
          </cell>
          <cell r="O395">
            <v>16.537101105432171</v>
          </cell>
          <cell r="P395">
            <v>13.844918782373828</v>
          </cell>
          <cell r="Q395">
            <v>27.540375151389537</v>
          </cell>
          <cell r="R395">
            <v>17.507670067683122</v>
          </cell>
          <cell r="S395">
            <v>43.124683674470113</v>
          </cell>
          <cell r="T395">
            <v>21.47404007259204</v>
          </cell>
          <cell r="U395">
            <v>25.661137807797488</v>
          </cell>
          <cell r="W395">
            <v>0</v>
          </cell>
          <cell r="X395">
            <v>10.376225350430447</v>
          </cell>
          <cell r="Y395">
            <v>0</v>
          </cell>
          <cell r="Z395">
            <v>0</v>
          </cell>
          <cell r="AA395">
            <v>10.833333333333334</v>
          </cell>
          <cell r="AB395">
            <v>0</v>
          </cell>
          <cell r="AC395">
            <v>5</v>
          </cell>
          <cell r="AD395">
            <v>0</v>
          </cell>
          <cell r="AE395">
            <v>0</v>
          </cell>
          <cell r="AF395">
            <v>0</v>
          </cell>
          <cell r="AG395">
            <v>1.814201660321614</v>
          </cell>
          <cell r="AH395">
            <v>4.3252304778532125</v>
          </cell>
          <cell r="AI395">
            <v>0</v>
          </cell>
          <cell r="AJ395">
            <v>0</v>
          </cell>
          <cell r="AK395">
            <v>0</v>
          </cell>
          <cell r="AL395">
            <v>0</v>
          </cell>
          <cell r="AM395">
            <v>0</v>
          </cell>
          <cell r="AN395">
            <v>0</v>
          </cell>
          <cell r="AO395">
            <v>0</v>
          </cell>
          <cell r="AP395">
            <v>0</v>
          </cell>
          <cell r="AQ395">
            <v>0</v>
          </cell>
          <cell r="AR395">
            <v>30</v>
          </cell>
          <cell r="AS395">
            <v>41.104834629025447</v>
          </cell>
          <cell r="AT395">
            <v>0</v>
          </cell>
          <cell r="AU395">
            <v>0</v>
          </cell>
          <cell r="AV395">
            <v>0</v>
          </cell>
          <cell r="AW395">
            <v>0</v>
          </cell>
          <cell r="AX395">
            <v>0</v>
          </cell>
          <cell r="AY395">
            <v>0</v>
          </cell>
          <cell r="AZ395">
            <v>16.037396513194381</v>
          </cell>
          <cell r="BA395">
            <v>0</v>
          </cell>
          <cell r="BB395">
            <v>74.222465041665259</v>
          </cell>
          <cell r="BC395">
            <v>0</v>
          </cell>
          <cell r="BD395">
            <v>0</v>
          </cell>
          <cell r="BE395">
            <v>27.3224043715847</v>
          </cell>
          <cell r="BF395">
            <v>32.460891730313392</v>
          </cell>
          <cell r="BG395">
            <v>0</v>
          </cell>
          <cell r="BH395">
            <v>1.1756080076909541</v>
          </cell>
          <cell r="BI395">
            <v>0</v>
          </cell>
          <cell r="BJ395">
            <v>0</v>
          </cell>
          <cell r="BK395">
            <v>0</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CA395">
            <v>0</v>
          </cell>
          <cell r="CB395">
            <v>0</v>
          </cell>
          <cell r="CC395">
            <v>0</v>
          </cell>
          <cell r="CD395">
            <v>0</v>
          </cell>
          <cell r="CE395">
            <v>0</v>
          </cell>
          <cell r="CF395">
            <v>0</v>
          </cell>
          <cell r="CH395">
            <v>0</v>
          </cell>
          <cell r="CJ395">
            <v>40144</v>
          </cell>
          <cell r="CK395">
            <v>10.376225350430447</v>
          </cell>
          <cell r="CL395">
            <v>1.814201660321614</v>
          </cell>
          <cell r="CM395">
            <v>59.783296101898088</v>
          </cell>
          <cell r="CN395">
            <v>0</v>
          </cell>
          <cell r="CO395">
            <v>0</v>
          </cell>
          <cell r="CP395">
            <v>45.430065106878658</v>
          </cell>
          <cell r="CQ395">
            <v>0</v>
          </cell>
          <cell r="CR395">
            <v>30</v>
          </cell>
          <cell r="CS395">
            <v>0</v>
          </cell>
          <cell r="CU395">
            <v>40144</v>
          </cell>
          <cell r="CV395">
            <v>0</v>
          </cell>
          <cell r="CW395">
            <v>5</v>
          </cell>
          <cell r="CX395">
            <v>0</v>
          </cell>
          <cell r="CY395">
            <v>0</v>
          </cell>
          <cell r="CZ395">
            <v>0</v>
          </cell>
          <cell r="DA395">
            <v>0</v>
          </cell>
          <cell r="DB395">
            <v>0</v>
          </cell>
          <cell r="DC395">
            <v>56.981898465000057</v>
          </cell>
          <cell r="DD395">
            <v>0</v>
          </cell>
          <cell r="DE395">
            <v>0</v>
          </cell>
          <cell r="DF395">
            <v>0</v>
          </cell>
          <cell r="DG395">
            <v>58.684931506849324</v>
          </cell>
          <cell r="DH395">
            <v>74.222465041665259</v>
          </cell>
          <cell r="DI395">
            <v>0</v>
          </cell>
          <cell r="DJ395">
            <v>0</v>
          </cell>
          <cell r="DK395">
            <v>27.3224043715847</v>
          </cell>
          <cell r="DL395">
            <v>32.460891730313392</v>
          </cell>
          <cell r="DM395">
            <v>0</v>
          </cell>
          <cell r="DN395">
            <v>0</v>
          </cell>
          <cell r="DO395">
            <v>0</v>
          </cell>
          <cell r="DP395">
            <v>0</v>
          </cell>
          <cell r="DR395">
            <v>59.783296101898088</v>
          </cell>
          <cell r="DS395">
            <v>0</v>
          </cell>
          <cell r="DT395">
            <v>0</v>
          </cell>
          <cell r="DV395">
            <v>40144</v>
          </cell>
          <cell r="DW395">
            <v>1.2094677735477426</v>
          </cell>
          <cell r="DY395">
            <v>49.7</v>
          </cell>
          <cell r="DZ395">
            <v>44.7</v>
          </cell>
          <cell r="EA395">
            <v>30</v>
          </cell>
          <cell r="EB395">
            <v>30</v>
          </cell>
          <cell r="ED395">
            <v>60</v>
          </cell>
          <cell r="EE395">
            <v>20</v>
          </cell>
          <cell r="EF395">
            <v>45.430065106878658</v>
          </cell>
          <cell r="EG395">
            <v>0</v>
          </cell>
          <cell r="EH395">
            <v>45.430065106878658</v>
          </cell>
          <cell r="EJ395">
            <v>30</v>
          </cell>
          <cell r="EK395">
            <v>90</v>
          </cell>
          <cell r="EL395">
            <v>110</v>
          </cell>
          <cell r="EN395">
            <v>0</v>
          </cell>
          <cell r="EO395">
            <v>60</v>
          </cell>
          <cell r="EP395">
            <v>80</v>
          </cell>
          <cell r="ER395">
            <v>200</v>
          </cell>
          <cell r="ET395">
            <v>15</v>
          </cell>
          <cell r="EU395">
            <v>0</v>
          </cell>
          <cell r="EV395">
            <v>0</v>
          </cell>
          <cell r="EW395">
            <v>44.783296101898088</v>
          </cell>
          <cell r="EX395">
            <v>15</v>
          </cell>
          <cell r="EZ395">
            <v>44.783296101898088</v>
          </cell>
          <cell r="FA395">
            <v>59.783296101898088</v>
          </cell>
          <cell r="FB395">
            <v>59</v>
          </cell>
          <cell r="FC395">
            <v>68.350684931506848</v>
          </cell>
          <cell r="FE395">
            <v>38271.593307060182</v>
          </cell>
        </row>
        <row r="396">
          <cell r="A396">
            <v>40145</v>
          </cell>
          <cell r="B396">
            <v>28</v>
          </cell>
          <cell r="C396">
            <v>6</v>
          </cell>
          <cell r="D396">
            <v>11</v>
          </cell>
          <cell r="E396">
            <v>2009</v>
          </cell>
          <cell r="G396">
            <v>0</v>
          </cell>
          <cell r="H396">
            <v>1.250013638462848</v>
          </cell>
          <cell r="I396">
            <v>12.090388684421544</v>
          </cell>
          <cell r="J396">
            <v>60.958904109589042</v>
          </cell>
          <cell r="K396">
            <v>10.833333333333334</v>
          </cell>
          <cell r="L396">
            <v>0.3540819251213479</v>
          </cell>
          <cell r="M396">
            <v>8.347940154151507</v>
          </cell>
          <cell r="N396">
            <v>8.1229090909090917</v>
          </cell>
          <cell r="O396">
            <v>24.037764097618822</v>
          </cell>
          <cell r="P396">
            <v>17.58993747828891</v>
          </cell>
          <cell r="Q396">
            <v>27.486172183369884</v>
          </cell>
          <cell r="R396">
            <v>17.507670067683122</v>
          </cell>
          <cell r="S396">
            <v>45.277172878636527</v>
          </cell>
          <cell r="T396">
            <v>22.057409233677742</v>
          </cell>
          <cell r="U396">
            <v>37.11525038596011</v>
          </cell>
          <cell r="W396">
            <v>0</v>
          </cell>
          <cell r="X396">
            <v>13.340402322884392</v>
          </cell>
          <cell r="Y396">
            <v>0</v>
          </cell>
          <cell r="Z396">
            <v>0</v>
          </cell>
          <cell r="AA396">
            <v>10.833333333333334</v>
          </cell>
          <cell r="AB396">
            <v>2.4230731117223203</v>
          </cell>
          <cell r="AC396">
            <v>5</v>
          </cell>
          <cell r="AD396">
            <v>0</v>
          </cell>
          <cell r="AE396">
            <v>0</v>
          </cell>
          <cell r="AF396">
            <v>0</v>
          </cell>
          <cell r="AG396">
            <v>9.4018580584596272</v>
          </cell>
          <cell r="AH396">
            <v>3.7128555078508807</v>
          </cell>
          <cell r="AI396">
            <v>0</v>
          </cell>
          <cell r="AJ396">
            <v>0</v>
          </cell>
          <cell r="AK396">
            <v>0</v>
          </cell>
          <cell r="AL396">
            <v>0</v>
          </cell>
          <cell r="AM396">
            <v>0</v>
          </cell>
          <cell r="AN396">
            <v>0</v>
          </cell>
          <cell r="AO396">
            <v>0</v>
          </cell>
          <cell r="AP396">
            <v>0</v>
          </cell>
          <cell r="AQ396">
            <v>0</v>
          </cell>
          <cell r="AR396">
            <v>30</v>
          </cell>
          <cell r="AS396">
            <v>29.240058129169885</v>
          </cell>
          <cell r="AT396">
            <v>0</v>
          </cell>
          <cell r="AU396">
            <v>0</v>
          </cell>
          <cell r="AV396">
            <v>0</v>
          </cell>
          <cell r="AW396">
            <v>0</v>
          </cell>
          <cell r="AX396">
            <v>0</v>
          </cell>
          <cell r="AY396">
            <v>0</v>
          </cell>
          <cell r="AZ396">
            <v>8.4497401150563647</v>
          </cell>
          <cell r="BA396">
            <v>0</v>
          </cell>
          <cell r="BB396">
            <v>96.000092383218004</v>
          </cell>
          <cell r="BC396">
            <v>0</v>
          </cell>
          <cell r="BD396">
            <v>0</v>
          </cell>
          <cell r="BE396">
            <v>27.3224043715847</v>
          </cell>
          <cell r="BF396">
            <v>33.636499738004346</v>
          </cell>
          <cell r="BG396">
            <v>0</v>
          </cell>
          <cell r="BH396">
            <v>0</v>
          </cell>
          <cell r="BI396">
            <v>0</v>
          </cell>
          <cell r="BJ396">
            <v>0</v>
          </cell>
          <cell r="BK396">
            <v>0</v>
          </cell>
          <cell r="BL396">
            <v>0</v>
          </cell>
          <cell r="BM396">
            <v>0</v>
          </cell>
          <cell r="BN396">
            <v>7.3917808219178056</v>
          </cell>
          <cell r="BO396">
            <v>0</v>
          </cell>
          <cell r="BP396">
            <v>0</v>
          </cell>
          <cell r="BQ396">
            <v>16.27684936802217</v>
          </cell>
          <cell r="BR396">
            <v>0</v>
          </cell>
          <cell r="BS396">
            <v>0</v>
          </cell>
          <cell r="BT396">
            <v>0</v>
          </cell>
          <cell r="BU396">
            <v>0</v>
          </cell>
          <cell r="BV396">
            <v>0</v>
          </cell>
          <cell r="BW396">
            <v>0</v>
          </cell>
          <cell r="BX396">
            <v>0</v>
          </cell>
          <cell r="BY396">
            <v>0</v>
          </cell>
          <cell r="CA396">
            <v>0</v>
          </cell>
          <cell r="CB396">
            <v>0</v>
          </cell>
          <cell r="CC396">
            <v>0</v>
          </cell>
          <cell r="CD396">
            <v>0</v>
          </cell>
          <cell r="CE396">
            <v>0</v>
          </cell>
          <cell r="CF396">
            <v>0</v>
          </cell>
          <cell r="CH396">
            <v>0</v>
          </cell>
          <cell r="CJ396">
            <v>40145</v>
          </cell>
          <cell r="CK396">
            <v>13.340402322884392</v>
          </cell>
          <cell r="CL396">
            <v>9.4018580584596272</v>
          </cell>
          <cell r="CM396">
            <v>68.350684931506848</v>
          </cell>
          <cell r="CN396">
            <v>0</v>
          </cell>
          <cell r="CO396">
            <v>0</v>
          </cell>
          <cell r="CP396">
            <v>32.952913637020764</v>
          </cell>
          <cell r="CQ396">
            <v>0</v>
          </cell>
          <cell r="CR396">
            <v>30</v>
          </cell>
          <cell r="CS396">
            <v>0</v>
          </cell>
          <cell r="CU396">
            <v>40145</v>
          </cell>
          <cell r="CV396">
            <v>2.4230731117223203</v>
          </cell>
          <cell r="CW396">
            <v>5</v>
          </cell>
          <cell r="CX396">
            <v>0</v>
          </cell>
          <cell r="CY396">
            <v>0</v>
          </cell>
          <cell r="CZ396">
            <v>0</v>
          </cell>
          <cell r="DA396">
            <v>0</v>
          </cell>
          <cell r="DB396">
            <v>0</v>
          </cell>
          <cell r="DC396">
            <v>46.293315959905158</v>
          </cell>
          <cell r="DD396">
            <v>0</v>
          </cell>
          <cell r="DE396">
            <v>0</v>
          </cell>
          <cell r="DF396">
            <v>0</v>
          </cell>
          <cell r="DG396">
            <v>58.684931506849324</v>
          </cell>
          <cell r="DH396">
            <v>96.000092383218004</v>
          </cell>
          <cell r="DI396">
            <v>0</v>
          </cell>
          <cell r="DJ396">
            <v>0</v>
          </cell>
          <cell r="DK396">
            <v>27.3224043715847</v>
          </cell>
          <cell r="DL396">
            <v>41.028280559922152</v>
          </cell>
          <cell r="DM396">
            <v>0</v>
          </cell>
          <cell r="DN396">
            <v>0</v>
          </cell>
          <cell r="DO396">
            <v>16.27684936802217</v>
          </cell>
          <cell r="DP396">
            <v>0</v>
          </cell>
          <cell r="DR396">
            <v>68.350684931506848</v>
          </cell>
          <cell r="DS396">
            <v>0</v>
          </cell>
          <cell r="DT396">
            <v>0</v>
          </cell>
          <cell r="DV396">
            <v>40145</v>
          </cell>
          <cell r="DW396">
            <v>6.2679053723064184</v>
          </cell>
          <cell r="DY396">
            <v>49.7</v>
          </cell>
          <cell r="DZ396">
            <v>44.7</v>
          </cell>
          <cell r="EA396">
            <v>30</v>
          </cell>
          <cell r="EB396">
            <v>30</v>
          </cell>
          <cell r="ED396">
            <v>60</v>
          </cell>
          <cell r="EE396">
            <v>20</v>
          </cell>
          <cell r="EF396">
            <v>40.344694458938569</v>
          </cell>
          <cell r="EG396">
            <v>0</v>
          </cell>
          <cell r="EH396">
            <v>40.344694458938569</v>
          </cell>
          <cell r="EJ396">
            <v>30</v>
          </cell>
          <cell r="EK396">
            <v>90</v>
          </cell>
          <cell r="EL396">
            <v>110</v>
          </cell>
          <cell r="EN396">
            <v>0</v>
          </cell>
          <cell r="EO396">
            <v>60</v>
          </cell>
          <cell r="EP396">
            <v>80</v>
          </cell>
          <cell r="ER396">
            <v>200</v>
          </cell>
          <cell r="ET396">
            <v>15</v>
          </cell>
          <cell r="EU396">
            <v>0</v>
          </cell>
          <cell r="EV396">
            <v>0</v>
          </cell>
          <cell r="EW396">
            <v>56.897074723685947</v>
          </cell>
          <cell r="EX396">
            <v>11.453610207820901</v>
          </cell>
          <cell r="EZ396">
            <v>56.897074723685947</v>
          </cell>
          <cell r="FA396">
            <v>71.897074723685947</v>
          </cell>
          <cell r="FB396">
            <v>59</v>
          </cell>
          <cell r="FC396">
            <v>68.350684931506848</v>
          </cell>
          <cell r="FE396">
            <v>38271.593307291667</v>
          </cell>
        </row>
        <row r="397">
          <cell r="A397">
            <v>40146</v>
          </cell>
          <cell r="B397">
            <v>29</v>
          </cell>
          <cell r="C397">
            <v>7</v>
          </cell>
          <cell r="D397">
            <v>11</v>
          </cell>
          <cell r="E397">
            <v>2009</v>
          </cell>
          <cell r="G397">
            <v>0</v>
          </cell>
          <cell r="H397">
            <v>1.2329607297593315</v>
          </cell>
          <cell r="I397">
            <v>12.077835260031007</v>
          </cell>
          <cell r="J397">
            <v>60.958904109589042</v>
          </cell>
          <cell r="K397">
            <v>10.833333333333334</v>
          </cell>
          <cell r="L397">
            <v>0.34925147643113624</v>
          </cell>
          <cell r="M397">
            <v>8.3392725059660613</v>
          </cell>
          <cell r="N397">
            <v>8.1229090909090917</v>
          </cell>
          <cell r="O397">
            <v>23.709836638285317</v>
          </cell>
          <cell r="P397">
            <v>17.571673884294405</v>
          </cell>
          <cell r="Q397">
            <v>27.43788893223326</v>
          </cell>
          <cell r="R397">
            <v>17.507670067683122</v>
          </cell>
          <cell r="S397">
            <v>50.996954164351102</v>
          </cell>
          <cell r="T397">
            <v>22.084689606262764</v>
          </cell>
          <cell r="U397">
            <v>37.358651587567934</v>
          </cell>
          <cell r="W397">
            <v>0</v>
          </cell>
          <cell r="X397">
            <v>0</v>
          </cell>
          <cell r="Y397">
            <v>0</v>
          </cell>
          <cell r="Z397">
            <v>0</v>
          </cell>
          <cell r="AA397">
            <v>10.833333333333334</v>
          </cell>
          <cell r="AB397">
            <v>2.4218440166656503</v>
          </cell>
          <cell r="AC397">
            <v>5</v>
          </cell>
          <cell r="AD397">
            <v>0</v>
          </cell>
          <cell r="AE397">
            <v>0</v>
          </cell>
          <cell r="AF397">
            <v>0</v>
          </cell>
          <cell r="AG397">
            <v>9.3895890566406397</v>
          </cell>
          <cell r="AH397">
            <v>0</v>
          </cell>
          <cell r="AI397">
            <v>0</v>
          </cell>
          <cell r="AJ397">
            <v>0</v>
          </cell>
          <cell r="AK397">
            <v>0</v>
          </cell>
          <cell r="AL397">
            <v>0</v>
          </cell>
          <cell r="AM397">
            <v>0</v>
          </cell>
          <cell r="AN397">
            <v>0</v>
          </cell>
          <cell r="AO397">
            <v>0</v>
          </cell>
          <cell r="AP397">
            <v>0</v>
          </cell>
          <cell r="AQ397">
            <v>0</v>
          </cell>
          <cell r="AR397">
            <v>30</v>
          </cell>
          <cell r="AS397">
            <v>0</v>
          </cell>
          <cell r="AT397">
            <v>0</v>
          </cell>
          <cell r="AU397">
            <v>0</v>
          </cell>
          <cell r="AV397">
            <v>0</v>
          </cell>
          <cell r="AW397">
            <v>0</v>
          </cell>
          <cell r="AX397">
            <v>0</v>
          </cell>
          <cell r="AY397">
            <v>0</v>
          </cell>
          <cell r="AZ397">
            <v>8.4620091168753504</v>
          </cell>
          <cell r="BA397">
            <v>0</v>
          </cell>
          <cell r="BB397">
            <v>101.97828624130645</v>
          </cell>
          <cell r="BC397">
            <v>0</v>
          </cell>
          <cell r="BD397">
            <v>0</v>
          </cell>
          <cell r="BE397">
            <v>27.3224043715847</v>
          </cell>
          <cell r="BF397">
            <v>33.636499738004346</v>
          </cell>
          <cell r="BG397">
            <v>0</v>
          </cell>
          <cell r="BH397">
            <v>0</v>
          </cell>
          <cell r="BI397">
            <v>0</v>
          </cell>
          <cell r="BJ397">
            <v>7.3917808219178056</v>
          </cell>
          <cell r="BK397">
            <v>0</v>
          </cell>
          <cell r="BL397">
            <v>0</v>
          </cell>
          <cell r="BM397">
            <v>0</v>
          </cell>
          <cell r="BN397">
            <v>0</v>
          </cell>
          <cell r="BO397">
            <v>0</v>
          </cell>
          <cell r="BP397">
            <v>0</v>
          </cell>
          <cell r="BQ397">
            <v>8.8751506319778315</v>
          </cell>
          <cell r="BR397">
            <v>0</v>
          </cell>
          <cell r="BS397">
            <v>0</v>
          </cell>
          <cell r="BT397">
            <v>0</v>
          </cell>
          <cell r="BU397">
            <v>0</v>
          </cell>
          <cell r="BV397">
            <v>0</v>
          </cell>
          <cell r="BW397">
            <v>0</v>
          </cell>
          <cell r="BX397">
            <v>0</v>
          </cell>
          <cell r="BY397">
            <v>0</v>
          </cell>
          <cell r="CA397">
            <v>5.9190151678725336</v>
          </cell>
          <cell r="CB397">
            <v>0</v>
          </cell>
          <cell r="CC397">
            <v>0</v>
          </cell>
          <cell r="CD397">
            <v>0</v>
          </cell>
          <cell r="CE397">
            <v>47.351918890518277</v>
          </cell>
          <cell r="CF397">
            <v>0</v>
          </cell>
          <cell r="CH397">
            <v>53.270934058390807</v>
          </cell>
          <cell r="CJ397">
            <v>40146</v>
          </cell>
          <cell r="CK397">
            <v>0</v>
          </cell>
          <cell r="CL397">
            <v>9.3895890566406397</v>
          </cell>
          <cell r="CM397">
            <v>68.350684931506848</v>
          </cell>
          <cell r="CN397">
            <v>0</v>
          </cell>
          <cell r="CO397">
            <v>0</v>
          </cell>
          <cell r="CP397">
            <v>0</v>
          </cell>
          <cell r="CQ397">
            <v>0</v>
          </cell>
          <cell r="CR397">
            <v>30</v>
          </cell>
          <cell r="CS397">
            <v>0</v>
          </cell>
          <cell r="CU397">
            <v>40146</v>
          </cell>
          <cell r="CV397">
            <v>2.4218440166656503</v>
          </cell>
          <cell r="CW397">
            <v>5</v>
          </cell>
          <cell r="CX397">
            <v>0</v>
          </cell>
          <cell r="CY397">
            <v>0</v>
          </cell>
          <cell r="CZ397">
            <v>0</v>
          </cell>
          <cell r="DA397">
            <v>0</v>
          </cell>
          <cell r="DB397">
            <v>0</v>
          </cell>
          <cell r="DC397">
            <v>0</v>
          </cell>
          <cell r="DD397">
            <v>0</v>
          </cell>
          <cell r="DE397">
            <v>0</v>
          </cell>
          <cell r="DF397">
            <v>0</v>
          </cell>
          <cell r="DG397">
            <v>58.684931506849324</v>
          </cell>
          <cell r="DH397">
            <v>101.97828624130645</v>
          </cell>
          <cell r="DI397">
            <v>0</v>
          </cell>
          <cell r="DJ397">
            <v>0</v>
          </cell>
          <cell r="DK397">
            <v>27.3224043715847</v>
          </cell>
          <cell r="DL397">
            <v>41.028280559922152</v>
          </cell>
          <cell r="DM397">
            <v>0</v>
          </cell>
          <cell r="DN397">
            <v>0</v>
          </cell>
          <cell r="DO397">
            <v>8.8751506319778315</v>
          </cell>
          <cell r="DP397">
            <v>0</v>
          </cell>
          <cell r="DR397">
            <v>68.350684931506848</v>
          </cell>
          <cell r="DS397">
            <v>53.270934058390807</v>
          </cell>
          <cell r="DT397">
            <v>0</v>
          </cell>
          <cell r="DV397">
            <v>40146</v>
          </cell>
          <cell r="DW397">
            <v>6.2597260377604265</v>
          </cell>
          <cell r="DY397">
            <v>49.7</v>
          </cell>
          <cell r="DZ397">
            <v>44.7</v>
          </cell>
          <cell r="EA397">
            <v>30</v>
          </cell>
          <cell r="EB397">
            <v>30</v>
          </cell>
          <cell r="ED397">
            <v>60</v>
          </cell>
          <cell r="EE397">
            <v>20</v>
          </cell>
          <cell r="EF397">
            <v>47.351918890518277</v>
          </cell>
          <cell r="EG397">
            <v>0</v>
          </cell>
          <cell r="EH397">
            <v>47.351918890518277</v>
          </cell>
          <cell r="EJ397">
            <v>30</v>
          </cell>
          <cell r="EK397">
            <v>90</v>
          </cell>
          <cell r="EL397">
            <v>110</v>
          </cell>
          <cell r="EN397">
            <v>0</v>
          </cell>
          <cell r="EO397">
            <v>60</v>
          </cell>
          <cell r="EP397">
            <v>80</v>
          </cell>
          <cell r="ER397">
            <v>200</v>
          </cell>
          <cell r="ET397">
            <v>15</v>
          </cell>
          <cell r="EU397">
            <v>0</v>
          </cell>
          <cell r="EV397">
            <v>0</v>
          </cell>
          <cell r="EW397">
            <v>56.837998614205119</v>
          </cell>
          <cell r="EX397">
            <v>11.512686317301728</v>
          </cell>
          <cell r="EZ397">
            <v>56.837998614205119</v>
          </cell>
          <cell r="FA397">
            <v>71.837998614205119</v>
          </cell>
          <cell r="FB397">
            <v>59</v>
          </cell>
          <cell r="FC397">
            <v>68.350684931506848</v>
          </cell>
          <cell r="FE397">
            <v>38271.59330763889</v>
          </cell>
        </row>
        <row r="398">
          <cell r="A398">
            <v>40147</v>
          </cell>
          <cell r="B398">
            <v>30</v>
          </cell>
          <cell r="C398">
            <v>1</v>
          </cell>
          <cell r="D398">
            <v>11</v>
          </cell>
          <cell r="E398">
            <v>2009</v>
          </cell>
          <cell r="G398">
            <v>0</v>
          </cell>
          <cell r="H398">
            <v>1.0346114234363157</v>
          </cell>
          <cell r="I398">
            <v>11.943749807470287</v>
          </cell>
          <cell r="J398">
            <v>60.958904109589042</v>
          </cell>
          <cell r="K398">
            <v>10.833333333333334</v>
          </cell>
          <cell r="L398">
            <v>0.29306656606831644</v>
          </cell>
          <cell r="M398">
            <v>8.24669174923973</v>
          </cell>
          <cell r="N398">
            <v>8.1229090909090917</v>
          </cell>
          <cell r="O398">
            <v>19.895579187316958</v>
          </cell>
          <cell r="P398">
            <v>17.37659705187378</v>
          </cell>
          <cell r="Q398">
            <v>27.412802910520316</v>
          </cell>
          <cell r="R398">
            <v>17.507670067683122</v>
          </cell>
          <cell r="S398">
            <v>53.080657445912209</v>
          </cell>
          <cell r="T398">
            <v>22.094627783797559</v>
          </cell>
          <cell r="U398">
            <v>37.44732209037069</v>
          </cell>
          <cell r="W398">
            <v>0</v>
          </cell>
          <cell r="X398">
            <v>0</v>
          </cell>
          <cell r="Y398">
            <v>0</v>
          </cell>
          <cell r="Z398">
            <v>0</v>
          </cell>
          <cell r="AA398">
            <v>10.833333333333334</v>
          </cell>
          <cell r="AB398">
            <v>2.4206155450629936</v>
          </cell>
          <cell r="AC398">
            <v>5</v>
          </cell>
          <cell r="AD398">
            <v>0</v>
          </cell>
          <cell r="AE398">
            <v>0</v>
          </cell>
          <cell r="AF398">
            <v>0</v>
          </cell>
          <cell r="AG398">
            <v>9.2420518611541453</v>
          </cell>
          <cell r="AH398">
            <v>0</v>
          </cell>
          <cell r="AI398">
            <v>0</v>
          </cell>
          <cell r="AJ398">
            <v>0</v>
          </cell>
          <cell r="AK398">
            <v>0</v>
          </cell>
          <cell r="AL398">
            <v>0</v>
          </cell>
          <cell r="AM398">
            <v>0</v>
          </cell>
          <cell r="AN398">
            <v>0</v>
          </cell>
          <cell r="AO398">
            <v>0</v>
          </cell>
          <cell r="AP398">
            <v>0</v>
          </cell>
          <cell r="AQ398">
            <v>0</v>
          </cell>
          <cell r="AR398">
            <v>30</v>
          </cell>
          <cell r="AS398">
            <v>0</v>
          </cell>
          <cell r="AT398">
            <v>0</v>
          </cell>
          <cell r="AU398">
            <v>0</v>
          </cell>
          <cell r="AV398">
            <v>0</v>
          </cell>
          <cell r="AW398">
            <v>0</v>
          </cell>
          <cell r="AX398">
            <v>0</v>
          </cell>
          <cell r="AY398">
            <v>0</v>
          </cell>
          <cell r="AZ398">
            <v>8.609546312361843</v>
          </cell>
          <cell r="BA398">
            <v>0</v>
          </cell>
          <cell r="BB398">
            <v>104.01306100771862</v>
          </cell>
          <cell r="BC398">
            <v>0</v>
          </cell>
          <cell r="BD398">
            <v>0</v>
          </cell>
          <cell r="BE398">
            <v>27.3224043715847</v>
          </cell>
          <cell r="BF398">
            <v>33.636499738004346</v>
          </cell>
          <cell r="BG398">
            <v>0</v>
          </cell>
          <cell r="BH398">
            <v>0</v>
          </cell>
          <cell r="BI398">
            <v>0</v>
          </cell>
          <cell r="BJ398">
            <v>7.3917808219178056</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cell r="CA398">
            <v>5.5865804089887963</v>
          </cell>
          <cell r="CB398">
            <v>0</v>
          </cell>
          <cell r="CC398">
            <v>0</v>
          </cell>
          <cell r="CD398">
            <v>0</v>
          </cell>
          <cell r="CE398">
            <v>52.192649217394177</v>
          </cell>
          <cell r="CF398">
            <v>0</v>
          </cell>
          <cell r="CH398">
            <v>57.779229626382971</v>
          </cell>
          <cell r="CJ398">
            <v>40147</v>
          </cell>
          <cell r="CK398">
            <v>0</v>
          </cell>
          <cell r="CL398">
            <v>9.2420518611541453</v>
          </cell>
          <cell r="CM398">
            <v>68.350684931506848</v>
          </cell>
          <cell r="CN398">
            <v>0</v>
          </cell>
          <cell r="CO398">
            <v>0</v>
          </cell>
          <cell r="CP398">
            <v>0</v>
          </cell>
          <cell r="CQ398">
            <v>0</v>
          </cell>
          <cell r="CR398">
            <v>30</v>
          </cell>
          <cell r="CS398">
            <v>0</v>
          </cell>
          <cell r="CU398">
            <v>40147</v>
          </cell>
          <cell r="CV398">
            <v>2.4206155450629936</v>
          </cell>
          <cell r="CW398">
            <v>5</v>
          </cell>
          <cell r="CX398">
            <v>0</v>
          </cell>
          <cell r="CY398">
            <v>0</v>
          </cell>
          <cell r="CZ398">
            <v>0</v>
          </cell>
          <cell r="DA398">
            <v>0</v>
          </cell>
          <cell r="DB398">
            <v>0</v>
          </cell>
          <cell r="DC398">
            <v>0</v>
          </cell>
          <cell r="DD398">
            <v>0</v>
          </cell>
          <cell r="DE398">
            <v>0</v>
          </cell>
          <cell r="DF398">
            <v>0</v>
          </cell>
          <cell r="DG398">
            <v>58.684931506849324</v>
          </cell>
          <cell r="DH398">
            <v>104.01306100771862</v>
          </cell>
          <cell r="DI398">
            <v>0</v>
          </cell>
          <cell r="DJ398">
            <v>0</v>
          </cell>
          <cell r="DK398">
            <v>27.3224043715847</v>
          </cell>
          <cell r="DL398">
            <v>41.028280559922152</v>
          </cell>
          <cell r="DM398">
            <v>0</v>
          </cell>
          <cell r="DN398">
            <v>0</v>
          </cell>
          <cell r="DO398">
            <v>0</v>
          </cell>
          <cell r="DP398">
            <v>0</v>
          </cell>
          <cell r="DR398">
            <v>68.350684931506848</v>
          </cell>
          <cell r="DS398">
            <v>57.779229626382971</v>
          </cell>
          <cell r="DT398">
            <v>0</v>
          </cell>
          <cell r="DV398">
            <v>40147</v>
          </cell>
          <cell r="DW398">
            <v>6.1613679074360972</v>
          </cell>
          <cell r="DY398">
            <v>49.7</v>
          </cell>
          <cell r="DZ398">
            <v>44.7</v>
          </cell>
          <cell r="EA398">
            <v>30</v>
          </cell>
          <cell r="EB398">
            <v>30</v>
          </cell>
          <cell r="ED398">
            <v>60</v>
          </cell>
          <cell r="EE398">
            <v>20</v>
          </cell>
          <cell r="EF398">
            <v>52.192649217394177</v>
          </cell>
          <cell r="EG398">
            <v>0</v>
          </cell>
          <cell r="EH398">
            <v>52.192649217394177</v>
          </cell>
          <cell r="EJ398">
            <v>30</v>
          </cell>
          <cell r="EK398">
            <v>90</v>
          </cell>
          <cell r="EL398">
            <v>110</v>
          </cell>
          <cell r="EN398">
            <v>0</v>
          </cell>
          <cell r="EO398">
            <v>60</v>
          </cell>
          <cell r="EP398">
            <v>80</v>
          </cell>
          <cell r="ER398">
            <v>200</v>
          </cell>
          <cell r="ET398">
            <v>15</v>
          </cell>
          <cell r="EU398">
            <v>0</v>
          </cell>
          <cell r="EV398">
            <v>0</v>
          </cell>
          <cell r="EW398">
            <v>56.206995739703942</v>
          </cell>
          <cell r="EX398">
            <v>12.143689191802906</v>
          </cell>
          <cell r="EZ398">
            <v>56.206995739703942</v>
          </cell>
          <cell r="FA398">
            <v>71.206995739703942</v>
          </cell>
          <cell r="FB398">
            <v>59</v>
          </cell>
          <cell r="FC398">
            <v>68.350684931506848</v>
          </cell>
          <cell r="FE398">
            <v>38271.593307870367</v>
          </cell>
        </row>
        <row r="399">
          <cell r="A399">
            <v>40148</v>
          </cell>
          <cell r="B399">
            <v>1</v>
          </cell>
          <cell r="C399">
            <v>2</v>
          </cell>
          <cell r="D399">
            <v>12</v>
          </cell>
          <cell r="E399">
            <v>2009</v>
          </cell>
          <cell r="G399">
            <v>0</v>
          </cell>
          <cell r="H399">
            <v>1.9526550735642596</v>
          </cell>
          <cell r="I399">
            <v>12.11492569158891</v>
          </cell>
          <cell r="J399">
            <v>60.958904109589042</v>
          </cell>
          <cell r="K399">
            <v>10.483870967741936</v>
          </cell>
          <cell r="L399">
            <v>0.24503037710281783</v>
          </cell>
          <cell r="M399">
            <v>8.2229206311837562</v>
          </cell>
          <cell r="N399">
            <v>8.1229090909090917</v>
          </cell>
          <cell r="O399">
            <v>16.384167028632234</v>
          </cell>
          <cell r="P399">
            <v>15.474101492316505</v>
          </cell>
          <cell r="Q399">
            <v>26.619373139651813</v>
          </cell>
          <cell r="R399">
            <v>16.682246416849431</v>
          </cell>
          <cell r="S399">
            <v>45.175615266450599</v>
          </cell>
          <cell r="T399">
            <v>21.867182716651076</v>
          </cell>
          <cell r="U399">
            <v>38.690770502181515</v>
          </cell>
          <cell r="W399">
            <v>0</v>
          </cell>
          <cell r="X399">
            <v>0</v>
          </cell>
          <cell r="Y399">
            <v>0</v>
          </cell>
          <cell r="Z399">
            <v>0</v>
          </cell>
          <cell r="AA399">
            <v>10.483870967741936</v>
          </cell>
          <cell r="AB399">
            <v>2.4193876965981063</v>
          </cell>
          <cell r="AC399">
            <v>5</v>
          </cell>
          <cell r="AD399">
            <v>0</v>
          </cell>
          <cell r="AE399">
            <v>0</v>
          </cell>
          <cell r="AF399">
            <v>0</v>
          </cell>
          <cell r="AG399">
            <v>9.1714724025975602</v>
          </cell>
          <cell r="AH399">
            <v>0</v>
          </cell>
          <cell r="AI399">
            <v>0</v>
          </cell>
          <cell r="AJ399">
            <v>0</v>
          </cell>
          <cell r="AK399">
            <v>0</v>
          </cell>
          <cell r="AL399">
            <v>0</v>
          </cell>
          <cell r="AM399">
            <v>0</v>
          </cell>
          <cell r="AN399">
            <v>0</v>
          </cell>
          <cell r="AO399">
            <v>0</v>
          </cell>
          <cell r="AP399">
            <v>0</v>
          </cell>
          <cell r="AQ399">
            <v>0</v>
          </cell>
          <cell r="AR399">
            <v>30</v>
          </cell>
          <cell r="AS399">
            <v>0</v>
          </cell>
          <cell r="AT399">
            <v>0</v>
          </cell>
          <cell r="AU399">
            <v>0</v>
          </cell>
          <cell r="AV399">
            <v>0</v>
          </cell>
          <cell r="AW399">
            <v>0</v>
          </cell>
          <cell r="AX399">
            <v>0</v>
          </cell>
          <cell r="AY399">
            <v>0</v>
          </cell>
          <cell r="AZ399">
            <v>9.0295881365098296</v>
          </cell>
          <cell r="BA399">
            <v>0</v>
          </cell>
          <cell r="BB399">
            <v>96.703980348773371</v>
          </cell>
          <cell r="BC399">
            <v>0</v>
          </cell>
          <cell r="BD399">
            <v>0</v>
          </cell>
          <cell r="BE399">
            <v>27.3224043715847</v>
          </cell>
          <cell r="BF399">
            <v>33.636499738004346</v>
          </cell>
          <cell r="BG399">
            <v>0</v>
          </cell>
          <cell r="BH399">
            <v>0</v>
          </cell>
          <cell r="BI399">
            <v>0</v>
          </cell>
          <cell r="BJ399">
            <v>7.3917808219178056</v>
          </cell>
          <cell r="BK399">
            <v>0</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0</v>
          </cell>
          <cell r="CA399">
            <v>6.675799943235365</v>
          </cell>
          <cell r="CB399">
            <v>0</v>
          </cell>
          <cell r="CC399">
            <v>0</v>
          </cell>
          <cell r="CD399">
            <v>0</v>
          </cell>
          <cell r="CE399">
            <v>45.159888077449978</v>
          </cell>
          <cell r="CF399">
            <v>0</v>
          </cell>
          <cell r="CH399">
            <v>51.835688020685339</v>
          </cell>
          <cell r="CJ399">
            <v>40148</v>
          </cell>
          <cell r="CK399">
            <v>0</v>
          </cell>
          <cell r="CL399">
            <v>9.1714724025975602</v>
          </cell>
          <cell r="CM399">
            <v>68.350684931506848</v>
          </cell>
          <cell r="CN399">
            <v>0</v>
          </cell>
          <cell r="CO399">
            <v>0</v>
          </cell>
          <cell r="CP399">
            <v>0</v>
          </cell>
          <cell r="CQ399">
            <v>0</v>
          </cell>
          <cell r="CR399">
            <v>30</v>
          </cell>
          <cell r="CS399">
            <v>0</v>
          </cell>
          <cell r="CU399">
            <v>40148</v>
          </cell>
          <cell r="CV399">
            <v>2.4193876965981063</v>
          </cell>
          <cell r="CW399">
            <v>5</v>
          </cell>
          <cell r="CX399">
            <v>0</v>
          </cell>
          <cell r="CY399">
            <v>0</v>
          </cell>
          <cell r="CZ399">
            <v>0</v>
          </cell>
          <cell r="DA399">
            <v>0</v>
          </cell>
          <cell r="DB399">
            <v>0</v>
          </cell>
          <cell r="DC399">
            <v>0</v>
          </cell>
          <cell r="DD399">
            <v>0</v>
          </cell>
          <cell r="DE399">
            <v>0</v>
          </cell>
          <cell r="DF399">
            <v>0</v>
          </cell>
          <cell r="DG399">
            <v>58.684931506849324</v>
          </cell>
          <cell r="DH399">
            <v>96.703980348773371</v>
          </cell>
          <cell r="DI399">
            <v>0</v>
          </cell>
          <cell r="DJ399">
            <v>0</v>
          </cell>
          <cell r="DK399">
            <v>27.3224043715847</v>
          </cell>
          <cell r="DL399">
            <v>41.028280559922152</v>
          </cell>
          <cell r="DM399">
            <v>0</v>
          </cell>
          <cell r="DN399">
            <v>0</v>
          </cell>
          <cell r="DO399">
            <v>0</v>
          </cell>
          <cell r="DP399">
            <v>0</v>
          </cell>
          <cell r="DR399">
            <v>68.350684931506848</v>
          </cell>
          <cell r="DS399">
            <v>51.835688020685339</v>
          </cell>
          <cell r="DT399">
            <v>0</v>
          </cell>
          <cell r="DV399">
            <v>40148</v>
          </cell>
          <cell r="DW399">
            <v>6.1143149350650399</v>
          </cell>
          <cell r="DY399">
            <v>49.7</v>
          </cell>
          <cell r="DZ399">
            <v>44.7</v>
          </cell>
          <cell r="EA399">
            <v>30</v>
          </cell>
          <cell r="EB399">
            <v>30</v>
          </cell>
          <cell r="ED399">
            <v>60</v>
          </cell>
          <cell r="EE399">
            <v>20</v>
          </cell>
          <cell r="EF399">
            <v>45.159888077449978</v>
          </cell>
          <cell r="EG399">
            <v>0</v>
          </cell>
          <cell r="EH399">
            <v>45.159888077449978</v>
          </cell>
          <cell r="EJ399">
            <v>30</v>
          </cell>
          <cell r="EK399">
            <v>90</v>
          </cell>
          <cell r="EL399">
            <v>110</v>
          </cell>
          <cell r="EN399">
            <v>0</v>
          </cell>
          <cell r="EO399">
            <v>60</v>
          </cell>
          <cell r="EP399">
            <v>80</v>
          </cell>
          <cell r="ER399">
            <v>200</v>
          </cell>
          <cell r="ET399">
            <v>15</v>
          </cell>
          <cell r="EU399">
            <v>0</v>
          </cell>
          <cell r="EV399">
            <v>0</v>
          </cell>
          <cell r="EW399">
            <v>55.775690597843642</v>
          </cell>
          <cell r="EX399">
            <v>12.574994333663206</v>
          </cell>
          <cell r="EZ399">
            <v>55.775690597843642</v>
          </cell>
          <cell r="FA399">
            <v>70.775690597843635</v>
          </cell>
          <cell r="FB399">
            <v>59</v>
          </cell>
          <cell r="FC399">
            <v>68.350684931506848</v>
          </cell>
          <cell r="FE399">
            <v>38271.593308217591</v>
          </cell>
        </row>
        <row r="400">
          <cell r="A400">
            <v>40149</v>
          </cell>
          <cell r="B400">
            <v>2</v>
          </cell>
          <cell r="C400">
            <v>3</v>
          </cell>
          <cell r="D400">
            <v>12</v>
          </cell>
          <cell r="E400">
            <v>2009</v>
          </cell>
          <cell r="G400">
            <v>0</v>
          </cell>
          <cell r="H400">
            <v>1.6535090672889659</v>
          </cell>
          <cell r="I400">
            <v>11.538820504345352</v>
          </cell>
          <cell r="J400">
            <v>60.958904109589042</v>
          </cell>
          <cell r="K400">
            <v>10.483870967741936</v>
          </cell>
          <cell r="L400">
            <v>0.20749181756980212</v>
          </cell>
          <cell r="M400">
            <v>7.8318932860300032</v>
          </cell>
          <cell r="N400">
            <v>8.1229090909090917</v>
          </cell>
          <cell r="O400">
            <v>13.874118941226703</v>
          </cell>
          <cell r="P400">
            <v>14.738256274227711</v>
          </cell>
          <cell r="Q400">
            <v>26.371565132061551</v>
          </cell>
          <cell r="R400">
            <v>16.682246416849431</v>
          </cell>
          <cell r="S400">
            <v>38.879720685286863</v>
          </cell>
          <cell r="T400">
            <v>21.890832503512005</v>
          </cell>
          <cell r="U400">
            <v>34.204349293102219</v>
          </cell>
          <cell r="W400">
            <v>0</v>
          </cell>
          <cell r="X400">
            <v>0</v>
          </cell>
          <cell r="Y400">
            <v>0</v>
          </cell>
          <cell r="Z400">
            <v>0</v>
          </cell>
          <cell r="AA400">
            <v>10.483870967741936</v>
          </cell>
          <cell r="AB400">
            <v>2.4181604709549056</v>
          </cell>
          <cell r="AC400">
            <v>5</v>
          </cell>
          <cell r="AD400">
            <v>0</v>
          </cell>
          <cell r="AE400">
            <v>0</v>
          </cell>
          <cell r="AF400">
            <v>0</v>
          </cell>
          <cell r="AG400">
            <v>8.7441337235539898</v>
          </cell>
          <cell r="AH400">
            <v>0</v>
          </cell>
          <cell r="AI400">
            <v>0</v>
          </cell>
          <cell r="AJ400">
            <v>0</v>
          </cell>
          <cell r="AK400">
            <v>0</v>
          </cell>
          <cell r="AL400">
            <v>0</v>
          </cell>
          <cell r="AM400">
            <v>0</v>
          </cell>
          <cell r="AN400">
            <v>0</v>
          </cell>
          <cell r="AO400">
            <v>0</v>
          </cell>
          <cell r="AP400">
            <v>0</v>
          </cell>
          <cell r="AQ400">
            <v>0</v>
          </cell>
          <cell r="AR400">
            <v>21.439894847481494</v>
          </cell>
          <cell r="AS400">
            <v>0</v>
          </cell>
          <cell r="AT400">
            <v>0</v>
          </cell>
          <cell r="AU400">
            <v>0</v>
          </cell>
          <cell r="AV400">
            <v>0</v>
          </cell>
          <cell r="AW400">
            <v>0</v>
          </cell>
          <cell r="AX400">
            <v>0</v>
          </cell>
          <cell r="AY400">
            <v>0</v>
          </cell>
          <cell r="AZ400">
            <v>0</v>
          </cell>
          <cell r="BA400">
            <v>0</v>
          </cell>
          <cell r="BB400">
            <v>94.974902481901097</v>
          </cell>
          <cell r="BC400">
            <v>0</v>
          </cell>
          <cell r="BD400">
            <v>0</v>
          </cell>
          <cell r="BE400">
            <v>27.3224043715847</v>
          </cell>
          <cell r="BF400">
            <v>33.636499738004346</v>
          </cell>
          <cell r="BG400">
            <v>0</v>
          </cell>
          <cell r="BH400">
            <v>0</v>
          </cell>
          <cell r="BI400">
            <v>0</v>
          </cell>
          <cell r="BJ400">
            <v>7.1644660784135112</v>
          </cell>
          <cell r="BK400">
            <v>0</v>
          </cell>
          <cell r="BL400">
            <v>0</v>
          </cell>
          <cell r="BM400">
            <v>0</v>
          </cell>
          <cell r="BN400">
            <v>0</v>
          </cell>
          <cell r="BO400">
            <v>0</v>
          </cell>
          <cell r="BP400">
            <v>0</v>
          </cell>
          <cell r="BQ400">
            <v>0</v>
          </cell>
          <cell r="BR400">
            <v>0</v>
          </cell>
          <cell r="BS400">
            <v>0</v>
          </cell>
          <cell r="BT400">
            <v>0</v>
          </cell>
          <cell r="BU400">
            <v>0</v>
          </cell>
          <cell r="BV400">
            <v>0</v>
          </cell>
          <cell r="BW400">
            <v>0</v>
          </cell>
          <cell r="BX400">
            <v>0.22731474350429437</v>
          </cell>
          <cell r="BY400">
            <v>0</v>
          </cell>
          <cell r="CA400">
            <v>5.800548749716512</v>
          </cell>
          <cell r="CB400">
            <v>0</v>
          </cell>
          <cell r="CC400">
            <v>0</v>
          </cell>
          <cell r="CD400">
            <v>0</v>
          </cell>
          <cell r="CE400">
            <v>50.226291916883895</v>
          </cell>
          <cell r="CF400">
            <v>0</v>
          </cell>
          <cell r="CH400">
            <v>56.026840666600407</v>
          </cell>
          <cell r="CJ400">
            <v>40149</v>
          </cell>
          <cell r="CK400">
            <v>0</v>
          </cell>
          <cell r="CL400">
            <v>8.7441337235539898</v>
          </cell>
          <cell r="CM400">
            <v>68.123370188002554</v>
          </cell>
          <cell r="CN400">
            <v>0.22731474350429437</v>
          </cell>
          <cell r="CO400">
            <v>0</v>
          </cell>
          <cell r="CP400">
            <v>0</v>
          </cell>
          <cell r="CQ400">
            <v>0</v>
          </cell>
          <cell r="CR400">
            <v>21.439894847481494</v>
          </cell>
          <cell r="CS400">
            <v>0</v>
          </cell>
          <cell r="CU400">
            <v>40149</v>
          </cell>
          <cell r="CV400">
            <v>2.4181604709549056</v>
          </cell>
          <cell r="CW400">
            <v>5</v>
          </cell>
          <cell r="CX400">
            <v>0</v>
          </cell>
          <cell r="CY400">
            <v>0</v>
          </cell>
          <cell r="CZ400">
            <v>0</v>
          </cell>
          <cell r="DA400">
            <v>0</v>
          </cell>
          <cell r="DB400">
            <v>0</v>
          </cell>
          <cell r="DC400">
            <v>0</v>
          </cell>
          <cell r="DD400">
            <v>0</v>
          </cell>
          <cell r="DE400">
            <v>0</v>
          </cell>
          <cell r="DF400">
            <v>0</v>
          </cell>
          <cell r="DG400">
            <v>40.667899538777419</v>
          </cell>
          <cell r="DH400">
            <v>94.974902481901097</v>
          </cell>
          <cell r="DI400">
            <v>0</v>
          </cell>
          <cell r="DJ400">
            <v>0</v>
          </cell>
          <cell r="DK400">
            <v>27.3224043715847</v>
          </cell>
          <cell r="DL400">
            <v>40.800965816417857</v>
          </cell>
          <cell r="DM400">
            <v>0</v>
          </cell>
          <cell r="DN400">
            <v>0</v>
          </cell>
          <cell r="DO400">
            <v>0</v>
          </cell>
          <cell r="DP400">
            <v>0.22731474350429437</v>
          </cell>
          <cell r="DR400">
            <v>68.350684931506848</v>
          </cell>
          <cell r="DS400">
            <v>56.026840666600407</v>
          </cell>
          <cell r="DT400">
            <v>0</v>
          </cell>
          <cell r="DV400">
            <v>40149</v>
          </cell>
          <cell r="DW400">
            <v>5.8294224823693268</v>
          </cell>
          <cell r="DY400">
            <v>49.7</v>
          </cell>
          <cell r="DZ400">
            <v>44.7</v>
          </cell>
          <cell r="EA400">
            <v>30</v>
          </cell>
          <cell r="EB400">
            <v>30</v>
          </cell>
          <cell r="ED400">
            <v>60</v>
          </cell>
          <cell r="EE400">
            <v>20</v>
          </cell>
          <cell r="EF400">
            <v>50.226291916883895</v>
          </cell>
          <cell r="EG400">
            <v>0</v>
          </cell>
          <cell r="EH400">
            <v>50.226291916883895</v>
          </cell>
          <cell r="EJ400">
            <v>30</v>
          </cell>
          <cell r="EK400">
            <v>90</v>
          </cell>
          <cell r="EL400">
            <v>110</v>
          </cell>
          <cell r="EN400">
            <v>0</v>
          </cell>
          <cell r="EO400">
            <v>60</v>
          </cell>
          <cell r="EP400">
            <v>80</v>
          </cell>
          <cell r="ER400">
            <v>200</v>
          </cell>
          <cell r="ET400">
            <v>15</v>
          </cell>
          <cell r="EU400">
            <v>0</v>
          </cell>
          <cell r="EV400">
            <v>0.22731474350429437</v>
          </cell>
          <cell r="EW400">
            <v>53.350684931506841</v>
          </cell>
          <cell r="EX400">
            <v>15</v>
          </cell>
          <cell r="EZ400">
            <v>53.123370188002546</v>
          </cell>
          <cell r="FA400">
            <v>68.123370188002554</v>
          </cell>
          <cell r="FB400">
            <v>59</v>
          </cell>
          <cell r="FC400">
            <v>68.350684931506848</v>
          </cell>
          <cell r="FE400">
            <v>38271.593308333337</v>
          </cell>
        </row>
        <row r="401">
          <cell r="A401">
            <v>40150</v>
          </cell>
          <cell r="B401">
            <v>3</v>
          </cell>
          <cell r="C401">
            <v>4</v>
          </cell>
          <cell r="D401">
            <v>12</v>
          </cell>
          <cell r="E401">
            <v>2009</v>
          </cell>
          <cell r="G401">
            <v>0</v>
          </cell>
          <cell r="H401">
            <v>1.3606999273701899</v>
          </cell>
          <cell r="I401">
            <v>9.4830534209450761</v>
          </cell>
          <cell r="J401">
            <v>60.958904109589042</v>
          </cell>
          <cell r="K401">
            <v>10.483870967741936</v>
          </cell>
          <cell r="L401">
            <v>0.17074844443402015</v>
          </cell>
          <cell r="M401">
            <v>6.43655583259957</v>
          </cell>
          <cell r="N401">
            <v>0</v>
          </cell>
          <cell r="O401">
            <v>11.417241676578818</v>
          </cell>
          <cell r="P401">
            <v>12.112474713290437</v>
          </cell>
          <cell r="Q401">
            <v>27.016939166136037</v>
          </cell>
          <cell r="R401">
            <v>16.682246416849431</v>
          </cell>
          <cell r="S401">
            <v>56.83333577272689</v>
          </cell>
          <cell r="T401">
            <v>20.980882008249505</v>
          </cell>
          <cell r="U401">
            <v>24.183593851681302</v>
          </cell>
          <cell r="W401">
            <v>0</v>
          </cell>
          <cell r="X401">
            <v>0</v>
          </cell>
          <cell r="Y401">
            <v>0</v>
          </cell>
          <cell r="Z401">
            <v>0</v>
          </cell>
          <cell r="AA401">
            <v>0</v>
          </cell>
          <cell r="AB401">
            <v>0</v>
          </cell>
          <cell r="AC401">
            <v>5</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101.99781163265769</v>
          </cell>
          <cell r="BC401">
            <v>0</v>
          </cell>
          <cell r="BD401">
            <v>0</v>
          </cell>
          <cell r="BE401">
            <v>27.3224043715847</v>
          </cell>
          <cell r="BF401">
            <v>31.336456358916838</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2.300043379087505</v>
          </cell>
          <cell r="BX401">
            <v>7.3917808219178056</v>
          </cell>
          <cell r="BY401">
            <v>0</v>
          </cell>
          <cell r="CA401">
            <v>3.4519725263974603</v>
          </cell>
          <cell r="CB401">
            <v>0</v>
          </cell>
          <cell r="CC401">
            <v>10.483870967741936</v>
          </cell>
          <cell r="CD401">
            <v>1.6073042770335899</v>
          </cell>
          <cell r="CE401">
            <v>67.228901972854715</v>
          </cell>
          <cell r="CF401">
            <v>0</v>
          </cell>
          <cell r="CH401">
            <v>70.68087449925217</v>
          </cell>
          <cell r="CJ401">
            <v>40150</v>
          </cell>
          <cell r="CK401">
            <v>0</v>
          </cell>
          <cell r="CL401">
            <v>0</v>
          </cell>
          <cell r="CM401">
            <v>58.658860730501537</v>
          </cell>
          <cell r="CN401">
            <v>9.6918242010053106</v>
          </cell>
          <cell r="CO401">
            <v>0</v>
          </cell>
          <cell r="CP401">
            <v>0</v>
          </cell>
          <cell r="CQ401">
            <v>0</v>
          </cell>
          <cell r="CR401">
            <v>0</v>
          </cell>
          <cell r="CS401">
            <v>0</v>
          </cell>
          <cell r="CU401">
            <v>40150</v>
          </cell>
          <cell r="CV401">
            <v>0</v>
          </cell>
          <cell r="CW401">
            <v>5</v>
          </cell>
          <cell r="CX401">
            <v>0</v>
          </cell>
          <cell r="CY401">
            <v>0</v>
          </cell>
          <cell r="CZ401">
            <v>0</v>
          </cell>
          <cell r="DA401">
            <v>0</v>
          </cell>
          <cell r="DB401">
            <v>0</v>
          </cell>
          <cell r="DC401">
            <v>0</v>
          </cell>
          <cell r="DD401">
            <v>0</v>
          </cell>
          <cell r="DE401">
            <v>0</v>
          </cell>
          <cell r="DF401">
            <v>0</v>
          </cell>
          <cell r="DG401">
            <v>0</v>
          </cell>
          <cell r="DH401">
            <v>101.99781163265769</v>
          </cell>
          <cell r="DI401">
            <v>0</v>
          </cell>
          <cell r="DJ401">
            <v>0</v>
          </cell>
          <cell r="DK401">
            <v>27.3224043715847</v>
          </cell>
          <cell r="DL401">
            <v>31.336456358916838</v>
          </cell>
          <cell r="DM401">
            <v>0</v>
          </cell>
          <cell r="DN401">
            <v>0</v>
          </cell>
          <cell r="DO401">
            <v>0</v>
          </cell>
          <cell r="DP401">
            <v>9.6918242010053106</v>
          </cell>
          <cell r="DR401">
            <v>68.350684931506848</v>
          </cell>
          <cell r="DS401">
            <v>70.68087449925217</v>
          </cell>
          <cell r="DT401">
            <v>12.091175244775526</v>
          </cell>
          <cell r="DV401">
            <v>40150</v>
          </cell>
          <cell r="DW401">
            <v>0</v>
          </cell>
          <cell r="DY401">
            <v>49.7</v>
          </cell>
          <cell r="DZ401">
            <v>44.7</v>
          </cell>
          <cell r="EA401">
            <v>30</v>
          </cell>
          <cell r="EB401">
            <v>30</v>
          </cell>
          <cell r="ED401">
            <v>60</v>
          </cell>
          <cell r="EE401">
            <v>20</v>
          </cell>
          <cell r="EF401">
            <v>67.228901972854715</v>
          </cell>
          <cell r="EG401">
            <v>7.2289019728547146</v>
          </cell>
          <cell r="EH401">
            <v>60</v>
          </cell>
          <cell r="EJ401">
            <v>30</v>
          </cell>
          <cell r="EK401">
            <v>90</v>
          </cell>
          <cell r="EL401">
            <v>110</v>
          </cell>
          <cell r="EN401">
            <v>0</v>
          </cell>
          <cell r="EO401">
            <v>60</v>
          </cell>
          <cell r="EP401">
            <v>80</v>
          </cell>
          <cell r="ER401">
            <v>200</v>
          </cell>
          <cell r="ET401">
            <v>15</v>
          </cell>
          <cell r="EU401">
            <v>0</v>
          </cell>
          <cell r="EV401">
            <v>9.6918242010053106</v>
          </cell>
          <cell r="EW401">
            <v>53.350684931506848</v>
          </cell>
          <cell r="EX401">
            <v>15</v>
          </cell>
          <cell r="EZ401">
            <v>43.658860730501537</v>
          </cell>
          <cell r="FA401">
            <v>58.658860730501537</v>
          </cell>
          <cell r="FB401">
            <v>59</v>
          </cell>
          <cell r="FC401">
            <v>68.350684931506848</v>
          </cell>
          <cell r="FE401">
            <v>38271.593308564814</v>
          </cell>
        </row>
        <row r="402">
          <cell r="A402">
            <v>40151</v>
          </cell>
          <cell r="B402">
            <v>4</v>
          </cell>
          <cell r="C402">
            <v>5</v>
          </cell>
          <cell r="D402">
            <v>12</v>
          </cell>
          <cell r="E402">
            <v>2009</v>
          </cell>
          <cell r="G402">
            <v>0</v>
          </cell>
          <cell r="H402">
            <v>1.1234247992855686</v>
          </cell>
          <cell r="I402">
            <v>9.4814591888295823</v>
          </cell>
          <cell r="J402">
            <v>60.958904109589042</v>
          </cell>
          <cell r="K402">
            <v>10.483870967741936</v>
          </cell>
          <cell r="L402">
            <v>0.1409737981594123</v>
          </cell>
          <cell r="M402">
            <v>6.4354737587604784</v>
          </cell>
          <cell r="N402">
            <v>0</v>
          </cell>
          <cell r="O402">
            <v>9.4263343305197758</v>
          </cell>
          <cell r="P402">
            <v>12.1104384391782</v>
          </cell>
          <cell r="Q402">
            <v>26.694067524942067</v>
          </cell>
          <cell r="R402">
            <v>16.682246416849431</v>
          </cell>
          <cell r="S402">
            <v>95.183111230461279</v>
          </cell>
          <cell r="T402">
            <v>21.358976172386821</v>
          </cell>
          <cell r="U402">
            <v>28.544184185681271</v>
          </cell>
          <cell r="W402">
            <v>0</v>
          </cell>
          <cell r="X402">
            <v>0</v>
          </cell>
          <cell r="Y402">
            <v>0</v>
          </cell>
          <cell r="Z402">
            <v>0</v>
          </cell>
          <cell r="AA402">
            <v>0</v>
          </cell>
          <cell r="AB402">
            <v>0</v>
          </cell>
          <cell r="AC402">
            <v>5</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145.08627158852937</v>
          </cell>
          <cell r="BC402">
            <v>0</v>
          </cell>
          <cell r="BD402">
            <v>0</v>
          </cell>
          <cell r="BE402">
            <v>27.3224043715847</v>
          </cell>
          <cell r="BF402">
            <v>31.329116702077112</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2.3073830359272307</v>
          </cell>
          <cell r="BX402">
            <v>7.3917808219178056</v>
          </cell>
          <cell r="BY402">
            <v>0</v>
          </cell>
          <cell r="CA402">
            <v>3.2131031661973459</v>
          </cell>
          <cell r="CB402">
            <v>0</v>
          </cell>
          <cell r="CC402">
            <v>10.483870967741936</v>
          </cell>
          <cell r="CD402">
            <v>1.5764475569198906</v>
          </cell>
          <cell r="CE402">
            <v>64.913086711489484</v>
          </cell>
          <cell r="CF402">
            <v>0</v>
          </cell>
          <cell r="CH402">
            <v>68.126189877686826</v>
          </cell>
          <cell r="CJ402">
            <v>40151</v>
          </cell>
          <cell r="CK402">
            <v>0</v>
          </cell>
          <cell r="CL402">
            <v>0</v>
          </cell>
          <cell r="CM402">
            <v>58.651521073661812</v>
          </cell>
          <cell r="CN402">
            <v>9.6991638578450363</v>
          </cell>
          <cell r="CO402">
            <v>0</v>
          </cell>
          <cell r="CP402">
            <v>0</v>
          </cell>
          <cell r="CQ402">
            <v>0</v>
          </cell>
          <cell r="CR402">
            <v>0</v>
          </cell>
          <cell r="CS402">
            <v>0</v>
          </cell>
          <cell r="CU402">
            <v>40151</v>
          </cell>
          <cell r="CV402">
            <v>0</v>
          </cell>
          <cell r="CW402">
            <v>5</v>
          </cell>
          <cell r="CX402">
            <v>0</v>
          </cell>
          <cell r="CY402">
            <v>0</v>
          </cell>
          <cell r="CZ402">
            <v>0</v>
          </cell>
          <cell r="DA402">
            <v>0</v>
          </cell>
          <cell r="DB402">
            <v>0</v>
          </cell>
          <cell r="DC402">
            <v>0</v>
          </cell>
          <cell r="DD402">
            <v>0</v>
          </cell>
          <cell r="DE402">
            <v>0</v>
          </cell>
          <cell r="DF402">
            <v>0</v>
          </cell>
          <cell r="DG402">
            <v>0</v>
          </cell>
          <cell r="DH402">
            <v>145.08627158852937</v>
          </cell>
          <cell r="DI402">
            <v>0</v>
          </cell>
          <cell r="DJ402">
            <v>0</v>
          </cell>
          <cell r="DK402">
            <v>27.3224043715847</v>
          </cell>
          <cell r="DL402">
            <v>31.329116702077112</v>
          </cell>
          <cell r="DM402">
            <v>0</v>
          </cell>
          <cell r="DN402">
            <v>0</v>
          </cell>
          <cell r="DO402">
            <v>0</v>
          </cell>
          <cell r="DP402">
            <v>9.6991638578450363</v>
          </cell>
          <cell r="DR402">
            <v>68.350684931506848</v>
          </cell>
          <cell r="DS402">
            <v>68.126189877686826</v>
          </cell>
          <cell r="DT402">
            <v>12.060318524661827</v>
          </cell>
          <cell r="DV402">
            <v>40151</v>
          </cell>
          <cell r="DW402">
            <v>0</v>
          </cell>
          <cell r="DY402">
            <v>49.7</v>
          </cell>
          <cell r="DZ402">
            <v>44.7</v>
          </cell>
          <cell r="EA402">
            <v>30</v>
          </cell>
          <cell r="EB402">
            <v>30</v>
          </cell>
          <cell r="ED402">
            <v>60</v>
          </cell>
          <cell r="EE402">
            <v>20</v>
          </cell>
          <cell r="EF402">
            <v>64.913086711489484</v>
          </cell>
          <cell r="EG402">
            <v>4.9130867114894841</v>
          </cell>
          <cell r="EH402">
            <v>60</v>
          </cell>
          <cell r="EJ402">
            <v>30</v>
          </cell>
          <cell r="EK402">
            <v>90</v>
          </cell>
          <cell r="EL402">
            <v>110</v>
          </cell>
          <cell r="EN402">
            <v>0</v>
          </cell>
          <cell r="EO402">
            <v>60</v>
          </cell>
          <cell r="EP402">
            <v>80</v>
          </cell>
          <cell r="ER402">
            <v>200</v>
          </cell>
          <cell r="ET402">
            <v>15</v>
          </cell>
          <cell r="EU402">
            <v>0</v>
          </cell>
          <cell r="EV402">
            <v>9.6991638578450363</v>
          </cell>
          <cell r="EW402">
            <v>53.350684931506848</v>
          </cell>
          <cell r="EX402">
            <v>15</v>
          </cell>
          <cell r="EZ402">
            <v>43.651521073661812</v>
          </cell>
          <cell r="FA402">
            <v>58.651521073661812</v>
          </cell>
          <cell r="FB402">
            <v>59</v>
          </cell>
          <cell r="FC402">
            <v>68.350684931506848</v>
          </cell>
          <cell r="FE402">
            <v>38271.593308912037</v>
          </cell>
        </row>
        <row r="403">
          <cell r="A403">
            <v>40152</v>
          </cell>
          <cell r="B403">
            <v>5</v>
          </cell>
          <cell r="C403">
            <v>6</v>
          </cell>
          <cell r="D403">
            <v>12</v>
          </cell>
          <cell r="E403">
            <v>2009</v>
          </cell>
          <cell r="G403">
            <v>0</v>
          </cell>
          <cell r="H403">
            <v>1.9086156283719176</v>
          </cell>
          <cell r="I403">
            <v>12.10106114127875</v>
          </cell>
          <cell r="J403">
            <v>60.958904109589042</v>
          </cell>
          <cell r="K403">
            <v>10.483870967741936</v>
          </cell>
          <cell r="L403">
            <v>0.23950405450290205</v>
          </cell>
          <cell r="M403">
            <v>8.2135101651446085</v>
          </cell>
          <cell r="N403">
            <v>8.1229090909090917</v>
          </cell>
          <cell r="O403">
            <v>16.014644712249677</v>
          </cell>
          <cell r="P403">
            <v>15.456392637627145</v>
          </cell>
          <cell r="Q403">
            <v>26.651817021231679</v>
          </cell>
          <cell r="R403">
            <v>16.682246416849431</v>
          </cell>
          <cell r="S403">
            <v>45.175615266450599</v>
          </cell>
          <cell r="T403">
            <v>21.867182716651076</v>
          </cell>
          <cell r="U403">
            <v>38.690770502181515</v>
          </cell>
          <cell r="W403">
            <v>0</v>
          </cell>
          <cell r="X403">
            <v>0</v>
          </cell>
          <cell r="Y403">
            <v>0</v>
          </cell>
          <cell r="Z403">
            <v>0</v>
          </cell>
          <cell r="AA403">
            <v>0</v>
          </cell>
          <cell r="AB403">
            <v>2.4169338678174639</v>
          </cell>
          <cell r="AC403">
            <v>5</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105.7335684852832</v>
          </cell>
          <cell r="BC403">
            <v>0</v>
          </cell>
          <cell r="BD403">
            <v>0</v>
          </cell>
          <cell r="BE403">
            <v>27.3224043715847</v>
          </cell>
          <cell r="BF403">
            <v>33.636499738004346</v>
          </cell>
          <cell r="BG403">
            <v>0</v>
          </cell>
          <cell r="BH403">
            <v>0</v>
          </cell>
          <cell r="BI403">
            <v>0</v>
          </cell>
          <cell r="BJ403">
            <v>7.3917808219178056</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CA403">
            <v>6.6178959477328618</v>
          </cell>
          <cell r="CB403">
            <v>0</v>
          </cell>
          <cell r="CC403">
            <v>10.483870967741936</v>
          </cell>
          <cell r="CD403">
            <v>9.1589894427391396</v>
          </cell>
          <cell r="CE403">
            <v>74.80510078795794</v>
          </cell>
          <cell r="CF403">
            <v>0</v>
          </cell>
          <cell r="CH403">
            <v>81.422996735690802</v>
          </cell>
          <cell r="CJ403">
            <v>40152</v>
          </cell>
          <cell r="CK403">
            <v>0</v>
          </cell>
          <cell r="CL403">
            <v>0</v>
          </cell>
          <cell r="CM403">
            <v>68.350684931506848</v>
          </cell>
          <cell r="CN403">
            <v>0</v>
          </cell>
          <cell r="CO403">
            <v>0</v>
          </cell>
          <cell r="CP403">
            <v>0</v>
          </cell>
          <cell r="CQ403">
            <v>0</v>
          </cell>
          <cell r="CR403">
            <v>0</v>
          </cell>
          <cell r="CS403">
            <v>0</v>
          </cell>
          <cell r="CU403">
            <v>40152</v>
          </cell>
          <cell r="CV403">
            <v>2.4169338678174639</v>
          </cell>
          <cell r="CW403">
            <v>5</v>
          </cell>
          <cell r="CX403">
            <v>0</v>
          </cell>
          <cell r="CY403">
            <v>0</v>
          </cell>
          <cell r="CZ403">
            <v>0</v>
          </cell>
          <cell r="DA403">
            <v>0</v>
          </cell>
          <cell r="DB403">
            <v>0</v>
          </cell>
          <cell r="DC403">
            <v>0</v>
          </cell>
          <cell r="DD403">
            <v>0</v>
          </cell>
          <cell r="DE403">
            <v>0</v>
          </cell>
          <cell r="DF403">
            <v>0</v>
          </cell>
          <cell r="DG403">
            <v>0</v>
          </cell>
          <cell r="DH403">
            <v>105.7335684852832</v>
          </cell>
          <cell r="DI403">
            <v>0</v>
          </cell>
          <cell r="DJ403">
            <v>0</v>
          </cell>
          <cell r="DK403">
            <v>27.3224043715847</v>
          </cell>
          <cell r="DL403">
            <v>41.028280559922152</v>
          </cell>
          <cell r="DM403">
            <v>0</v>
          </cell>
          <cell r="DN403">
            <v>0</v>
          </cell>
          <cell r="DO403">
            <v>0</v>
          </cell>
          <cell r="DP403">
            <v>0</v>
          </cell>
          <cell r="DR403">
            <v>68.350684931506848</v>
          </cell>
          <cell r="DS403">
            <v>81.422996735690802</v>
          </cell>
          <cell r="DT403">
            <v>19.642860410481077</v>
          </cell>
          <cell r="DV403">
            <v>40152</v>
          </cell>
          <cell r="DW403">
            <v>0</v>
          </cell>
          <cell r="DY403">
            <v>49.7</v>
          </cell>
          <cell r="DZ403">
            <v>44.7</v>
          </cell>
          <cell r="EA403">
            <v>30</v>
          </cell>
          <cell r="EB403">
            <v>30</v>
          </cell>
          <cell r="ED403">
            <v>60</v>
          </cell>
          <cell r="EE403">
            <v>20</v>
          </cell>
          <cell r="EF403">
            <v>74.80510078795794</v>
          </cell>
          <cell r="EG403">
            <v>14.80510078795794</v>
          </cell>
          <cell r="EH403">
            <v>60</v>
          </cell>
          <cell r="EJ403">
            <v>30</v>
          </cell>
          <cell r="EK403">
            <v>90</v>
          </cell>
          <cell r="EL403">
            <v>110</v>
          </cell>
          <cell r="EN403">
            <v>0</v>
          </cell>
          <cell r="EO403">
            <v>60</v>
          </cell>
          <cell r="EP403">
            <v>80</v>
          </cell>
          <cell r="ER403">
            <v>200</v>
          </cell>
          <cell r="ET403">
            <v>15</v>
          </cell>
          <cell r="EU403">
            <v>0</v>
          </cell>
          <cell r="EV403">
            <v>0</v>
          </cell>
          <cell r="EW403">
            <v>55.711859841629042</v>
          </cell>
          <cell r="EX403">
            <v>12.638825089877805</v>
          </cell>
          <cell r="EZ403">
            <v>55.711859841629042</v>
          </cell>
          <cell r="FA403">
            <v>70.711859841629035</v>
          </cell>
          <cell r="FB403">
            <v>59</v>
          </cell>
          <cell r="FC403">
            <v>68.350684931506848</v>
          </cell>
          <cell r="FE403">
            <v>38271.593309027776</v>
          </cell>
        </row>
        <row r="404">
          <cell r="A404">
            <v>40153</v>
          </cell>
          <cell r="B404">
            <v>6</v>
          </cell>
          <cell r="C404">
            <v>7</v>
          </cell>
          <cell r="D404">
            <v>12</v>
          </cell>
          <cell r="E404">
            <v>2009</v>
          </cell>
          <cell r="G404">
            <v>0</v>
          </cell>
          <cell r="H404">
            <v>1.8038759841382686</v>
          </cell>
          <cell r="I404">
            <v>12.065217604003575</v>
          </cell>
          <cell r="J404">
            <v>60.958904109589042</v>
          </cell>
          <cell r="K404">
            <v>10.483870967741936</v>
          </cell>
          <cell r="L404">
            <v>0.22636072219007336</v>
          </cell>
          <cell r="M404">
            <v>8.1891816162407345</v>
          </cell>
          <cell r="N404">
            <v>8.1229090909090917</v>
          </cell>
          <cell r="O404">
            <v>15.135804486509645</v>
          </cell>
          <cell r="P404">
            <v>15.41061055461984</v>
          </cell>
          <cell r="Q404">
            <v>26.638503214225821</v>
          </cell>
          <cell r="R404">
            <v>16.682246416849431</v>
          </cell>
          <cell r="S404">
            <v>45.175615266450599</v>
          </cell>
          <cell r="T404">
            <v>21.867182716651076</v>
          </cell>
          <cell r="U404">
            <v>38.690770502181515</v>
          </cell>
          <cell r="W404">
            <v>0</v>
          </cell>
          <cell r="X404">
            <v>0</v>
          </cell>
          <cell r="Y404">
            <v>0</v>
          </cell>
          <cell r="Z404">
            <v>0</v>
          </cell>
          <cell r="AA404">
            <v>0</v>
          </cell>
          <cell r="AB404">
            <v>2.4157078868700204</v>
          </cell>
          <cell r="AC404">
            <v>5</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105.7335684852832</v>
          </cell>
          <cell r="BC404">
            <v>0</v>
          </cell>
          <cell r="BD404">
            <v>0</v>
          </cell>
          <cell r="BE404">
            <v>27.3224043715847</v>
          </cell>
          <cell r="BF404">
            <v>33.636499738004346</v>
          </cell>
          <cell r="BG404">
            <v>0</v>
          </cell>
          <cell r="BH404">
            <v>0</v>
          </cell>
          <cell r="BI404">
            <v>0</v>
          </cell>
          <cell r="BJ404">
            <v>7.3917808219178056</v>
          </cell>
          <cell r="BK404">
            <v>0</v>
          </cell>
          <cell r="BL404">
            <v>0</v>
          </cell>
          <cell r="BM404">
            <v>0</v>
          </cell>
          <cell r="BN404">
            <v>0</v>
          </cell>
          <cell r="BO404">
            <v>0</v>
          </cell>
          <cell r="BP404">
            <v>0</v>
          </cell>
          <cell r="BQ404">
            <v>0</v>
          </cell>
          <cell r="BR404">
            <v>0</v>
          </cell>
          <cell r="BS404">
            <v>0</v>
          </cell>
          <cell r="BT404">
            <v>0</v>
          </cell>
          <cell r="BU404">
            <v>0</v>
          </cell>
          <cell r="BV404">
            <v>0</v>
          </cell>
          <cell r="BW404">
            <v>0</v>
          </cell>
          <cell r="BX404">
            <v>0</v>
          </cell>
          <cell r="BY404">
            <v>0</v>
          </cell>
          <cell r="CA404">
            <v>6.4773127662240384</v>
          </cell>
          <cell r="CB404">
            <v>0</v>
          </cell>
          <cell r="CC404">
            <v>10.483870967741936</v>
          </cell>
          <cell r="CD404">
            <v>9.1227435424698804</v>
          </cell>
          <cell r="CE404">
            <v>73.867164672204737</v>
          </cell>
          <cell r="CF404">
            <v>0</v>
          </cell>
          <cell r="CH404">
            <v>80.344477438428783</v>
          </cell>
          <cell r="CJ404">
            <v>40153</v>
          </cell>
          <cell r="CK404">
            <v>0</v>
          </cell>
          <cell r="CL404">
            <v>0</v>
          </cell>
          <cell r="CM404">
            <v>68.350684931506848</v>
          </cell>
          <cell r="CN404">
            <v>0</v>
          </cell>
          <cell r="CO404">
            <v>0</v>
          </cell>
          <cell r="CP404">
            <v>0</v>
          </cell>
          <cell r="CQ404">
            <v>0</v>
          </cell>
          <cell r="CR404">
            <v>0</v>
          </cell>
          <cell r="CS404">
            <v>0</v>
          </cell>
          <cell r="CU404">
            <v>40153</v>
          </cell>
          <cell r="CV404">
            <v>2.4157078868700204</v>
          </cell>
          <cell r="CW404">
            <v>5</v>
          </cell>
          <cell r="CX404">
            <v>0</v>
          </cell>
          <cell r="CY404">
            <v>0</v>
          </cell>
          <cell r="CZ404">
            <v>0</v>
          </cell>
          <cell r="DA404">
            <v>0</v>
          </cell>
          <cell r="DB404">
            <v>0</v>
          </cell>
          <cell r="DC404">
            <v>0</v>
          </cell>
          <cell r="DD404">
            <v>0</v>
          </cell>
          <cell r="DE404">
            <v>0</v>
          </cell>
          <cell r="DF404">
            <v>0</v>
          </cell>
          <cell r="DG404">
            <v>0</v>
          </cell>
          <cell r="DH404">
            <v>105.7335684852832</v>
          </cell>
          <cell r="DI404">
            <v>0</v>
          </cell>
          <cell r="DJ404">
            <v>0</v>
          </cell>
          <cell r="DK404">
            <v>27.3224043715847</v>
          </cell>
          <cell r="DL404">
            <v>41.028280559922152</v>
          </cell>
          <cell r="DM404">
            <v>0</v>
          </cell>
          <cell r="DN404">
            <v>0</v>
          </cell>
          <cell r="DO404">
            <v>0</v>
          </cell>
          <cell r="DP404">
            <v>0</v>
          </cell>
          <cell r="DR404">
            <v>68.350684931506848</v>
          </cell>
          <cell r="DS404">
            <v>80.344477438428783</v>
          </cell>
          <cell r="DT404">
            <v>19.606614510211816</v>
          </cell>
          <cell r="DV404">
            <v>40153</v>
          </cell>
          <cell r="DW404">
            <v>0</v>
          </cell>
          <cell r="DY404">
            <v>49.7</v>
          </cell>
          <cell r="DZ404">
            <v>44.7</v>
          </cell>
          <cell r="EA404">
            <v>30</v>
          </cell>
          <cell r="EB404">
            <v>30</v>
          </cell>
          <cell r="ED404">
            <v>60</v>
          </cell>
          <cell r="EE404">
            <v>20</v>
          </cell>
          <cell r="EF404">
            <v>73.867164672204737</v>
          </cell>
          <cell r="EG404">
            <v>13.867164672204737</v>
          </cell>
          <cell r="EH404">
            <v>60</v>
          </cell>
          <cell r="EJ404">
            <v>30</v>
          </cell>
          <cell r="EK404">
            <v>90</v>
          </cell>
          <cell r="EL404">
            <v>110</v>
          </cell>
          <cell r="EN404">
            <v>0</v>
          </cell>
          <cell r="EO404">
            <v>60</v>
          </cell>
          <cell r="EP404">
            <v>80</v>
          </cell>
          <cell r="ER404">
            <v>200</v>
          </cell>
          <cell r="ET404">
            <v>15</v>
          </cell>
          <cell r="EU404">
            <v>0</v>
          </cell>
          <cell r="EV404">
            <v>0</v>
          </cell>
          <cell r="EW404">
            <v>55.546840418820665</v>
          </cell>
          <cell r="EX404">
            <v>12.803844512686183</v>
          </cell>
          <cell r="EZ404">
            <v>55.546840418820665</v>
          </cell>
          <cell r="FA404">
            <v>70.546840418820665</v>
          </cell>
          <cell r="FB404">
            <v>59</v>
          </cell>
          <cell r="FC404">
            <v>68.350684931506848</v>
          </cell>
          <cell r="FE404">
            <v>38271.59330925926</v>
          </cell>
        </row>
        <row r="405">
          <cell r="A405">
            <v>40154</v>
          </cell>
          <cell r="B405">
            <v>7</v>
          </cell>
          <cell r="C405">
            <v>1</v>
          </cell>
          <cell r="D405">
            <v>12</v>
          </cell>
          <cell r="E405">
            <v>2009</v>
          </cell>
          <cell r="G405">
            <v>0</v>
          </cell>
          <cell r="H405">
            <v>1.6879522769605173</v>
          </cell>
          <cell r="I405">
            <v>12.026486719093338</v>
          </cell>
          <cell r="J405">
            <v>60.958904109589042</v>
          </cell>
          <cell r="K405">
            <v>10.483870967741936</v>
          </cell>
          <cell r="L405">
            <v>0.21181394940389328</v>
          </cell>
          <cell r="M405">
            <v>8.1628933004309623</v>
          </cell>
          <cell r="N405">
            <v>8.1229090909090917</v>
          </cell>
          <cell r="O405">
            <v>14.163122005772463</v>
          </cell>
          <cell r="P405">
            <v>15.361140532331188</v>
          </cell>
          <cell r="Q405">
            <v>26.653408730664726</v>
          </cell>
          <cell r="R405">
            <v>16.682246416849431</v>
          </cell>
          <cell r="S405">
            <v>45.175615266450599</v>
          </cell>
          <cell r="T405">
            <v>21.867182716651076</v>
          </cell>
          <cell r="U405">
            <v>38.690770502181515</v>
          </cell>
          <cell r="W405">
            <v>0</v>
          </cell>
          <cell r="X405">
            <v>0</v>
          </cell>
          <cell r="Y405">
            <v>0</v>
          </cell>
          <cell r="Z405">
            <v>0</v>
          </cell>
          <cell r="AA405">
            <v>0</v>
          </cell>
          <cell r="AB405">
            <v>2.4144825277969701</v>
          </cell>
          <cell r="AC405">
            <v>4.8443994074849064</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105.7335684852832</v>
          </cell>
          <cell r="BC405">
            <v>0</v>
          </cell>
          <cell r="BD405">
            <v>0</v>
          </cell>
          <cell r="BE405">
            <v>27.3224043715847</v>
          </cell>
          <cell r="BF405">
            <v>33.636499738004346</v>
          </cell>
          <cell r="BG405">
            <v>0</v>
          </cell>
          <cell r="BH405">
            <v>0</v>
          </cell>
          <cell r="BI405">
            <v>0</v>
          </cell>
          <cell r="BJ405">
            <v>7.3917808219178056</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CA405">
            <v>6.3226581741360501</v>
          </cell>
          <cell r="CB405">
            <v>0</v>
          </cell>
          <cell r="CC405">
            <v>10.483870967741936</v>
          </cell>
          <cell r="CD405">
            <v>9.2387344054620684</v>
          </cell>
          <cell r="CE405">
            <v>72.859917685617802</v>
          </cell>
          <cell r="CF405">
            <v>0</v>
          </cell>
          <cell r="CH405">
            <v>79.182575859753854</v>
          </cell>
          <cell r="CJ405">
            <v>40154</v>
          </cell>
          <cell r="CK405">
            <v>0</v>
          </cell>
          <cell r="CL405">
            <v>0</v>
          </cell>
          <cell r="CM405">
            <v>68.350684931506848</v>
          </cell>
          <cell r="CN405">
            <v>0</v>
          </cell>
          <cell r="CO405">
            <v>0</v>
          </cell>
          <cell r="CP405">
            <v>0</v>
          </cell>
          <cell r="CQ405">
            <v>0</v>
          </cell>
          <cell r="CR405">
            <v>0</v>
          </cell>
          <cell r="CS405">
            <v>0</v>
          </cell>
          <cell r="CU405">
            <v>40154</v>
          </cell>
          <cell r="CV405">
            <v>2.4144825277969701</v>
          </cell>
          <cell r="CW405">
            <v>4.8443994074849064</v>
          </cell>
          <cell r="CX405">
            <v>0</v>
          </cell>
          <cell r="CY405">
            <v>0</v>
          </cell>
          <cell r="CZ405">
            <v>0</v>
          </cell>
          <cell r="DA405">
            <v>0</v>
          </cell>
          <cell r="DB405">
            <v>0</v>
          </cell>
          <cell r="DC405">
            <v>0</v>
          </cell>
          <cell r="DD405">
            <v>0</v>
          </cell>
          <cell r="DE405">
            <v>0</v>
          </cell>
          <cell r="DF405">
            <v>0</v>
          </cell>
          <cell r="DG405">
            <v>0</v>
          </cell>
          <cell r="DH405">
            <v>105.7335684852832</v>
          </cell>
          <cell r="DI405">
            <v>0</v>
          </cell>
          <cell r="DJ405">
            <v>0</v>
          </cell>
          <cell r="DK405">
            <v>27.3224043715847</v>
          </cell>
          <cell r="DL405">
            <v>41.028280559922152</v>
          </cell>
          <cell r="DM405">
            <v>0</v>
          </cell>
          <cell r="DN405">
            <v>0</v>
          </cell>
          <cell r="DO405">
            <v>0</v>
          </cell>
          <cell r="DP405">
            <v>0</v>
          </cell>
          <cell r="DR405">
            <v>68.350684931506848</v>
          </cell>
          <cell r="DS405">
            <v>79.182575859753854</v>
          </cell>
          <cell r="DT405">
            <v>19.722605373204004</v>
          </cell>
          <cell r="DV405">
            <v>40154</v>
          </cell>
          <cell r="DW405">
            <v>0</v>
          </cell>
          <cell r="DY405">
            <v>49.7</v>
          </cell>
          <cell r="DZ405">
            <v>44.7</v>
          </cell>
          <cell r="EA405">
            <v>30</v>
          </cell>
          <cell r="EB405">
            <v>30</v>
          </cell>
          <cell r="ED405">
            <v>60</v>
          </cell>
          <cell r="EE405">
            <v>20</v>
          </cell>
          <cell r="EF405">
            <v>72.859917685617802</v>
          </cell>
          <cell r="EG405">
            <v>12.859917685617802</v>
          </cell>
          <cell r="EH405">
            <v>60</v>
          </cell>
          <cell r="EJ405">
            <v>30</v>
          </cell>
          <cell r="EK405">
            <v>90</v>
          </cell>
          <cell r="EL405">
            <v>110</v>
          </cell>
          <cell r="EN405">
            <v>0</v>
          </cell>
          <cell r="EO405">
            <v>60</v>
          </cell>
          <cell r="EP405">
            <v>80</v>
          </cell>
          <cell r="ER405">
            <v>200</v>
          </cell>
          <cell r="ET405">
            <v>15</v>
          </cell>
          <cell r="EU405">
            <v>0</v>
          </cell>
          <cell r="EV405">
            <v>0</v>
          </cell>
          <cell r="EW405">
            <v>55.368527987665281</v>
          </cell>
          <cell r="EX405">
            <v>12.982156943841566</v>
          </cell>
          <cell r="EZ405">
            <v>55.368527987665281</v>
          </cell>
          <cell r="FA405">
            <v>70.368527987665288</v>
          </cell>
          <cell r="FB405">
            <v>59</v>
          </cell>
          <cell r="FC405">
            <v>68.350684931506848</v>
          </cell>
          <cell r="FE405">
            <v>38271.593309606484</v>
          </cell>
        </row>
        <row r="406">
          <cell r="A406">
            <v>40155</v>
          </cell>
          <cell r="B406">
            <v>8</v>
          </cell>
          <cell r="C406">
            <v>2</v>
          </cell>
          <cell r="D406">
            <v>12</v>
          </cell>
          <cell r="E406">
            <v>2009</v>
          </cell>
          <cell r="G406">
            <v>0</v>
          </cell>
          <cell r="H406">
            <v>1.6879522769605173</v>
          </cell>
          <cell r="I406">
            <v>12.026486719093338</v>
          </cell>
          <cell r="J406">
            <v>60.958904109589042</v>
          </cell>
          <cell r="K406">
            <v>10.483870967741936</v>
          </cell>
          <cell r="L406">
            <v>0.21181394940389328</v>
          </cell>
          <cell r="M406">
            <v>8.1628933004309623</v>
          </cell>
          <cell r="N406">
            <v>8.1229090909090917</v>
          </cell>
          <cell r="O406">
            <v>14.163122005772463</v>
          </cell>
          <cell r="P406">
            <v>15.361140532331188</v>
          </cell>
          <cell r="Q406">
            <v>26.653408730664726</v>
          </cell>
          <cell r="R406">
            <v>16.682246416849431</v>
          </cell>
          <cell r="S406">
            <v>45.175615266450599</v>
          </cell>
          <cell r="T406">
            <v>21.867182716651076</v>
          </cell>
          <cell r="U406">
            <v>38.690770502181515</v>
          </cell>
          <cell r="W406">
            <v>0</v>
          </cell>
          <cell r="X406">
            <v>0</v>
          </cell>
          <cell r="Y406">
            <v>0</v>
          </cell>
          <cell r="Z406">
            <v>0</v>
          </cell>
          <cell r="AA406">
            <v>0</v>
          </cell>
          <cell r="AB406">
            <v>2.41325779028287</v>
          </cell>
          <cell r="AC406">
            <v>4.6021794371107365</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105.7335684852832</v>
          </cell>
          <cell r="BC406">
            <v>0</v>
          </cell>
          <cell r="BD406">
            <v>0</v>
          </cell>
          <cell r="BE406">
            <v>27.3224043715847</v>
          </cell>
          <cell r="BF406">
            <v>33.636499738004346</v>
          </cell>
          <cell r="BG406">
            <v>0</v>
          </cell>
          <cell r="BH406">
            <v>0</v>
          </cell>
          <cell r="BI406">
            <v>0</v>
          </cell>
          <cell r="BJ406">
            <v>7.3917808219178056</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CA406">
            <v>6.3226581741360501</v>
          </cell>
          <cell r="CB406">
            <v>0</v>
          </cell>
          <cell r="CC406">
            <v>10.483870967741936</v>
          </cell>
          <cell r="CD406">
            <v>9.4821791133503393</v>
          </cell>
          <cell r="CE406">
            <v>72.859917685617802</v>
          </cell>
          <cell r="CF406">
            <v>0</v>
          </cell>
          <cell r="CH406">
            <v>79.182575859753854</v>
          </cell>
          <cell r="CJ406">
            <v>40155</v>
          </cell>
          <cell r="CK406">
            <v>0</v>
          </cell>
          <cell r="CL406">
            <v>0</v>
          </cell>
          <cell r="CM406">
            <v>68.350684931506848</v>
          </cell>
          <cell r="CN406">
            <v>0</v>
          </cell>
          <cell r="CO406">
            <v>0</v>
          </cell>
          <cell r="CP406">
            <v>0</v>
          </cell>
          <cell r="CQ406">
            <v>0</v>
          </cell>
          <cell r="CR406">
            <v>0</v>
          </cell>
          <cell r="CS406">
            <v>0</v>
          </cell>
          <cell r="CU406">
            <v>40155</v>
          </cell>
          <cell r="CV406">
            <v>2.41325779028287</v>
          </cell>
          <cell r="CW406">
            <v>4.6021794371107365</v>
          </cell>
          <cell r="CX406">
            <v>0</v>
          </cell>
          <cell r="CY406">
            <v>0</v>
          </cell>
          <cell r="CZ406">
            <v>0</v>
          </cell>
          <cell r="DA406">
            <v>0</v>
          </cell>
          <cell r="DB406">
            <v>0</v>
          </cell>
          <cell r="DC406">
            <v>0</v>
          </cell>
          <cell r="DD406">
            <v>0</v>
          </cell>
          <cell r="DE406">
            <v>0</v>
          </cell>
          <cell r="DF406">
            <v>0</v>
          </cell>
          <cell r="DG406">
            <v>0</v>
          </cell>
          <cell r="DH406">
            <v>105.7335684852832</v>
          </cell>
          <cell r="DI406">
            <v>0</v>
          </cell>
          <cell r="DJ406">
            <v>0</v>
          </cell>
          <cell r="DK406">
            <v>27.3224043715847</v>
          </cell>
          <cell r="DL406">
            <v>41.028280559922152</v>
          </cell>
          <cell r="DM406">
            <v>0</v>
          </cell>
          <cell r="DN406">
            <v>0</v>
          </cell>
          <cell r="DO406">
            <v>0</v>
          </cell>
          <cell r="DP406">
            <v>0</v>
          </cell>
          <cell r="DR406">
            <v>68.350684931506848</v>
          </cell>
          <cell r="DS406">
            <v>79.182575859753854</v>
          </cell>
          <cell r="DT406">
            <v>19.966050081092277</v>
          </cell>
          <cell r="DV406">
            <v>40155</v>
          </cell>
          <cell r="DW406">
            <v>0</v>
          </cell>
          <cell r="DY406">
            <v>49.7</v>
          </cell>
          <cell r="DZ406">
            <v>44.7</v>
          </cell>
          <cell r="EA406">
            <v>30</v>
          </cell>
          <cell r="EB406">
            <v>30</v>
          </cell>
          <cell r="ED406">
            <v>60</v>
          </cell>
          <cell r="EE406">
            <v>20</v>
          </cell>
          <cell r="EF406">
            <v>72.859917685617802</v>
          </cell>
          <cell r="EG406">
            <v>12.859917685617802</v>
          </cell>
          <cell r="EH406">
            <v>60</v>
          </cell>
          <cell r="EJ406">
            <v>30</v>
          </cell>
          <cell r="EK406">
            <v>90</v>
          </cell>
          <cell r="EL406">
            <v>110</v>
          </cell>
          <cell r="EN406">
            <v>0</v>
          </cell>
          <cell r="EO406">
            <v>60</v>
          </cell>
          <cell r="EP406">
            <v>80</v>
          </cell>
          <cell r="ER406">
            <v>200</v>
          </cell>
          <cell r="ET406">
            <v>15</v>
          </cell>
          <cell r="EU406">
            <v>0</v>
          </cell>
          <cell r="EV406">
            <v>0</v>
          </cell>
          <cell r="EW406">
            <v>55.368527987665281</v>
          </cell>
          <cell r="EX406">
            <v>12.982156943841566</v>
          </cell>
          <cell r="EZ406">
            <v>55.368527987665281</v>
          </cell>
          <cell r="FA406">
            <v>70.368527987665288</v>
          </cell>
          <cell r="FB406">
            <v>59</v>
          </cell>
          <cell r="FC406">
            <v>68.350684931506848</v>
          </cell>
          <cell r="FE406">
            <v>38271.593309837961</v>
          </cell>
        </row>
        <row r="407">
          <cell r="A407">
            <v>40156</v>
          </cell>
          <cell r="B407">
            <v>9</v>
          </cell>
          <cell r="C407">
            <v>3</v>
          </cell>
          <cell r="D407">
            <v>12</v>
          </cell>
          <cell r="E407">
            <v>2009</v>
          </cell>
          <cell r="G407">
            <v>0</v>
          </cell>
          <cell r="H407">
            <v>1.53200614425774</v>
          </cell>
          <cell r="I407">
            <v>11.498225566150662</v>
          </cell>
          <cell r="J407">
            <v>60.958904109589042</v>
          </cell>
          <cell r="K407">
            <v>10.483870967741936</v>
          </cell>
          <cell r="L407">
            <v>0.19224493272439414</v>
          </cell>
          <cell r="M407">
            <v>7.8043397571598661</v>
          </cell>
          <cell r="N407">
            <v>8.1229090909090917</v>
          </cell>
          <cell r="O407">
            <v>12.854622865159923</v>
          </cell>
          <cell r="P407">
            <v>14.68640534177543</v>
          </cell>
          <cell r="Q407">
            <v>26.387188026296986</v>
          </cell>
          <cell r="R407">
            <v>16.682246416849431</v>
          </cell>
          <cell r="S407">
            <v>38.879720685286863</v>
          </cell>
          <cell r="T407">
            <v>21.890832503512005</v>
          </cell>
          <cell r="U407">
            <v>34.204349293102219</v>
          </cell>
          <cell r="W407">
            <v>0</v>
          </cell>
          <cell r="X407">
            <v>0</v>
          </cell>
          <cell r="Y407">
            <v>0</v>
          </cell>
          <cell r="Z407">
            <v>0</v>
          </cell>
          <cell r="AA407">
            <v>0</v>
          </cell>
          <cell r="AB407">
            <v>2.4120336740124371</v>
          </cell>
          <cell r="AC407">
            <v>4.3720704652551117</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94.974902481901097</v>
          </cell>
          <cell r="BC407">
            <v>0</v>
          </cell>
          <cell r="BD407">
            <v>0</v>
          </cell>
          <cell r="BE407">
            <v>27.3224043715847</v>
          </cell>
          <cell r="BF407">
            <v>33.636499738004346</v>
          </cell>
          <cell r="BG407">
            <v>0</v>
          </cell>
          <cell r="BH407">
            <v>0</v>
          </cell>
          <cell r="BI407">
            <v>0</v>
          </cell>
          <cell r="BJ407">
            <v>6.9775717655447522</v>
          </cell>
          <cell r="BK407">
            <v>0</v>
          </cell>
          <cell r="BL407">
            <v>0</v>
          </cell>
          <cell r="BM407">
            <v>0</v>
          </cell>
          <cell r="BN407">
            <v>0</v>
          </cell>
          <cell r="BO407">
            <v>0</v>
          </cell>
          <cell r="BP407">
            <v>0</v>
          </cell>
          <cell r="BQ407">
            <v>0</v>
          </cell>
          <cell r="BR407">
            <v>0</v>
          </cell>
          <cell r="BS407">
            <v>0</v>
          </cell>
          <cell r="BT407">
            <v>0</v>
          </cell>
          <cell r="BU407">
            <v>0</v>
          </cell>
          <cell r="BV407">
            <v>0</v>
          </cell>
          <cell r="BW407">
            <v>0</v>
          </cell>
          <cell r="BX407">
            <v>0.41420905637305339</v>
          </cell>
          <cell r="BY407">
            <v>0</v>
          </cell>
          <cell r="CA407">
            <v>5.6384508884905955</v>
          </cell>
          <cell r="CB407">
            <v>0</v>
          </cell>
          <cell r="CC407">
            <v>10.483870967741936</v>
          </cell>
          <cell r="CD407">
            <v>9.3353896415258042</v>
          </cell>
          <cell r="CE407">
            <v>70.610462650081757</v>
          </cell>
          <cell r="CF407">
            <v>0</v>
          </cell>
          <cell r="CH407">
            <v>76.248913538572353</v>
          </cell>
          <cell r="CJ407">
            <v>40156</v>
          </cell>
          <cell r="CK407">
            <v>0</v>
          </cell>
          <cell r="CL407">
            <v>0</v>
          </cell>
          <cell r="CM407">
            <v>67.936475875133794</v>
          </cell>
          <cell r="CN407">
            <v>0.41420905637305339</v>
          </cell>
          <cell r="CO407">
            <v>0</v>
          </cell>
          <cell r="CP407">
            <v>0</v>
          </cell>
          <cell r="CQ407">
            <v>0</v>
          </cell>
          <cell r="CR407">
            <v>0</v>
          </cell>
          <cell r="CS407">
            <v>0</v>
          </cell>
          <cell r="CU407">
            <v>40156</v>
          </cell>
          <cell r="CV407">
            <v>2.4120336740124371</v>
          </cell>
          <cell r="CW407">
            <v>4.3720704652551117</v>
          </cell>
          <cell r="CX407">
            <v>0</v>
          </cell>
          <cell r="CY407">
            <v>0</v>
          </cell>
          <cell r="CZ407">
            <v>0</v>
          </cell>
          <cell r="DA407">
            <v>0</v>
          </cell>
          <cell r="DB407">
            <v>0</v>
          </cell>
          <cell r="DC407">
            <v>0</v>
          </cell>
          <cell r="DD407">
            <v>0</v>
          </cell>
          <cell r="DE407">
            <v>0</v>
          </cell>
          <cell r="DF407">
            <v>0</v>
          </cell>
          <cell r="DG407">
            <v>0</v>
          </cell>
          <cell r="DH407">
            <v>94.974902481901097</v>
          </cell>
          <cell r="DI407">
            <v>0</v>
          </cell>
          <cell r="DJ407">
            <v>0</v>
          </cell>
          <cell r="DK407">
            <v>27.3224043715847</v>
          </cell>
          <cell r="DL407">
            <v>40.614071503549098</v>
          </cell>
          <cell r="DM407">
            <v>0</v>
          </cell>
          <cell r="DN407">
            <v>0</v>
          </cell>
          <cell r="DO407">
            <v>0</v>
          </cell>
          <cell r="DP407">
            <v>0.41420905637305339</v>
          </cell>
          <cell r="DR407">
            <v>68.350684931506848</v>
          </cell>
          <cell r="DS407">
            <v>76.248913538572353</v>
          </cell>
          <cell r="DT407">
            <v>19.81926060926774</v>
          </cell>
          <cell r="DV407">
            <v>40156</v>
          </cell>
          <cell r="DW407">
            <v>0</v>
          </cell>
          <cell r="DY407">
            <v>49.7</v>
          </cell>
          <cell r="DZ407">
            <v>44.7</v>
          </cell>
          <cell r="EA407">
            <v>30</v>
          </cell>
          <cell r="EB407">
            <v>30</v>
          </cell>
          <cell r="ED407">
            <v>60</v>
          </cell>
          <cell r="EE407">
            <v>20</v>
          </cell>
          <cell r="EF407">
            <v>70.610462650081757</v>
          </cell>
          <cell r="EG407">
            <v>10.610462650081757</v>
          </cell>
          <cell r="EH407">
            <v>60</v>
          </cell>
          <cell r="EJ407">
            <v>30</v>
          </cell>
          <cell r="EK407">
            <v>90</v>
          </cell>
          <cell r="EL407">
            <v>110</v>
          </cell>
          <cell r="EN407">
            <v>0</v>
          </cell>
          <cell r="EO407">
            <v>60</v>
          </cell>
          <cell r="EP407">
            <v>80</v>
          </cell>
          <cell r="ER407">
            <v>200</v>
          </cell>
          <cell r="ET407">
            <v>15</v>
          </cell>
          <cell r="EU407">
            <v>0</v>
          </cell>
          <cell r="EV407">
            <v>0.41420905637305339</v>
          </cell>
          <cell r="EW407">
            <v>53.350684931506841</v>
          </cell>
          <cell r="EX407">
            <v>15</v>
          </cell>
          <cell r="EZ407">
            <v>52.936475875133787</v>
          </cell>
          <cell r="FA407">
            <v>67.936475875133794</v>
          </cell>
          <cell r="FB407">
            <v>59</v>
          </cell>
          <cell r="FC407">
            <v>68.350684931506848</v>
          </cell>
          <cell r="FE407">
            <v>38271.593309953707</v>
          </cell>
        </row>
        <row r="408">
          <cell r="A408">
            <v>40157</v>
          </cell>
          <cell r="B408">
            <v>10</v>
          </cell>
          <cell r="C408">
            <v>4</v>
          </cell>
          <cell r="D408">
            <v>12</v>
          </cell>
          <cell r="E408">
            <v>2009</v>
          </cell>
          <cell r="G408">
            <v>0</v>
          </cell>
          <cell r="H408">
            <v>0.99684820156341858</v>
          </cell>
          <cell r="I408">
            <v>9.3594777072948805</v>
          </cell>
          <cell r="J408">
            <v>60.958904109589042</v>
          </cell>
          <cell r="K408">
            <v>10.483870967741936</v>
          </cell>
          <cell r="L408">
            <v>0.12509023946430853</v>
          </cell>
          <cell r="M408">
            <v>6.3526796858401271</v>
          </cell>
          <cell r="N408">
            <v>0</v>
          </cell>
          <cell r="O408">
            <v>8.3642665095962325</v>
          </cell>
          <cell r="P408">
            <v>11.95463444388324</v>
          </cell>
          <cell r="Q408">
            <v>27.000329721687663</v>
          </cell>
          <cell r="R408">
            <v>16.682246416849431</v>
          </cell>
          <cell r="S408">
            <v>44.404460289220772</v>
          </cell>
          <cell r="T408">
            <v>20.929950157020386</v>
          </cell>
          <cell r="U408">
            <v>23.724399436790648</v>
          </cell>
          <cell r="W408">
            <v>0</v>
          </cell>
          <cell r="X408">
            <v>0</v>
          </cell>
          <cell r="Y408">
            <v>0</v>
          </cell>
          <cell r="Z408">
            <v>0</v>
          </cell>
          <cell r="AA408">
            <v>0</v>
          </cell>
          <cell r="AB408">
            <v>0</v>
          </cell>
          <cell r="AC408">
            <v>4.1534669419923604</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89.058809883031799</v>
          </cell>
          <cell r="BC408">
            <v>0</v>
          </cell>
          <cell r="BD408">
            <v>0</v>
          </cell>
          <cell r="BE408">
            <v>27.3224043715847</v>
          </cell>
          <cell r="BF408">
            <v>30.767528331999895</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2.868971406004448</v>
          </cell>
          <cell r="BX408">
            <v>7.3917808219178056</v>
          </cell>
          <cell r="BY408">
            <v>0</v>
          </cell>
          <cell r="CA408">
            <v>2.9645450869404932</v>
          </cell>
          <cell r="CB408">
            <v>0</v>
          </cell>
          <cell r="CC408">
            <v>10.483870967741936</v>
          </cell>
          <cell r="CD408">
            <v>2.3243029833120756</v>
          </cell>
          <cell r="CE408">
            <v>64.001477092016557</v>
          </cell>
          <cell r="CF408">
            <v>0</v>
          </cell>
          <cell r="CH408">
            <v>66.966022178957047</v>
          </cell>
          <cell r="CJ408">
            <v>40157</v>
          </cell>
          <cell r="CK408">
            <v>0</v>
          </cell>
          <cell r="CL408">
            <v>0</v>
          </cell>
          <cell r="CM408">
            <v>58.089932703584594</v>
          </cell>
          <cell r="CN408">
            <v>10.260752227922254</v>
          </cell>
          <cell r="CO408">
            <v>0</v>
          </cell>
          <cell r="CP408">
            <v>0</v>
          </cell>
          <cell r="CQ408">
            <v>0</v>
          </cell>
          <cell r="CR408">
            <v>0</v>
          </cell>
          <cell r="CS408">
            <v>0</v>
          </cell>
          <cell r="CU408">
            <v>40157</v>
          </cell>
          <cell r="CV408">
            <v>0</v>
          </cell>
          <cell r="CW408">
            <v>4.1534669419923604</v>
          </cell>
          <cell r="CX408">
            <v>0</v>
          </cell>
          <cell r="CY408">
            <v>0</v>
          </cell>
          <cell r="CZ408">
            <v>0</v>
          </cell>
          <cell r="DA408">
            <v>0</v>
          </cell>
          <cell r="DB408">
            <v>0</v>
          </cell>
          <cell r="DC408">
            <v>0</v>
          </cell>
          <cell r="DD408">
            <v>0</v>
          </cell>
          <cell r="DE408">
            <v>0</v>
          </cell>
          <cell r="DF408">
            <v>0</v>
          </cell>
          <cell r="DG408">
            <v>0</v>
          </cell>
          <cell r="DH408">
            <v>89.058809883031799</v>
          </cell>
          <cell r="DI408">
            <v>0</v>
          </cell>
          <cell r="DJ408">
            <v>0</v>
          </cell>
          <cell r="DK408">
            <v>27.3224043715847</v>
          </cell>
          <cell r="DL408">
            <v>30.767528331999895</v>
          </cell>
          <cell r="DM408">
            <v>0</v>
          </cell>
          <cell r="DN408">
            <v>0</v>
          </cell>
          <cell r="DO408">
            <v>0</v>
          </cell>
          <cell r="DP408">
            <v>10.260752227922254</v>
          </cell>
          <cell r="DR408">
            <v>68.350684931506848</v>
          </cell>
          <cell r="DS408">
            <v>66.966022178957047</v>
          </cell>
          <cell r="DT408">
            <v>12.808173951054012</v>
          </cell>
          <cell r="DV408">
            <v>40157</v>
          </cell>
          <cell r="DW408">
            <v>0</v>
          </cell>
          <cell r="DY408">
            <v>49.7</v>
          </cell>
          <cell r="DZ408">
            <v>44.7</v>
          </cell>
          <cell r="EA408">
            <v>30</v>
          </cell>
          <cell r="EB408">
            <v>30</v>
          </cell>
          <cell r="ED408">
            <v>60</v>
          </cell>
          <cell r="EE408">
            <v>20</v>
          </cell>
          <cell r="EF408">
            <v>64.001477092016557</v>
          </cell>
          <cell r="EG408">
            <v>4.0014770920165574</v>
          </cell>
          <cell r="EH408">
            <v>60</v>
          </cell>
          <cell r="EJ408">
            <v>30</v>
          </cell>
          <cell r="EK408">
            <v>90</v>
          </cell>
          <cell r="EL408">
            <v>110</v>
          </cell>
          <cell r="EN408">
            <v>0</v>
          </cell>
          <cell r="EO408">
            <v>60</v>
          </cell>
          <cell r="EP408">
            <v>80</v>
          </cell>
          <cell r="ER408">
            <v>200</v>
          </cell>
          <cell r="ET408">
            <v>15</v>
          </cell>
          <cell r="EU408">
            <v>0</v>
          </cell>
          <cell r="EV408">
            <v>10.260752227922254</v>
          </cell>
          <cell r="EW408">
            <v>53.350684931506848</v>
          </cell>
          <cell r="EX408">
            <v>15</v>
          </cell>
          <cell r="EZ408">
            <v>43.089932703584594</v>
          </cell>
          <cell r="FA408">
            <v>58.089932703584594</v>
          </cell>
          <cell r="FB408">
            <v>59</v>
          </cell>
          <cell r="FC408">
            <v>68.350684931506848</v>
          </cell>
          <cell r="FE408">
            <v>38271.593310300923</v>
          </cell>
        </row>
        <row r="409">
          <cell r="A409">
            <v>40158</v>
          </cell>
          <cell r="B409">
            <v>11</v>
          </cell>
          <cell r="C409">
            <v>5</v>
          </cell>
          <cell r="D409">
            <v>12</v>
          </cell>
          <cell r="E409">
            <v>2009</v>
          </cell>
          <cell r="G409">
            <v>0</v>
          </cell>
          <cell r="H409">
            <v>1.1125705744263497</v>
          </cell>
          <cell r="I409">
            <v>9.4784132693584358</v>
          </cell>
          <cell r="J409">
            <v>60.958904109589042</v>
          </cell>
          <cell r="K409">
            <v>10.483870967741936</v>
          </cell>
          <cell r="L409">
            <v>0.13961174766395101</v>
          </cell>
          <cell r="M409">
            <v>6.4334063623357869</v>
          </cell>
          <cell r="N409">
            <v>0</v>
          </cell>
          <cell r="O409">
            <v>9.335259652012855</v>
          </cell>
          <cell r="P409">
            <v>12.106547959926921</v>
          </cell>
          <cell r="Q409">
            <v>26.713769351542542</v>
          </cell>
          <cell r="R409">
            <v>16.682246416849431</v>
          </cell>
          <cell r="S409">
            <v>42.564758077958103</v>
          </cell>
          <cell r="T409">
            <v>21.143353275670133</v>
          </cell>
          <cell r="U409">
            <v>26.600158443333289</v>
          </cell>
          <cell r="W409">
            <v>0</v>
          </cell>
          <cell r="X409">
            <v>0</v>
          </cell>
          <cell r="Y409">
            <v>0</v>
          </cell>
          <cell r="Z409">
            <v>0</v>
          </cell>
          <cell r="AA409">
            <v>0</v>
          </cell>
          <cell r="AB409">
            <v>0</v>
          </cell>
          <cell r="AC409">
            <v>3.9457935948927911</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90.308269796961525</v>
          </cell>
          <cell r="BC409">
            <v>0</v>
          </cell>
          <cell r="BD409">
            <v>0</v>
          </cell>
          <cell r="BE409">
            <v>27.3224043715847</v>
          </cell>
          <cell r="BF409">
            <v>31.315093647678484</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2.3214060903258584</v>
          </cell>
          <cell r="BX409">
            <v>7.3917808219178056</v>
          </cell>
          <cell r="BY409">
            <v>0</v>
          </cell>
          <cell r="CA409">
            <v>3.19920302186698</v>
          </cell>
          <cell r="CB409">
            <v>0</v>
          </cell>
          <cell r="CC409">
            <v>10.483870967741936</v>
          </cell>
          <cell r="CD409">
            <v>2.6272245151069464</v>
          </cell>
          <cell r="CE409">
            <v>64.837823380331741</v>
          </cell>
          <cell r="CF409">
            <v>0</v>
          </cell>
          <cell r="CH409">
            <v>68.03702640219872</v>
          </cell>
          <cell r="CJ409">
            <v>40158</v>
          </cell>
          <cell r="CK409">
            <v>0</v>
          </cell>
          <cell r="CL409">
            <v>0</v>
          </cell>
          <cell r="CM409">
            <v>58.637498019263184</v>
          </cell>
          <cell r="CN409">
            <v>9.713186912243664</v>
          </cell>
          <cell r="CO409">
            <v>0</v>
          </cell>
          <cell r="CP409">
            <v>0</v>
          </cell>
          <cell r="CQ409">
            <v>0</v>
          </cell>
          <cell r="CR409">
            <v>0</v>
          </cell>
          <cell r="CS409">
            <v>0</v>
          </cell>
          <cell r="CU409">
            <v>40158</v>
          </cell>
          <cell r="CV409">
            <v>0</v>
          </cell>
          <cell r="CW409">
            <v>3.9457935948927911</v>
          </cell>
          <cell r="CX409">
            <v>0</v>
          </cell>
          <cell r="CY409">
            <v>0</v>
          </cell>
          <cell r="CZ409">
            <v>0</v>
          </cell>
          <cell r="DA409">
            <v>0</v>
          </cell>
          <cell r="DB409">
            <v>0</v>
          </cell>
          <cell r="DC409">
            <v>0</v>
          </cell>
          <cell r="DD409">
            <v>0</v>
          </cell>
          <cell r="DE409">
            <v>0</v>
          </cell>
          <cell r="DF409">
            <v>0</v>
          </cell>
          <cell r="DG409">
            <v>0</v>
          </cell>
          <cell r="DH409">
            <v>90.308269796961525</v>
          </cell>
          <cell r="DI409">
            <v>0</v>
          </cell>
          <cell r="DJ409">
            <v>0</v>
          </cell>
          <cell r="DK409">
            <v>27.3224043715847</v>
          </cell>
          <cell r="DL409">
            <v>31.315093647678484</v>
          </cell>
          <cell r="DM409">
            <v>0</v>
          </cell>
          <cell r="DN409">
            <v>0</v>
          </cell>
          <cell r="DO409">
            <v>0</v>
          </cell>
          <cell r="DP409">
            <v>9.713186912243664</v>
          </cell>
          <cell r="DR409">
            <v>68.350684931506848</v>
          </cell>
          <cell r="DS409">
            <v>68.03702640219872</v>
          </cell>
          <cell r="DT409">
            <v>13.111095482848881</v>
          </cell>
          <cell r="DV409">
            <v>40158</v>
          </cell>
          <cell r="DW409">
            <v>0</v>
          </cell>
          <cell r="DY409">
            <v>49.7</v>
          </cell>
          <cell r="DZ409">
            <v>44.7</v>
          </cell>
          <cell r="EA409">
            <v>30</v>
          </cell>
          <cell r="EB409">
            <v>30</v>
          </cell>
          <cell r="ED409">
            <v>60</v>
          </cell>
          <cell r="EE409">
            <v>20</v>
          </cell>
          <cell r="EF409">
            <v>64.837823380331741</v>
          </cell>
          <cell r="EG409">
            <v>4.8378233803317414</v>
          </cell>
          <cell r="EH409">
            <v>60</v>
          </cell>
          <cell r="EJ409">
            <v>30</v>
          </cell>
          <cell r="EK409">
            <v>90</v>
          </cell>
          <cell r="EL409">
            <v>110</v>
          </cell>
          <cell r="EN409">
            <v>0</v>
          </cell>
          <cell r="EO409">
            <v>60</v>
          </cell>
          <cell r="EP409">
            <v>80</v>
          </cell>
          <cell r="ER409">
            <v>200</v>
          </cell>
          <cell r="ET409">
            <v>15</v>
          </cell>
          <cell r="EU409">
            <v>0</v>
          </cell>
          <cell r="EV409">
            <v>9.713186912243664</v>
          </cell>
          <cell r="EW409">
            <v>53.350684931506848</v>
          </cell>
          <cell r="EX409">
            <v>15</v>
          </cell>
          <cell r="EZ409">
            <v>43.637498019263184</v>
          </cell>
          <cell r="FA409">
            <v>58.637498019263184</v>
          </cell>
          <cell r="FB409">
            <v>59</v>
          </cell>
          <cell r="FC409">
            <v>68.350684931506848</v>
          </cell>
          <cell r="FE409">
            <v>38271.593310532407</v>
          </cell>
        </row>
        <row r="410">
          <cell r="A410">
            <v>40159</v>
          </cell>
          <cell r="B410">
            <v>12</v>
          </cell>
          <cell r="C410">
            <v>6</v>
          </cell>
          <cell r="D410">
            <v>12</v>
          </cell>
          <cell r="E410">
            <v>2009</v>
          </cell>
          <cell r="G410">
            <v>0</v>
          </cell>
          <cell r="H410">
            <v>1.6724544551453098</v>
          </cell>
          <cell r="I410">
            <v>12.021308793303202</v>
          </cell>
          <cell r="J410">
            <v>60.958904109589042</v>
          </cell>
          <cell r="K410">
            <v>10.483870967741936</v>
          </cell>
          <cell r="L410">
            <v>0.20986919368381574</v>
          </cell>
          <cell r="M410">
            <v>8.159378819707733</v>
          </cell>
          <cell r="N410">
            <v>8.1229090909090917</v>
          </cell>
          <cell r="O410">
            <v>14.033084240968027</v>
          </cell>
          <cell r="P410">
            <v>15.354526892987789</v>
          </cell>
          <cell r="Q410">
            <v>26.655401446766191</v>
          </cell>
          <cell r="R410">
            <v>16.682246416849431</v>
          </cell>
          <cell r="S410">
            <v>54.681257978983673</v>
          </cell>
          <cell r="T410">
            <v>21.906135555233654</v>
          </cell>
          <cell r="U410">
            <v>39.041963822070656</v>
          </cell>
          <cell r="W410">
            <v>0</v>
          </cell>
          <cell r="X410">
            <v>0</v>
          </cell>
          <cell r="Y410">
            <v>0</v>
          </cell>
          <cell r="Z410">
            <v>0</v>
          </cell>
          <cell r="AA410">
            <v>0</v>
          </cell>
          <cell r="AB410">
            <v>2.4108101786705469</v>
          </cell>
          <cell r="AC410">
            <v>3.7485039151481514</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115.62935735628798</v>
          </cell>
          <cell r="BC410">
            <v>0</v>
          </cell>
          <cell r="BD410">
            <v>0</v>
          </cell>
          <cell r="BE410">
            <v>27.3224043715847</v>
          </cell>
          <cell r="BF410">
            <v>33.636499738004346</v>
          </cell>
          <cell r="BG410">
            <v>0</v>
          </cell>
          <cell r="BH410">
            <v>0</v>
          </cell>
          <cell r="BI410">
            <v>0</v>
          </cell>
          <cell r="BJ410">
            <v>7.3917808219178056</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CA410">
            <v>6.3019824265307065</v>
          </cell>
          <cell r="CB410">
            <v>0</v>
          </cell>
          <cell r="CC410">
            <v>10.483870967741936</v>
          </cell>
          <cell r="CD410">
            <v>10.332843010481939</v>
          </cell>
          <cell r="CE410">
            <v>72.725258997571444</v>
          </cell>
          <cell r="CF410">
            <v>0</v>
          </cell>
          <cell r="CH410">
            <v>79.027241424102158</v>
          </cell>
          <cell r="CJ410">
            <v>40159</v>
          </cell>
          <cell r="CK410">
            <v>0</v>
          </cell>
          <cell r="CL410">
            <v>0</v>
          </cell>
          <cell r="CM410">
            <v>68.350684931506848</v>
          </cell>
          <cell r="CN410">
            <v>0</v>
          </cell>
          <cell r="CO410">
            <v>0</v>
          </cell>
          <cell r="CP410">
            <v>0</v>
          </cell>
          <cell r="CQ410">
            <v>0</v>
          </cell>
          <cell r="CR410">
            <v>0</v>
          </cell>
          <cell r="CS410">
            <v>0</v>
          </cell>
          <cell r="CU410">
            <v>40159</v>
          </cell>
          <cell r="CV410">
            <v>2.4108101786705469</v>
          </cell>
          <cell r="CW410">
            <v>3.7485039151481514</v>
          </cell>
          <cell r="CX410">
            <v>0</v>
          </cell>
          <cell r="CY410">
            <v>0</v>
          </cell>
          <cell r="CZ410">
            <v>0</v>
          </cell>
          <cell r="DA410">
            <v>0</v>
          </cell>
          <cell r="DB410">
            <v>0</v>
          </cell>
          <cell r="DC410">
            <v>0</v>
          </cell>
          <cell r="DD410">
            <v>0</v>
          </cell>
          <cell r="DE410">
            <v>0</v>
          </cell>
          <cell r="DF410">
            <v>0</v>
          </cell>
          <cell r="DG410">
            <v>0</v>
          </cell>
          <cell r="DH410">
            <v>115.62935735628798</v>
          </cell>
          <cell r="DI410">
            <v>0</v>
          </cell>
          <cell r="DJ410">
            <v>0</v>
          </cell>
          <cell r="DK410">
            <v>27.3224043715847</v>
          </cell>
          <cell r="DL410">
            <v>41.028280559922152</v>
          </cell>
          <cell r="DM410">
            <v>0</v>
          </cell>
          <cell r="DN410">
            <v>0</v>
          </cell>
          <cell r="DO410">
            <v>0</v>
          </cell>
          <cell r="DP410">
            <v>0</v>
          </cell>
          <cell r="DR410">
            <v>68.350684931506848</v>
          </cell>
          <cell r="DS410">
            <v>79.027241424102158</v>
          </cell>
          <cell r="DT410">
            <v>20.816713978223873</v>
          </cell>
          <cell r="DV410">
            <v>40159</v>
          </cell>
          <cell r="DW410">
            <v>0</v>
          </cell>
          <cell r="DY410">
            <v>49.7</v>
          </cell>
          <cell r="DZ410">
            <v>44.7</v>
          </cell>
          <cell r="EA410">
            <v>30</v>
          </cell>
          <cell r="EB410">
            <v>30</v>
          </cell>
          <cell r="ED410">
            <v>60</v>
          </cell>
          <cell r="EE410">
            <v>20</v>
          </cell>
          <cell r="EF410">
            <v>72.725258997571444</v>
          </cell>
          <cell r="EG410">
            <v>12.725258997571444</v>
          </cell>
          <cell r="EH410">
            <v>60</v>
          </cell>
          <cell r="EJ410">
            <v>30</v>
          </cell>
          <cell r="EK410">
            <v>90</v>
          </cell>
          <cell r="EL410">
            <v>110</v>
          </cell>
          <cell r="EN410">
            <v>0</v>
          </cell>
          <cell r="EO410">
            <v>60</v>
          </cell>
          <cell r="EP410">
            <v>80</v>
          </cell>
          <cell r="ER410">
            <v>200</v>
          </cell>
          <cell r="ET410">
            <v>15</v>
          </cell>
          <cell r="EU410">
            <v>0</v>
          </cell>
          <cell r="EV410">
            <v>0</v>
          </cell>
          <cell r="EW410">
            <v>55.344689427350396</v>
          </cell>
          <cell r="EX410">
            <v>13.005995504156452</v>
          </cell>
          <cell r="EZ410">
            <v>55.344689427350396</v>
          </cell>
          <cell r="FA410">
            <v>70.344689427350403</v>
          </cell>
          <cell r="FB410">
            <v>59</v>
          </cell>
          <cell r="FC410">
            <v>68.350684931506848</v>
          </cell>
          <cell r="FE410">
            <v>38271.593310763892</v>
          </cell>
        </row>
        <row r="411">
          <cell r="A411">
            <v>40160</v>
          </cell>
          <cell r="B411">
            <v>13</v>
          </cell>
          <cell r="C411">
            <v>7</v>
          </cell>
          <cell r="D411">
            <v>12</v>
          </cell>
          <cell r="E411">
            <v>2009</v>
          </cell>
          <cell r="G411">
            <v>0</v>
          </cell>
          <cell r="H411">
            <v>1.8028184424664524</v>
          </cell>
          <cell r="I411">
            <v>12.06558458375541</v>
          </cell>
          <cell r="J411">
            <v>60.958904109589042</v>
          </cell>
          <cell r="K411">
            <v>10.483870967741936</v>
          </cell>
          <cell r="L411">
            <v>0.22622801578526316</v>
          </cell>
          <cell r="M411">
            <v>8.189430701166998</v>
          </cell>
          <cell r="N411">
            <v>8.1229090909090917</v>
          </cell>
          <cell r="O411">
            <v>15.126930958550021</v>
          </cell>
          <cell r="P411">
            <v>15.4110792889786</v>
          </cell>
          <cell r="Q411">
            <v>26.661352424188873</v>
          </cell>
          <cell r="R411">
            <v>16.682246416849431</v>
          </cell>
          <cell r="S411">
            <v>45.175615266450599</v>
          </cell>
          <cell r="T411">
            <v>21.867182716651076</v>
          </cell>
          <cell r="U411">
            <v>38.690770502181515</v>
          </cell>
          <cell r="W411">
            <v>0</v>
          </cell>
          <cell r="X411">
            <v>0</v>
          </cell>
          <cell r="Y411">
            <v>0</v>
          </cell>
          <cell r="Z411">
            <v>0</v>
          </cell>
          <cell r="AA411">
            <v>0</v>
          </cell>
          <cell r="AB411">
            <v>2.4095873039422351</v>
          </cell>
          <cell r="AC411">
            <v>3.561078719390677</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105.7335684852832</v>
          </cell>
          <cell r="BC411">
            <v>0</v>
          </cell>
          <cell r="BD411">
            <v>0</v>
          </cell>
          <cell r="BE411">
            <v>27.3224043715847</v>
          </cell>
          <cell r="BF411">
            <v>33.636499738004346</v>
          </cell>
          <cell r="BG411">
            <v>0</v>
          </cell>
          <cell r="BH411">
            <v>0</v>
          </cell>
          <cell r="BI411">
            <v>0</v>
          </cell>
          <cell r="BJ411">
            <v>7.3917808219178056</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CA411">
            <v>6.4766222043040571</v>
          </cell>
          <cell r="CB411">
            <v>0</v>
          </cell>
          <cell r="CC411">
            <v>10.483870967741936</v>
          </cell>
          <cell r="CD411">
            <v>10.567901784528443</v>
          </cell>
          <cell r="CE411">
            <v>73.881609088566933</v>
          </cell>
          <cell r="CF411">
            <v>0</v>
          </cell>
          <cell r="CH411">
            <v>80.358231292870983</v>
          </cell>
          <cell r="CJ411">
            <v>40160</v>
          </cell>
          <cell r="CK411">
            <v>0</v>
          </cell>
          <cell r="CL411">
            <v>0</v>
          </cell>
          <cell r="CM411">
            <v>68.350684931506848</v>
          </cell>
          <cell r="CN411">
            <v>0</v>
          </cell>
          <cell r="CO411">
            <v>0</v>
          </cell>
          <cell r="CP411">
            <v>0</v>
          </cell>
          <cell r="CQ411">
            <v>0</v>
          </cell>
          <cell r="CR411">
            <v>0</v>
          </cell>
          <cell r="CS411">
            <v>0</v>
          </cell>
          <cell r="CU411">
            <v>40160</v>
          </cell>
          <cell r="CV411">
            <v>2.4095873039422351</v>
          </cell>
          <cell r="CW411">
            <v>3.561078719390677</v>
          </cell>
          <cell r="CX411">
            <v>0</v>
          </cell>
          <cell r="CY411">
            <v>0</v>
          </cell>
          <cell r="CZ411">
            <v>0</v>
          </cell>
          <cell r="DA411">
            <v>0</v>
          </cell>
          <cell r="DB411">
            <v>0</v>
          </cell>
          <cell r="DC411">
            <v>0</v>
          </cell>
          <cell r="DD411">
            <v>0</v>
          </cell>
          <cell r="DE411">
            <v>0</v>
          </cell>
          <cell r="DF411">
            <v>0</v>
          </cell>
          <cell r="DG411">
            <v>0</v>
          </cell>
          <cell r="DH411">
            <v>105.7335684852832</v>
          </cell>
          <cell r="DI411">
            <v>0</v>
          </cell>
          <cell r="DJ411">
            <v>0</v>
          </cell>
          <cell r="DK411">
            <v>27.3224043715847</v>
          </cell>
          <cell r="DL411">
            <v>41.028280559922152</v>
          </cell>
          <cell r="DM411">
            <v>0</v>
          </cell>
          <cell r="DN411">
            <v>0</v>
          </cell>
          <cell r="DO411">
            <v>0</v>
          </cell>
          <cell r="DP411">
            <v>0</v>
          </cell>
          <cell r="DR411">
            <v>68.350684931506848</v>
          </cell>
          <cell r="DS411">
            <v>80.358231292870983</v>
          </cell>
          <cell r="DT411">
            <v>21.051772752270381</v>
          </cell>
          <cell r="DV411">
            <v>40160</v>
          </cell>
          <cell r="DW411">
            <v>0</v>
          </cell>
          <cell r="DY411">
            <v>49.7</v>
          </cell>
          <cell r="DZ411">
            <v>44.7</v>
          </cell>
          <cell r="EA411">
            <v>30</v>
          </cell>
          <cell r="EB411">
            <v>30</v>
          </cell>
          <cell r="ED411">
            <v>60</v>
          </cell>
          <cell r="EE411">
            <v>20</v>
          </cell>
          <cell r="EF411">
            <v>73.881609088566933</v>
          </cell>
          <cell r="EG411">
            <v>13.881609088566933</v>
          </cell>
          <cell r="EH411">
            <v>60</v>
          </cell>
          <cell r="EJ411">
            <v>30</v>
          </cell>
          <cell r="EK411">
            <v>90</v>
          </cell>
          <cell r="EL411">
            <v>110</v>
          </cell>
          <cell r="EN411">
            <v>0</v>
          </cell>
          <cell r="EO411">
            <v>60</v>
          </cell>
          <cell r="EP411">
            <v>80</v>
          </cell>
          <cell r="ER411">
            <v>200</v>
          </cell>
          <cell r="ET411">
            <v>15</v>
          </cell>
          <cell r="EU411">
            <v>0</v>
          </cell>
          <cell r="EV411">
            <v>0</v>
          </cell>
          <cell r="EW411">
            <v>55.54852995036341</v>
          </cell>
          <cell r="EX411">
            <v>12.802154981143438</v>
          </cell>
          <cell r="EZ411">
            <v>55.54852995036341</v>
          </cell>
          <cell r="FA411">
            <v>70.548529950363417</v>
          </cell>
          <cell r="FB411">
            <v>59</v>
          </cell>
          <cell r="FC411">
            <v>68.350684931506848</v>
          </cell>
          <cell r="FE411">
            <v>38271.593311111108</v>
          </cell>
        </row>
        <row r="412">
          <cell r="A412">
            <v>40161</v>
          </cell>
          <cell r="B412">
            <v>14</v>
          </cell>
          <cell r="C412">
            <v>1</v>
          </cell>
          <cell r="D412">
            <v>12</v>
          </cell>
          <cell r="E412">
            <v>2009</v>
          </cell>
          <cell r="G412">
            <v>0</v>
          </cell>
          <cell r="H412">
            <v>1.7139886176100654</v>
          </cell>
          <cell r="I412">
            <v>12.035185634420776</v>
          </cell>
          <cell r="J412">
            <v>60.958904109589042</v>
          </cell>
          <cell r="K412">
            <v>10.483870967741936</v>
          </cell>
          <cell r="L412">
            <v>0.21508113901362352</v>
          </cell>
          <cell r="M412">
            <v>8.1687976280459935</v>
          </cell>
          <cell r="N412">
            <v>8.1229090909090917</v>
          </cell>
          <cell r="O412">
            <v>14.381585450643914</v>
          </cell>
          <cell r="P412">
            <v>15.372251446428109</v>
          </cell>
          <cell r="Q412">
            <v>26.650060967614284</v>
          </cell>
          <cell r="R412">
            <v>16.682246416849431</v>
          </cell>
          <cell r="S412">
            <v>45.175615266450599</v>
          </cell>
          <cell r="T412">
            <v>21.867182716651076</v>
          </cell>
          <cell r="U412">
            <v>38.690770502181515</v>
          </cell>
          <cell r="W412">
            <v>0</v>
          </cell>
          <cell r="X412">
            <v>0</v>
          </cell>
          <cell r="Y412">
            <v>0</v>
          </cell>
          <cell r="Z412">
            <v>0</v>
          </cell>
          <cell r="AA412">
            <v>0</v>
          </cell>
          <cell r="AB412">
            <v>2.4083650495126996</v>
          </cell>
          <cell r="AC412">
            <v>3.3830247834212854</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105.7335684852832</v>
          </cell>
          <cell r="BC412">
            <v>0</v>
          </cell>
          <cell r="BD412">
            <v>0</v>
          </cell>
          <cell r="BE412">
            <v>27.3224043715847</v>
          </cell>
          <cell r="BF412">
            <v>33.636499738004346</v>
          </cell>
          <cell r="BG412">
            <v>0</v>
          </cell>
          <cell r="BH412">
            <v>0</v>
          </cell>
          <cell r="BI412">
            <v>0</v>
          </cell>
          <cell r="BJ412">
            <v>7.3917808219178056</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CA412">
            <v>6.357393430113035</v>
          </cell>
          <cell r="CB412">
            <v>0</v>
          </cell>
          <cell r="CC412">
            <v>10.483870967741936</v>
          </cell>
          <cell r="CD412">
            <v>10.715398025034725</v>
          </cell>
          <cell r="CE412">
            <v>73.086144281535738</v>
          </cell>
          <cell r="CF412">
            <v>0</v>
          </cell>
          <cell r="CH412">
            <v>79.443537711648773</v>
          </cell>
          <cell r="CJ412">
            <v>40161</v>
          </cell>
          <cell r="CK412">
            <v>0</v>
          </cell>
          <cell r="CL412">
            <v>0</v>
          </cell>
          <cell r="CM412">
            <v>68.350684931506848</v>
          </cell>
          <cell r="CN412">
            <v>0</v>
          </cell>
          <cell r="CO412">
            <v>0</v>
          </cell>
          <cell r="CP412">
            <v>0</v>
          </cell>
          <cell r="CQ412">
            <v>0</v>
          </cell>
          <cell r="CR412">
            <v>0</v>
          </cell>
          <cell r="CS412">
            <v>0</v>
          </cell>
          <cell r="CU412">
            <v>40161</v>
          </cell>
          <cell r="CV412">
            <v>2.4083650495126996</v>
          </cell>
          <cell r="CW412">
            <v>3.3830247834212854</v>
          </cell>
          <cell r="CX412">
            <v>0</v>
          </cell>
          <cell r="CY412">
            <v>0</v>
          </cell>
          <cell r="CZ412">
            <v>0</v>
          </cell>
          <cell r="DA412">
            <v>0</v>
          </cell>
          <cell r="DB412">
            <v>0</v>
          </cell>
          <cell r="DC412">
            <v>0</v>
          </cell>
          <cell r="DD412">
            <v>0</v>
          </cell>
          <cell r="DE412">
            <v>0</v>
          </cell>
          <cell r="DF412">
            <v>0</v>
          </cell>
          <cell r="DG412">
            <v>0</v>
          </cell>
          <cell r="DH412">
            <v>105.7335684852832</v>
          </cell>
          <cell r="DI412">
            <v>0</v>
          </cell>
          <cell r="DJ412">
            <v>0</v>
          </cell>
          <cell r="DK412">
            <v>27.3224043715847</v>
          </cell>
          <cell r="DL412">
            <v>41.028280559922152</v>
          </cell>
          <cell r="DM412">
            <v>0</v>
          </cell>
          <cell r="DN412">
            <v>0</v>
          </cell>
          <cell r="DO412">
            <v>0</v>
          </cell>
          <cell r="DP412">
            <v>0</v>
          </cell>
          <cell r="DR412">
            <v>68.350684931506848</v>
          </cell>
          <cell r="DS412">
            <v>79.443537711648773</v>
          </cell>
          <cell r="DT412">
            <v>21.199268992776659</v>
          </cell>
          <cell r="DV412">
            <v>40161</v>
          </cell>
          <cell r="DW412">
            <v>0</v>
          </cell>
          <cell r="DY412">
            <v>49.7</v>
          </cell>
          <cell r="DZ412">
            <v>44.7</v>
          </cell>
          <cell r="EA412">
            <v>30</v>
          </cell>
          <cell r="EB412">
            <v>30</v>
          </cell>
          <cell r="ED412">
            <v>60</v>
          </cell>
          <cell r="EE412">
            <v>20</v>
          </cell>
          <cell r="EF412">
            <v>73.086144281535738</v>
          </cell>
          <cell r="EG412">
            <v>13.086144281535738</v>
          </cell>
          <cell r="EH412">
            <v>60</v>
          </cell>
          <cell r="EJ412">
            <v>30</v>
          </cell>
          <cell r="EK412">
            <v>90</v>
          </cell>
          <cell r="EL412">
            <v>110</v>
          </cell>
          <cell r="EN412">
            <v>0</v>
          </cell>
          <cell r="EO412">
            <v>60</v>
          </cell>
          <cell r="EP412">
            <v>80</v>
          </cell>
          <cell r="ER412">
            <v>200</v>
          </cell>
          <cell r="ET412">
            <v>15</v>
          </cell>
          <cell r="EU412">
            <v>0</v>
          </cell>
          <cell r="EV412">
            <v>0</v>
          </cell>
          <cell r="EW412">
            <v>55.408576768994308</v>
          </cell>
          <cell r="EX412">
            <v>12.94210816251254</v>
          </cell>
          <cell r="EZ412">
            <v>55.408576768994308</v>
          </cell>
          <cell r="FA412">
            <v>70.408576768994308</v>
          </cell>
          <cell r="FB412">
            <v>59</v>
          </cell>
          <cell r="FC412">
            <v>68.350684931506848</v>
          </cell>
          <cell r="FE412">
            <v>38271.593311226854</v>
          </cell>
        </row>
        <row r="413">
          <cell r="A413">
            <v>40162</v>
          </cell>
          <cell r="B413">
            <v>15</v>
          </cell>
          <cell r="C413">
            <v>2</v>
          </cell>
          <cell r="D413">
            <v>12</v>
          </cell>
          <cell r="E413">
            <v>2009</v>
          </cell>
          <cell r="G413">
            <v>0</v>
          </cell>
          <cell r="H413">
            <v>1.8731407067398611</v>
          </cell>
          <cell r="I413">
            <v>12.089423751352413</v>
          </cell>
          <cell r="J413">
            <v>60.958904109589042</v>
          </cell>
          <cell r="K413">
            <v>10.483870967741936</v>
          </cell>
          <cell r="L413">
            <v>0.23505245752457393</v>
          </cell>
          <cell r="M413">
            <v>8.2056113685564593</v>
          </cell>
          <cell r="N413">
            <v>8.1229090909090917</v>
          </cell>
          <cell r="O413">
            <v>15.716984849421818</v>
          </cell>
          <cell r="P413">
            <v>15.441528481014876</v>
          </cell>
          <cell r="Q413">
            <v>26.663158469689627</v>
          </cell>
          <cell r="R413">
            <v>16.682246416849431</v>
          </cell>
          <cell r="S413">
            <v>45.175615266450599</v>
          </cell>
          <cell r="T413">
            <v>21.867182716651076</v>
          </cell>
          <cell r="U413">
            <v>38.690770502181515</v>
          </cell>
          <cell r="W413">
            <v>0</v>
          </cell>
          <cell r="X413">
            <v>0</v>
          </cell>
          <cell r="Y413">
            <v>0</v>
          </cell>
          <cell r="Z413">
            <v>0</v>
          </cell>
          <cell r="AA413">
            <v>0</v>
          </cell>
          <cell r="AB413">
            <v>2.4071434150672948</v>
          </cell>
          <cell r="AC413">
            <v>3.213873544250057</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105.7335684852832</v>
          </cell>
          <cell r="BC413">
            <v>0</v>
          </cell>
          <cell r="BD413">
            <v>0</v>
          </cell>
          <cell r="BE413">
            <v>27.3224043715847</v>
          </cell>
          <cell r="BF413">
            <v>33.636499738004346</v>
          </cell>
          <cell r="BG413">
            <v>0</v>
          </cell>
          <cell r="BH413">
            <v>0</v>
          </cell>
          <cell r="BI413">
            <v>0</v>
          </cell>
          <cell r="BJ413">
            <v>7.3917808219178056</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CA413">
            <v>6.5707836361744683</v>
          </cell>
          <cell r="CB413">
            <v>0</v>
          </cell>
          <cell r="CC413">
            <v>10.483870967741936</v>
          </cell>
          <cell r="CD413">
            <v>10.942555957672774</v>
          </cell>
          <cell r="CE413">
            <v>74.503918216975762</v>
          </cell>
          <cell r="CF413">
            <v>0</v>
          </cell>
          <cell r="CH413">
            <v>81.074701853150231</v>
          </cell>
          <cell r="CJ413">
            <v>40162</v>
          </cell>
          <cell r="CK413">
            <v>0</v>
          </cell>
          <cell r="CL413">
            <v>0</v>
          </cell>
          <cell r="CM413">
            <v>68.350684931506848</v>
          </cell>
          <cell r="CN413">
            <v>0</v>
          </cell>
          <cell r="CO413">
            <v>0</v>
          </cell>
          <cell r="CP413">
            <v>0</v>
          </cell>
          <cell r="CQ413">
            <v>0</v>
          </cell>
          <cell r="CR413">
            <v>0</v>
          </cell>
          <cell r="CS413">
            <v>0</v>
          </cell>
          <cell r="CU413">
            <v>40162</v>
          </cell>
          <cell r="CV413">
            <v>2.4071434150672948</v>
          </cell>
          <cell r="CW413">
            <v>3.213873544250057</v>
          </cell>
          <cell r="CX413">
            <v>0</v>
          </cell>
          <cell r="CY413">
            <v>0</v>
          </cell>
          <cell r="CZ413">
            <v>0</v>
          </cell>
          <cell r="DA413">
            <v>0</v>
          </cell>
          <cell r="DB413">
            <v>0</v>
          </cell>
          <cell r="DC413">
            <v>0</v>
          </cell>
          <cell r="DD413">
            <v>0</v>
          </cell>
          <cell r="DE413">
            <v>0</v>
          </cell>
          <cell r="DF413">
            <v>0</v>
          </cell>
          <cell r="DG413">
            <v>0</v>
          </cell>
          <cell r="DH413">
            <v>105.7335684852832</v>
          </cell>
          <cell r="DI413">
            <v>0</v>
          </cell>
          <cell r="DJ413">
            <v>0</v>
          </cell>
          <cell r="DK413">
            <v>27.3224043715847</v>
          </cell>
          <cell r="DL413">
            <v>41.028280559922152</v>
          </cell>
          <cell r="DM413">
            <v>0</v>
          </cell>
          <cell r="DN413">
            <v>0</v>
          </cell>
          <cell r="DO413">
            <v>0</v>
          </cell>
          <cell r="DP413">
            <v>0</v>
          </cell>
          <cell r="DR413">
            <v>68.350684931506848</v>
          </cell>
          <cell r="DS413">
            <v>81.074701853150231</v>
          </cell>
          <cell r="DT413">
            <v>21.42642692541471</v>
          </cell>
          <cell r="DV413">
            <v>40162</v>
          </cell>
          <cell r="DW413">
            <v>0</v>
          </cell>
          <cell r="DY413">
            <v>49.7</v>
          </cell>
          <cell r="DZ413">
            <v>44.7</v>
          </cell>
          <cell r="EA413">
            <v>30</v>
          </cell>
          <cell r="EB413">
            <v>30</v>
          </cell>
          <cell r="ED413">
            <v>60</v>
          </cell>
          <cell r="EE413">
            <v>20</v>
          </cell>
          <cell r="EF413">
            <v>74.503918216975762</v>
          </cell>
          <cell r="EG413">
            <v>14.503918216975762</v>
          </cell>
          <cell r="EH413">
            <v>60</v>
          </cell>
          <cell r="EJ413">
            <v>30</v>
          </cell>
          <cell r="EK413">
            <v>90</v>
          </cell>
          <cell r="EL413">
            <v>110</v>
          </cell>
          <cell r="EN413">
            <v>0</v>
          </cell>
          <cell r="EO413">
            <v>60</v>
          </cell>
          <cell r="EP413">
            <v>80</v>
          </cell>
          <cell r="ER413">
            <v>200</v>
          </cell>
          <cell r="ET413">
            <v>15</v>
          </cell>
          <cell r="EU413">
            <v>0</v>
          </cell>
          <cell r="EV413">
            <v>0</v>
          </cell>
          <cell r="EW413">
            <v>55.658282669434868</v>
          </cell>
          <cell r="EX413">
            <v>12.69240226207198</v>
          </cell>
          <cell r="EZ413">
            <v>55.658282669434868</v>
          </cell>
          <cell r="FA413">
            <v>70.658282669434868</v>
          </cell>
          <cell r="FB413">
            <v>59</v>
          </cell>
          <cell r="FC413">
            <v>68.350684931506848</v>
          </cell>
          <cell r="FE413">
            <v>38271.593311458331</v>
          </cell>
        </row>
        <row r="414">
          <cell r="A414">
            <v>40163</v>
          </cell>
          <cell r="B414">
            <v>16</v>
          </cell>
          <cell r="C414">
            <v>3</v>
          </cell>
          <cell r="D414">
            <v>12</v>
          </cell>
          <cell r="E414">
            <v>2009</v>
          </cell>
          <cell r="G414">
            <v>0</v>
          </cell>
          <cell r="H414">
            <v>1.6349116811107169</v>
          </cell>
          <cell r="I414">
            <v>11.532606993397186</v>
          </cell>
          <cell r="J414">
            <v>60.958904109589042</v>
          </cell>
          <cell r="K414">
            <v>10.483870967741936</v>
          </cell>
          <cell r="L414">
            <v>0.20515811070570905</v>
          </cell>
          <cell r="M414">
            <v>7.8276759091621253</v>
          </cell>
          <cell r="N414">
            <v>8.1229090909090917</v>
          </cell>
          <cell r="O414">
            <v>13.718073623461377</v>
          </cell>
          <cell r="P414">
            <v>14.730319907015629</v>
          </cell>
          <cell r="Q414">
            <v>26.373956391383299</v>
          </cell>
          <cell r="R414">
            <v>16.682246416849431</v>
          </cell>
          <cell r="S414">
            <v>38.879720685286863</v>
          </cell>
          <cell r="T414">
            <v>21.890832503512005</v>
          </cell>
          <cell r="U414">
            <v>34.204349293102219</v>
          </cell>
          <cell r="W414">
            <v>0</v>
          </cell>
          <cell r="X414">
            <v>0</v>
          </cell>
          <cell r="Y414">
            <v>0</v>
          </cell>
          <cell r="Z414">
            <v>0</v>
          </cell>
          <cell r="AA414">
            <v>0</v>
          </cell>
          <cell r="AB414">
            <v>2.4059224002915363</v>
          </cell>
          <cell r="AC414">
            <v>3.0531798670376027</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94.974902481901097</v>
          </cell>
          <cell r="BC414">
            <v>0</v>
          </cell>
          <cell r="BD414">
            <v>0</v>
          </cell>
          <cell r="BE414">
            <v>27.3224043715847</v>
          </cell>
          <cell r="BF414">
            <v>33.636499738004346</v>
          </cell>
          <cell r="BG414">
            <v>0</v>
          </cell>
          <cell r="BH414">
            <v>0</v>
          </cell>
          <cell r="BI414">
            <v>0</v>
          </cell>
          <cell r="BJ414">
            <v>7.13585980603564</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0.25592101588216565</v>
          </cell>
          <cell r="BY414">
            <v>0</v>
          </cell>
          <cell r="CA414">
            <v>5.7757378525900975</v>
          </cell>
          <cell r="CB414">
            <v>0</v>
          </cell>
          <cell r="CC414">
            <v>10.483870967741936</v>
          </cell>
          <cell r="CD414">
            <v>10.696640843447785</v>
          </cell>
          <cell r="CE414">
            <v>71.504596338709746</v>
          </cell>
          <cell r="CF414">
            <v>0</v>
          </cell>
          <cell r="CH414">
            <v>77.280334191299843</v>
          </cell>
          <cell r="CJ414">
            <v>40163</v>
          </cell>
          <cell r="CK414">
            <v>0</v>
          </cell>
          <cell r="CL414">
            <v>0</v>
          </cell>
          <cell r="CM414">
            <v>68.094763915624682</v>
          </cell>
          <cell r="CN414">
            <v>0.25592101588216565</v>
          </cell>
          <cell r="CO414">
            <v>0</v>
          </cell>
          <cell r="CP414">
            <v>0</v>
          </cell>
          <cell r="CQ414">
            <v>0</v>
          </cell>
          <cell r="CR414">
            <v>0</v>
          </cell>
          <cell r="CS414">
            <v>0</v>
          </cell>
          <cell r="CU414">
            <v>40163</v>
          </cell>
          <cell r="CV414">
            <v>2.4059224002915363</v>
          </cell>
          <cell r="CW414">
            <v>3.0531798670376027</v>
          </cell>
          <cell r="CX414">
            <v>0</v>
          </cell>
          <cell r="CY414">
            <v>0</v>
          </cell>
          <cell r="CZ414">
            <v>0</v>
          </cell>
          <cell r="DA414">
            <v>0</v>
          </cell>
          <cell r="DB414">
            <v>0</v>
          </cell>
          <cell r="DC414">
            <v>0</v>
          </cell>
          <cell r="DD414">
            <v>0</v>
          </cell>
          <cell r="DE414">
            <v>0</v>
          </cell>
          <cell r="DF414">
            <v>0</v>
          </cell>
          <cell r="DG414">
            <v>0</v>
          </cell>
          <cell r="DH414">
            <v>94.974902481901097</v>
          </cell>
          <cell r="DI414">
            <v>0</v>
          </cell>
          <cell r="DJ414">
            <v>0</v>
          </cell>
          <cell r="DK414">
            <v>27.3224043715847</v>
          </cell>
          <cell r="DL414">
            <v>40.772359544039986</v>
          </cell>
          <cell r="DM414">
            <v>0</v>
          </cell>
          <cell r="DN414">
            <v>0</v>
          </cell>
          <cell r="DO414">
            <v>0</v>
          </cell>
          <cell r="DP414">
            <v>0.25592101588216565</v>
          </cell>
          <cell r="DR414">
            <v>68.350684931506848</v>
          </cell>
          <cell r="DS414">
            <v>77.280334191299843</v>
          </cell>
          <cell r="DT414">
            <v>21.180511811189721</v>
          </cell>
          <cell r="DV414">
            <v>40163</v>
          </cell>
          <cell r="DW414">
            <v>0</v>
          </cell>
          <cell r="DY414">
            <v>49.7</v>
          </cell>
          <cell r="DZ414">
            <v>44.7</v>
          </cell>
          <cell r="EA414">
            <v>30</v>
          </cell>
          <cell r="EB414">
            <v>30</v>
          </cell>
          <cell r="ED414">
            <v>60</v>
          </cell>
          <cell r="EE414">
            <v>20</v>
          </cell>
          <cell r="EF414">
            <v>71.504596338709746</v>
          </cell>
          <cell r="EG414">
            <v>11.504596338709746</v>
          </cell>
          <cell r="EH414">
            <v>60</v>
          </cell>
          <cell r="EJ414">
            <v>30</v>
          </cell>
          <cell r="EK414">
            <v>90</v>
          </cell>
          <cell r="EL414">
            <v>110</v>
          </cell>
          <cell r="EN414">
            <v>0</v>
          </cell>
          <cell r="EO414">
            <v>60</v>
          </cell>
          <cell r="EP414">
            <v>80</v>
          </cell>
          <cell r="ER414">
            <v>200</v>
          </cell>
          <cell r="ET414">
            <v>15</v>
          </cell>
          <cell r="EU414">
            <v>0</v>
          </cell>
          <cell r="EV414">
            <v>0.25592101588216565</v>
          </cell>
          <cell r="EW414">
            <v>53.350684931506848</v>
          </cell>
          <cell r="EX414">
            <v>15</v>
          </cell>
          <cell r="EZ414">
            <v>53.094763915624682</v>
          </cell>
          <cell r="FA414">
            <v>68.094763915624682</v>
          </cell>
          <cell r="FB414">
            <v>59</v>
          </cell>
          <cell r="FC414">
            <v>68.350684931506848</v>
          </cell>
          <cell r="FE414">
            <v>38271.593311805555</v>
          </cell>
        </row>
        <row r="415">
          <cell r="A415">
            <v>40164</v>
          </cell>
          <cell r="B415">
            <v>17</v>
          </cell>
          <cell r="C415">
            <v>4</v>
          </cell>
          <cell r="D415">
            <v>12</v>
          </cell>
          <cell r="E415">
            <v>2009</v>
          </cell>
          <cell r="G415">
            <v>0</v>
          </cell>
          <cell r="H415">
            <v>1.1068628548028128</v>
          </cell>
          <cell r="I415">
            <v>9.3965031107567434</v>
          </cell>
          <cell r="J415">
            <v>60.958904109589042</v>
          </cell>
          <cell r="K415">
            <v>10.483870967741936</v>
          </cell>
          <cell r="L415">
            <v>0.13889551021337071</v>
          </cell>
          <cell r="M415">
            <v>6.3778104181083259</v>
          </cell>
          <cell r="N415">
            <v>0</v>
          </cell>
          <cell r="O415">
            <v>9.2873678185135908</v>
          </cell>
          <cell r="P415">
            <v>12.001926095978193</v>
          </cell>
          <cell r="Q415">
            <v>26.994659079889569</v>
          </cell>
          <cell r="R415">
            <v>16.682246416849431</v>
          </cell>
          <cell r="S415">
            <v>36.044549888419944</v>
          </cell>
          <cell r="T415">
            <v>20.895692374537376</v>
          </cell>
          <cell r="U415">
            <v>23.415536083052135</v>
          </cell>
          <cell r="W415">
            <v>0</v>
          </cell>
          <cell r="X415">
            <v>0</v>
          </cell>
          <cell r="Y415">
            <v>0</v>
          </cell>
          <cell r="Z415">
            <v>0</v>
          </cell>
          <cell r="AA415">
            <v>0</v>
          </cell>
          <cell r="AB415">
            <v>0</v>
          </cell>
          <cell r="AC415">
            <v>2.900520873685696</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80.355778346009458</v>
          </cell>
          <cell r="BC415">
            <v>0</v>
          </cell>
          <cell r="BD415">
            <v>0</v>
          </cell>
          <cell r="BE415">
            <v>27.3224043715847</v>
          </cell>
          <cell r="BF415">
            <v>30.93798892749351</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2.6985108105108324</v>
          </cell>
          <cell r="BX415">
            <v>7.3917808219178056</v>
          </cell>
          <cell r="BY415">
            <v>0</v>
          </cell>
          <cell r="CA415">
            <v>3.1115851436417508</v>
          </cell>
          <cell r="CB415">
            <v>0</v>
          </cell>
          <cell r="CC415">
            <v>10.483870967741936</v>
          </cell>
          <cell r="CD415">
            <v>3.6161850546360008</v>
          </cell>
          <cell r="CE415">
            <v>64.966199411230775</v>
          </cell>
          <cell r="CF415">
            <v>0</v>
          </cell>
          <cell r="CH415">
            <v>68.077784554872522</v>
          </cell>
          <cell r="CJ415">
            <v>40164</v>
          </cell>
          <cell r="CK415">
            <v>0</v>
          </cell>
          <cell r="CL415">
            <v>0</v>
          </cell>
          <cell r="CM415">
            <v>58.26039329907821</v>
          </cell>
          <cell r="CN415">
            <v>10.090291632428638</v>
          </cell>
          <cell r="CO415">
            <v>0</v>
          </cell>
          <cell r="CP415">
            <v>0</v>
          </cell>
          <cell r="CQ415">
            <v>0</v>
          </cell>
          <cell r="CR415">
            <v>0</v>
          </cell>
          <cell r="CS415">
            <v>0</v>
          </cell>
          <cell r="CU415">
            <v>40164</v>
          </cell>
          <cell r="CV415">
            <v>0</v>
          </cell>
          <cell r="CW415">
            <v>2.900520873685696</v>
          </cell>
          <cell r="CX415">
            <v>0</v>
          </cell>
          <cell r="CY415">
            <v>0</v>
          </cell>
          <cell r="CZ415">
            <v>0</v>
          </cell>
          <cell r="DA415">
            <v>0</v>
          </cell>
          <cell r="DB415">
            <v>0</v>
          </cell>
          <cell r="DC415">
            <v>0</v>
          </cell>
          <cell r="DD415">
            <v>0</v>
          </cell>
          <cell r="DE415">
            <v>0</v>
          </cell>
          <cell r="DF415">
            <v>0</v>
          </cell>
          <cell r="DG415">
            <v>0</v>
          </cell>
          <cell r="DH415">
            <v>80.355778346009458</v>
          </cell>
          <cell r="DI415">
            <v>0</v>
          </cell>
          <cell r="DJ415">
            <v>0</v>
          </cell>
          <cell r="DK415">
            <v>27.3224043715847</v>
          </cell>
          <cell r="DL415">
            <v>30.93798892749351</v>
          </cell>
          <cell r="DM415">
            <v>0</v>
          </cell>
          <cell r="DN415">
            <v>0</v>
          </cell>
          <cell r="DO415">
            <v>0</v>
          </cell>
          <cell r="DP415">
            <v>10.090291632428638</v>
          </cell>
          <cell r="DR415">
            <v>68.350684931506848</v>
          </cell>
          <cell r="DS415">
            <v>68.077784554872522</v>
          </cell>
          <cell r="DT415">
            <v>14.100056022377936</v>
          </cell>
          <cell r="DV415">
            <v>40164</v>
          </cell>
          <cell r="DW415">
            <v>0</v>
          </cell>
          <cell r="DY415">
            <v>49.7</v>
          </cell>
          <cell r="DZ415">
            <v>44.7</v>
          </cell>
          <cell r="EA415">
            <v>30</v>
          </cell>
          <cell r="EB415">
            <v>30</v>
          </cell>
          <cell r="ED415">
            <v>60</v>
          </cell>
          <cell r="EE415">
            <v>20</v>
          </cell>
          <cell r="EF415">
            <v>64.966199411230775</v>
          </cell>
          <cell r="EG415">
            <v>4.9661994112307752</v>
          </cell>
          <cell r="EH415">
            <v>60</v>
          </cell>
          <cell r="EJ415">
            <v>30</v>
          </cell>
          <cell r="EK415">
            <v>90</v>
          </cell>
          <cell r="EL415">
            <v>110</v>
          </cell>
          <cell r="EN415">
            <v>0</v>
          </cell>
          <cell r="EO415">
            <v>60</v>
          </cell>
          <cell r="EP415">
            <v>80</v>
          </cell>
          <cell r="ER415">
            <v>200</v>
          </cell>
          <cell r="ET415">
            <v>15</v>
          </cell>
          <cell r="EU415">
            <v>0</v>
          </cell>
          <cell r="EV415">
            <v>10.090291632428638</v>
          </cell>
          <cell r="EW415">
            <v>53.350684931506848</v>
          </cell>
          <cell r="EX415">
            <v>15</v>
          </cell>
          <cell r="EZ415">
            <v>43.26039329907821</v>
          </cell>
          <cell r="FA415">
            <v>58.26039329907821</v>
          </cell>
          <cell r="FB415">
            <v>59</v>
          </cell>
          <cell r="FC415">
            <v>68.350684931506848</v>
          </cell>
          <cell r="FE415">
            <v>38271.593311921293</v>
          </cell>
        </row>
        <row r="416">
          <cell r="A416">
            <v>40165</v>
          </cell>
          <cell r="B416">
            <v>18</v>
          </cell>
          <cell r="C416">
            <v>5</v>
          </cell>
          <cell r="D416">
            <v>12</v>
          </cell>
          <cell r="E416">
            <v>2009</v>
          </cell>
          <cell r="G416">
            <v>0</v>
          </cell>
          <cell r="H416">
            <v>1.0843702883112463</v>
          </cell>
          <cell r="I416">
            <v>9.4684108158384301</v>
          </cell>
          <cell r="J416">
            <v>60.958904109589042</v>
          </cell>
          <cell r="K416">
            <v>10.483870967741936</v>
          </cell>
          <cell r="L416">
            <v>0.13607301374481692</v>
          </cell>
          <cell r="M416">
            <v>6.4266172673379343</v>
          </cell>
          <cell r="N416">
            <v>0</v>
          </cell>
          <cell r="O416">
            <v>9.0986391632125994</v>
          </cell>
          <cell r="P416">
            <v>12.093772068032822</v>
          </cell>
          <cell r="Q416">
            <v>26.699089169517741</v>
          </cell>
          <cell r="R416">
            <v>16.682246416849431</v>
          </cell>
          <cell r="S416">
            <v>42.564758077958103</v>
          </cell>
          <cell r="T416">
            <v>21.143353275670133</v>
          </cell>
          <cell r="U416">
            <v>26.600158443333289</v>
          </cell>
          <cell r="W416">
            <v>0</v>
          </cell>
          <cell r="X416">
            <v>0</v>
          </cell>
          <cell r="Y416">
            <v>0</v>
          </cell>
          <cell r="Z416">
            <v>0</v>
          </cell>
          <cell r="AA416">
            <v>0</v>
          </cell>
          <cell r="AB416">
            <v>0</v>
          </cell>
          <cell r="AC416">
            <v>2.7554948300014024</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90.308269796961525</v>
          </cell>
          <cell r="BC416">
            <v>0</v>
          </cell>
          <cell r="BD416">
            <v>0</v>
          </cell>
          <cell r="BE416">
            <v>27.3224043715847</v>
          </cell>
          <cell r="BF416">
            <v>31.269043530083575</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2.3674562079207675</v>
          </cell>
          <cell r="BX416">
            <v>7.3917808219178056</v>
          </cell>
          <cell r="BY416">
            <v>0</v>
          </cell>
          <cell r="CA416">
            <v>3.1610002822318712</v>
          </cell>
          <cell r="CB416">
            <v>0</v>
          </cell>
          <cell r="CC416">
            <v>10.483870967741936</v>
          </cell>
          <cell r="CD416">
            <v>3.8071954510813484</v>
          </cell>
          <cell r="CE416">
            <v>64.573746817612601</v>
          </cell>
          <cell r="CF416">
            <v>0</v>
          </cell>
          <cell r="CH416">
            <v>67.734747099844469</v>
          </cell>
          <cell r="CJ416">
            <v>40165</v>
          </cell>
          <cell r="CK416">
            <v>0</v>
          </cell>
          <cell r="CL416">
            <v>0</v>
          </cell>
          <cell r="CM416">
            <v>58.591447901668275</v>
          </cell>
          <cell r="CN416">
            <v>9.7592370298385731</v>
          </cell>
          <cell r="CO416">
            <v>0</v>
          </cell>
          <cell r="CP416">
            <v>0</v>
          </cell>
          <cell r="CQ416">
            <v>0</v>
          </cell>
          <cell r="CR416">
            <v>0</v>
          </cell>
          <cell r="CS416">
            <v>0</v>
          </cell>
          <cell r="CU416">
            <v>40165</v>
          </cell>
          <cell r="CV416">
            <v>0</v>
          </cell>
          <cell r="CW416">
            <v>2.7554948300014024</v>
          </cell>
          <cell r="CX416">
            <v>0</v>
          </cell>
          <cell r="CY416">
            <v>0</v>
          </cell>
          <cell r="CZ416">
            <v>0</v>
          </cell>
          <cell r="DA416">
            <v>0</v>
          </cell>
          <cell r="DB416">
            <v>0</v>
          </cell>
          <cell r="DC416">
            <v>0</v>
          </cell>
          <cell r="DD416">
            <v>0</v>
          </cell>
          <cell r="DE416">
            <v>0</v>
          </cell>
          <cell r="DF416">
            <v>0</v>
          </cell>
          <cell r="DG416">
            <v>0</v>
          </cell>
          <cell r="DH416">
            <v>90.308269796961525</v>
          </cell>
          <cell r="DI416">
            <v>0</v>
          </cell>
          <cell r="DJ416">
            <v>0</v>
          </cell>
          <cell r="DK416">
            <v>27.3224043715847</v>
          </cell>
          <cell r="DL416">
            <v>31.269043530083575</v>
          </cell>
          <cell r="DM416">
            <v>0</v>
          </cell>
          <cell r="DN416">
            <v>0</v>
          </cell>
          <cell r="DO416">
            <v>0</v>
          </cell>
          <cell r="DP416">
            <v>9.7592370298385731</v>
          </cell>
          <cell r="DR416">
            <v>68.350684931506848</v>
          </cell>
          <cell r="DS416">
            <v>67.734747099844469</v>
          </cell>
          <cell r="DT416">
            <v>14.291066418823284</v>
          </cell>
          <cell r="DV416">
            <v>40165</v>
          </cell>
          <cell r="DW416">
            <v>0</v>
          </cell>
          <cell r="DY416">
            <v>49.7</v>
          </cell>
          <cell r="DZ416">
            <v>44.7</v>
          </cell>
          <cell r="EA416">
            <v>30</v>
          </cell>
          <cell r="EB416">
            <v>30</v>
          </cell>
          <cell r="ED416">
            <v>60</v>
          </cell>
          <cell r="EE416">
            <v>20</v>
          </cell>
          <cell r="EF416">
            <v>64.573746817612601</v>
          </cell>
          <cell r="EG416">
            <v>4.5737468176126015</v>
          </cell>
          <cell r="EH416">
            <v>60</v>
          </cell>
          <cell r="EJ416">
            <v>30</v>
          </cell>
          <cell r="EK416">
            <v>90</v>
          </cell>
          <cell r="EL416">
            <v>110</v>
          </cell>
          <cell r="EN416">
            <v>0</v>
          </cell>
          <cell r="EO416">
            <v>60</v>
          </cell>
          <cell r="EP416">
            <v>80</v>
          </cell>
          <cell r="ER416">
            <v>200</v>
          </cell>
          <cell r="ET416">
            <v>15</v>
          </cell>
          <cell r="EU416">
            <v>0</v>
          </cell>
          <cell r="EV416">
            <v>9.7592370298385731</v>
          </cell>
          <cell r="EW416">
            <v>53.350684931506848</v>
          </cell>
          <cell r="EX416">
            <v>15</v>
          </cell>
          <cell r="EZ416">
            <v>43.591447901668275</v>
          </cell>
          <cell r="FA416">
            <v>58.591447901668275</v>
          </cell>
          <cell r="FB416">
            <v>59</v>
          </cell>
          <cell r="FC416">
            <v>68.350684931506848</v>
          </cell>
          <cell r="FE416">
            <v>38271.593312152778</v>
          </cell>
        </row>
        <row r="417">
          <cell r="A417">
            <v>40166</v>
          </cell>
          <cell r="B417">
            <v>19</v>
          </cell>
          <cell r="C417">
            <v>6</v>
          </cell>
          <cell r="D417">
            <v>12</v>
          </cell>
          <cell r="E417">
            <v>2009</v>
          </cell>
          <cell r="G417">
            <v>0</v>
          </cell>
          <cell r="H417">
            <v>1.6544769818396685</v>
          </cell>
          <cell r="I417">
            <v>12.015302399386641</v>
          </cell>
          <cell r="J417">
            <v>60.958904109589042</v>
          </cell>
          <cell r="K417">
            <v>10.483870967741936</v>
          </cell>
          <cell r="L417">
            <v>0.20761327704852567</v>
          </cell>
          <cell r="M417">
            <v>8.1553020220687849</v>
          </cell>
          <cell r="N417">
            <v>8.1229090909090917</v>
          </cell>
          <cell r="O417">
            <v>13.882240433794875</v>
          </cell>
          <cell r="P417">
            <v>15.346855071349443</v>
          </cell>
          <cell r="Q417">
            <v>26.657712997443884</v>
          </cell>
          <cell r="R417">
            <v>16.682246416849431</v>
          </cell>
          <cell r="S417">
            <v>45.175615266450599</v>
          </cell>
          <cell r="T417">
            <v>21.867182716651076</v>
          </cell>
          <cell r="U417">
            <v>38.690770502181515</v>
          </cell>
          <cell r="W417">
            <v>0</v>
          </cell>
          <cell r="X417">
            <v>0</v>
          </cell>
          <cell r="Y417">
            <v>0</v>
          </cell>
          <cell r="Z417">
            <v>0</v>
          </cell>
          <cell r="AA417">
            <v>0</v>
          </cell>
          <cell r="AB417">
            <v>2.4047020048710981</v>
          </cell>
          <cell r="AC417">
            <v>2.6177200885014167</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105.7335684852832</v>
          </cell>
          <cell r="BC417">
            <v>0</v>
          </cell>
          <cell r="BD417">
            <v>0</v>
          </cell>
          <cell r="BE417">
            <v>27.3224043715847</v>
          </cell>
          <cell r="BF417">
            <v>33.636499738004346</v>
          </cell>
          <cell r="BG417">
            <v>0</v>
          </cell>
          <cell r="BH417">
            <v>0</v>
          </cell>
          <cell r="BI417">
            <v>0</v>
          </cell>
          <cell r="BJ417">
            <v>7.3917808219178056</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CA417">
            <v>6.2779985593085037</v>
          </cell>
          <cell r="CB417">
            <v>0</v>
          </cell>
          <cell r="CC417">
            <v>10.483870967741936</v>
          </cell>
          <cell r="CD417">
            <v>11.463402296653886</v>
          </cell>
          <cell r="CE417">
            <v>72.569054919437633</v>
          </cell>
          <cell r="CF417">
            <v>0</v>
          </cell>
          <cell r="CH417">
            <v>78.847053478746133</v>
          </cell>
          <cell r="CJ417">
            <v>40166</v>
          </cell>
          <cell r="CK417">
            <v>0</v>
          </cell>
          <cell r="CL417">
            <v>0</v>
          </cell>
          <cell r="CM417">
            <v>68.350684931506848</v>
          </cell>
          <cell r="CN417">
            <v>0</v>
          </cell>
          <cell r="CO417">
            <v>0</v>
          </cell>
          <cell r="CP417">
            <v>0</v>
          </cell>
          <cell r="CQ417">
            <v>0</v>
          </cell>
          <cell r="CR417">
            <v>0</v>
          </cell>
          <cell r="CS417">
            <v>0</v>
          </cell>
          <cell r="CU417">
            <v>40166</v>
          </cell>
          <cell r="CV417">
            <v>2.4047020048710981</v>
          </cell>
          <cell r="CW417">
            <v>2.6177200885014167</v>
          </cell>
          <cell r="CX417">
            <v>0</v>
          </cell>
          <cell r="CY417">
            <v>0</v>
          </cell>
          <cell r="CZ417">
            <v>0</v>
          </cell>
          <cell r="DA417">
            <v>0</v>
          </cell>
          <cell r="DB417">
            <v>0</v>
          </cell>
          <cell r="DC417">
            <v>0</v>
          </cell>
          <cell r="DD417">
            <v>0</v>
          </cell>
          <cell r="DE417">
            <v>0</v>
          </cell>
          <cell r="DF417">
            <v>0</v>
          </cell>
          <cell r="DG417">
            <v>0</v>
          </cell>
          <cell r="DH417">
            <v>105.7335684852832</v>
          </cell>
          <cell r="DI417">
            <v>0</v>
          </cell>
          <cell r="DJ417">
            <v>0</v>
          </cell>
          <cell r="DK417">
            <v>27.3224043715847</v>
          </cell>
          <cell r="DL417">
            <v>41.028280559922152</v>
          </cell>
          <cell r="DM417">
            <v>0</v>
          </cell>
          <cell r="DN417">
            <v>0</v>
          </cell>
          <cell r="DO417">
            <v>0</v>
          </cell>
          <cell r="DP417">
            <v>0</v>
          </cell>
          <cell r="DR417">
            <v>68.350684931506848</v>
          </cell>
          <cell r="DS417">
            <v>78.847053478746133</v>
          </cell>
          <cell r="DT417">
            <v>21.947273264395822</v>
          </cell>
          <cell r="DV417">
            <v>40166</v>
          </cell>
          <cell r="DW417">
            <v>0</v>
          </cell>
          <cell r="DY417">
            <v>49.7</v>
          </cell>
          <cell r="DZ417">
            <v>44.7</v>
          </cell>
          <cell r="EA417">
            <v>30</v>
          </cell>
          <cell r="EB417">
            <v>30</v>
          </cell>
          <cell r="ED417">
            <v>60</v>
          </cell>
          <cell r="EE417">
            <v>20</v>
          </cell>
          <cell r="EF417">
            <v>72.569054919437633</v>
          </cell>
          <cell r="EG417">
            <v>12.569054919437633</v>
          </cell>
          <cell r="EH417">
            <v>60</v>
          </cell>
          <cell r="EJ417">
            <v>30</v>
          </cell>
          <cell r="EK417">
            <v>90</v>
          </cell>
          <cell r="EL417">
            <v>110</v>
          </cell>
          <cell r="EN417">
            <v>0</v>
          </cell>
          <cell r="EO417">
            <v>60</v>
          </cell>
          <cell r="EP417">
            <v>80</v>
          </cell>
          <cell r="ER417">
            <v>200</v>
          </cell>
          <cell r="ET417">
            <v>15</v>
          </cell>
          <cell r="EU417">
            <v>0</v>
          </cell>
          <cell r="EV417">
            <v>0</v>
          </cell>
          <cell r="EW417">
            <v>55.31703669738512</v>
          </cell>
          <cell r="EX417">
            <v>13.033648234121728</v>
          </cell>
          <cell r="EZ417">
            <v>55.31703669738512</v>
          </cell>
          <cell r="FA417">
            <v>70.31703669738512</v>
          </cell>
          <cell r="FB417">
            <v>59</v>
          </cell>
          <cell r="FC417">
            <v>68.350684931506848</v>
          </cell>
          <cell r="FE417">
            <v>38271.593312500001</v>
          </cell>
        </row>
        <row r="418">
          <cell r="A418">
            <v>40167</v>
          </cell>
          <cell r="B418">
            <v>20</v>
          </cell>
          <cell r="C418">
            <v>7</v>
          </cell>
          <cell r="D418">
            <v>12</v>
          </cell>
          <cell r="E418">
            <v>2009</v>
          </cell>
          <cell r="G418">
            <v>0</v>
          </cell>
          <cell r="H418">
            <v>1.3468407338260691</v>
          </cell>
          <cell r="I418">
            <v>11.423087046177184</v>
          </cell>
          <cell r="J418">
            <v>60.958904109589042</v>
          </cell>
          <cell r="K418">
            <v>10.483870967741936</v>
          </cell>
          <cell r="L418">
            <v>0.16900931320371118</v>
          </cell>
          <cell r="M418">
            <v>7.7533400150388303</v>
          </cell>
          <cell r="N418">
            <v>8.1229090909090917</v>
          </cell>
          <cell r="O418">
            <v>11.300953170235228</v>
          </cell>
          <cell r="P418">
            <v>14.59043272802186</v>
          </cell>
          <cell r="Q418">
            <v>26.475946119061025</v>
          </cell>
          <cell r="R418">
            <v>16.682246416849431</v>
          </cell>
          <cell r="S418">
            <v>107.14260526203408</v>
          </cell>
          <cell r="T418">
            <v>21.266973342766448</v>
          </cell>
          <cell r="U418">
            <v>32.400521680105811</v>
          </cell>
          <cell r="W418">
            <v>0</v>
          </cell>
          <cell r="X418">
            <v>0</v>
          </cell>
          <cell r="Y418">
            <v>0</v>
          </cell>
          <cell r="Z418">
            <v>0</v>
          </cell>
          <cell r="AA418">
            <v>0</v>
          </cell>
          <cell r="AB418">
            <v>2.403482228491816</v>
          </cell>
          <cell r="AC418">
            <v>2.486834084076337</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160.81010028490633</v>
          </cell>
          <cell r="BC418">
            <v>0</v>
          </cell>
          <cell r="BD418">
            <v>0</v>
          </cell>
          <cell r="BE418">
            <v>27.3224043715847</v>
          </cell>
          <cell r="BF418">
            <v>33.636499738004346</v>
          </cell>
          <cell r="BG418">
            <v>0</v>
          </cell>
          <cell r="BH418">
            <v>0</v>
          </cell>
          <cell r="BI418">
            <v>0</v>
          </cell>
          <cell r="BJ418">
            <v>6.6316428718223221</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0.76013795009548346</v>
          </cell>
          <cell r="BY418">
            <v>0</v>
          </cell>
          <cell r="CA418">
            <v>5.3781469580854466</v>
          </cell>
          <cell r="CB418">
            <v>0</v>
          </cell>
          <cell r="CC418">
            <v>10.483870967741936</v>
          </cell>
          <cell r="CD418">
            <v>11.15494210658348</v>
          </cell>
          <cell r="CE418">
            <v>69.049578434167543</v>
          </cell>
          <cell r="CF418">
            <v>0</v>
          </cell>
          <cell r="CH418">
            <v>74.427725392252995</v>
          </cell>
          <cell r="CJ418">
            <v>40167</v>
          </cell>
          <cell r="CK418">
            <v>0</v>
          </cell>
          <cell r="CL418">
            <v>0</v>
          </cell>
          <cell r="CM418">
            <v>67.590546981411364</v>
          </cell>
          <cell r="CN418">
            <v>0.76013795009548346</v>
          </cell>
          <cell r="CO418">
            <v>0</v>
          </cell>
          <cell r="CP418">
            <v>0</v>
          </cell>
          <cell r="CQ418">
            <v>0</v>
          </cell>
          <cell r="CR418">
            <v>0</v>
          </cell>
          <cell r="CS418">
            <v>0</v>
          </cell>
          <cell r="CU418">
            <v>40167</v>
          </cell>
          <cell r="CV418">
            <v>2.403482228491816</v>
          </cell>
          <cell r="CW418">
            <v>2.486834084076337</v>
          </cell>
          <cell r="CX418">
            <v>0</v>
          </cell>
          <cell r="CY418">
            <v>0</v>
          </cell>
          <cell r="CZ418">
            <v>0</v>
          </cell>
          <cell r="DA418">
            <v>0</v>
          </cell>
          <cell r="DB418">
            <v>0</v>
          </cell>
          <cell r="DC418">
            <v>0</v>
          </cell>
          <cell r="DD418">
            <v>0</v>
          </cell>
          <cell r="DE418">
            <v>0</v>
          </cell>
          <cell r="DF418">
            <v>0</v>
          </cell>
          <cell r="DG418">
            <v>0</v>
          </cell>
          <cell r="DH418">
            <v>160.81010028490633</v>
          </cell>
          <cell r="DI418">
            <v>0</v>
          </cell>
          <cell r="DJ418">
            <v>0</v>
          </cell>
          <cell r="DK418">
            <v>27.3224043715847</v>
          </cell>
          <cell r="DL418">
            <v>40.268142609826668</v>
          </cell>
          <cell r="DM418">
            <v>0</v>
          </cell>
          <cell r="DN418">
            <v>0</v>
          </cell>
          <cell r="DO418">
            <v>0</v>
          </cell>
          <cell r="DP418">
            <v>0.76013795009548346</v>
          </cell>
          <cell r="DR418">
            <v>68.350684931506848</v>
          </cell>
          <cell r="DS418">
            <v>74.427725392252995</v>
          </cell>
          <cell r="DT418">
            <v>21.638813074325416</v>
          </cell>
          <cell r="DV418">
            <v>40167</v>
          </cell>
          <cell r="DW418">
            <v>0</v>
          </cell>
          <cell r="DY418">
            <v>49.7</v>
          </cell>
          <cell r="DZ418">
            <v>44.7</v>
          </cell>
          <cell r="EA418">
            <v>30</v>
          </cell>
          <cell r="EB418">
            <v>30</v>
          </cell>
          <cell r="ED418">
            <v>60</v>
          </cell>
          <cell r="EE418">
            <v>20</v>
          </cell>
          <cell r="EF418">
            <v>69.049578434167543</v>
          </cell>
          <cell r="EG418">
            <v>9.0495784341675432</v>
          </cell>
          <cell r="EH418">
            <v>60</v>
          </cell>
          <cell r="EJ418">
            <v>30</v>
          </cell>
          <cell r="EK418">
            <v>90</v>
          </cell>
          <cell r="EL418">
            <v>110</v>
          </cell>
          <cell r="EN418">
            <v>0</v>
          </cell>
          <cell r="EO418">
            <v>60</v>
          </cell>
          <cell r="EP418">
            <v>80</v>
          </cell>
          <cell r="ER418">
            <v>200</v>
          </cell>
          <cell r="ET418">
            <v>15</v>
          </cell>
          <cell r="EU418">
            <v>0</v>
          </cell>
          <cell r="EV418">
            <v>0.76013795009548346</v>
          </cell>
          <cell r="EW418">
            <v>53.350684931506841</v>
          </cell>
          <cell r="EX418">
            <v>15</v>
          </cell>
          <cell r="EZ418">
            <v>52.590546981411357</v>
          </cell>
          <cell r="FA418">
            <v>67.590546981411364</v>
          </cell>
          <cell r="FB418">
            <v>59</v>
          </cell>
          <cell r="FC418">
            <v>68.350684931506848</v>
          </cell>
          <cell r="FE418">
            <v>38271.593312731478</v>
          </cell>
        </row>
        <row r="419">
          <cell r="A419">
            <v>40168</v>
          </cell>
          <cell r="B419">
            <v>21</v>
          </cell>
          <cell r="C419">
            <v>1</v>
          </cell>
          <cell r="D419">
            <v>12</v>
          </cell>
          <cell r="E419">
            <v>2009</v>
          </cell>
          <cell r="G419">
            <v>0</v>
          </cell>
          <cell r="H419">
            <v>1.3194105474779148</v>
          </cell>
          <cell r="I419">
            <v>11.413825679431643</v>
          </cell>
          <cell r="J419">
            <v>60.958904109589042</v>
          </cell>
          <cell r="K419">
            <v>10.483870967741936</v>
          </cell>
          <cell r="L419">
            <v>0.16556721582774178</v>
          </cell>
          <cell r="M419">
            <v>7.747053927478448</v>
          </cell>
          <cell r="N419">
            <v>8.1229090909090917</v>
          </cell>
          <cell r="O419">
            <v>11.070794367055351</v>
          </cell>
          <cell r="P419">
            <v>14.57860340833585</v>
          </cell>
          <cell r="Q419">
            <v>26.47642207233902</v>
          </cell>
          <cell r="R419">
            <v>16.682246416849431</v>
          </cell>
          <cell r="S419">
            <v>41.570665450448232</v>
          </cell>
          <cell r="T419">
            <v>20.998268399369067</v>
          </cell>
          <cell r="U419">
            <v>29.977915662772652</v>
          </cell>
          <cell r="W419">
            <v>0</v>
          </cell>
          <cell r="X419">
            <v>0</v>
          </cell>
          <cell r="Y419">
            <v>0</v>
          </cell>
          <cell r="Z419">
            <v>0</v>
          </cell>
          <cell r="AA419">
            <v>0</v>
          </cell>
          <cell r="AB419">
            <v>2.4022630708396822</v>
          </cell>
          <cell r="AC419">
            <v>2.3624923798725468</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92.546849512589944</v>
          </cell>
          <cell r="BC419">
            <v>0</v>
          </cell>
          <cell r="BD419">
            <v>0</v>
          </cell>
          <cell r="BE419">
            <v>27.3224043715847</v>
          </cell>
          <cell r="BF419">
            <v>33.636499738004346</v>
          </cell>
          <cell r="BG419">
            <v>0</v>
          </cell>
          <cell r="BH419">
            <v>0</v>
          </cell>
          <cell r="BI419">
            <v>0</v>
          </cell>
          <cell r="BJ419">
            <v>6.5890046304279792</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0.80277619148982637</v>
          </cell>
          <cell r="BY419">
            <v>0</v>
          </cell>
          <cell r="CA419">
            <v>5.341455404991752</v>
          </cell>
          <cell r="CB419">
            <v>0</v>
          </cell>
          <cell r="CC419">
            <v>10.483870967741936</v>
          </cell>
          <cell r="CD419">
            <v>11.27077478350305</v>
          </cell>
          <cell r="CE419">
            <v>68.808066264579651</v>
          </cell>
          <cell r="CF419">
            <v>0</v>
          </cell>
          <cell r="CH419">
            <v>74.149521669571399</v>
          </cell>
          <cell r="CJ419">
            <v>40168</v>
          </cell>
          <cell r="CK419">
            <v>0</v>
          </cell>
          <cell r="CL419">
            <v>0</v>
          </cell>
          <cell r="CM419">
            <v>67.547908740017022</v>
          </cell>
          <cell r="CN419">
            <v>0.80277619148982637</v>
          </cell>
          <cell r="CO419">
            <v>0</v>
          </cell>
          <cell r="CP419">
            <v>0</v>
          </cell>
          <cell r="CQ419">
            <v>0</v>
          </cell>
          <cell r="CR419">
            <v>0</v>
          </cell>
          <cell r="CS419">
            <v>0</v>
          </cell>
          <cell r="CU419">
            <v>40168</v>
          </cell>
          <cell r="CV419">
            <v>2.4022630708396822</v>
          </cell>
          <cell r="CW419">
            <v>2.3624923798725468</v>
          </cell>
          <cell r="CX419">
            <v>0</v>
          </cell>
          <cell r="CY419">
            <v>0</v>
          </cell>
          <cell r="CZ419">
            <v>0</v>
          </cell>
          <cell r="DA419">
            <v>0</v>
          </cell>
          <cell r="DB419">
            <v>0</v>
          </cell>
          <cell r="DC419">
            <v>0</v>
          </cell>
          <cell r="DD419">
            <v>0</v>
          </cell>
          <cell r="DE419">
            <v>0</v>
          </cell>
          <cell r="DF419">
            <v>0</v>
          </cell>
          <cell r="DG419">
            <v>0</v>
          </cell>
          <cell r="DH419">
            <v>92.546849512589944</v>
          </cell>
          <cell r="DI419">
            <v>0</v>
          </cell>
          <cell r="DJ419">
            <v>0</v>
          </cell>
          <cell r="DK419">
            <v>27.3224043715847</v>
          </cell>
          <cell r="DL419">
            <v>40.225504368432325</v>
          </cell>
          <cell r="DM419">
            <v>0</v>
          </cell>
          <cell r="DN419">
            <v>0</v>
          </cell>
          <cell r="DO419">
            <v>0</v>
          </cell>
          <cell r="DP419">
            <v>0.80277619148982637</v>
          </cell>
          <cell r="DR419">
            <v>68.350684931506848</v>
          </cell>
          <cell r="DS419">
            <v>74.149521669571399</v>
          </cell>
          <cell r="DT419">
            <v>21.754645751244986</v>
          </cell>
          <cell r="DV419">
            <v>40168</v>
          </cell>
          <cell r="DW419">
            <v>0</v>
          </cell>
          <cell r="DY419">
            <v>49.7</v>
          </cell>
          <cell r="DZ419">
            <v>44.7</v>
          </cell>
          <cell r="EA419">
            <v>30</v>
          </cell>
          <cell r="EB419">
            <v>30</v>
          </cell>
          <cell r="ED419">
            <v>60</v>
          </cell>
          <cell r="EE419">
            <v>20</v>
          </cell>
          <cell r="EF419">
            <v>68.808066264579651</v>
          </cell>
          <cell r="EG419">
            <v>8.8080662645796508</v>
          </cell>
          <cell r="EH419">
            <v>60</v>
          </cell>
          <cell r="EJ419">
            <v>30</v>
          </cell>
          <cell r="EK419">
            <v>90</v>
          </cell>
          <cell r="EL419">
            <v>110</v>
          </cell>
          <cell r="EN419">
            <v>0</v>
          </cell>
          <cell r="EO419">
            <v>60</v>
          </cell>
          <cell r="EP419">
            <v>80</v>
          </cell>
          <cell r="ER419">
            <v>200</v>
          </cell>
          <cell r="ET419">
            <v>15</v>
          </cell>
          <cell r="EU419">
            <v>0</v>
          </cell>
          <cell r="EV419">
            <v>0.80277619148982637</v>
          </cell>
          <cell r="EW419">
            <v>53.350684931506855</v>
          </cell>
          <cell r="EX419">
            <v>15</v>
          </cell>
          <cell r="EZ419">
            <v>52.547908740017029</v>
          </cell>
          <cell r="FA419">
            <v>67.547908740017022</v>
          </cell>
          <cell r="FB419">
            <v>59</v>
          </cell>
          <cell r="FC419">
            <v>68.350684931506848</v>
          </cell>
          <cell r="FE419">
            <v>38271.593312847224</v>
          </cell>
        </row>
        <row r="420">
          <cell r="A420">
            <v>40169</v>
          </cell>
          <cell r="B420">
            <v>22</v>
          </cell>
          <cell r="C420">
            <v>2</v>
          </cell>
          <cell r="D420">
            <v>12</v>
          </cell>
          <cell r="E420">
            <v>2009</v>
          </cell>
          <cell r="G420">
            <v>0</v>
          </cell>
          <cell r="H420">
            <v>1.6638049617442161</v>
          </cell>
          <cell r="I420">
            <v>11.530793066148673</v>
          </cell>
          <cell r="J420">
            <v>60.958904109589042</v>
          </cell>
          <cell r="K420">
            <v>10.483870967741936</v>
          </cell>
          <cell r="L420">
            <v>0.20878380555843129</v>
          </cell>
          <cell r="M420">
            <v>7.8264447187962096</v>
          </cell>
          <cell r="N420">
            <v>8.1229090909090917</v>
          </cell>
          <cell r="O420">
            <v>13.960508829921213</v>
          </cell>
          <cell r="P420">
            <v>14.728003021625016</v>
          </cell>
          <cell r="Q420">
            <v>26.492143311201929</v>
          </cell>
          <cell r="R420">
            <v>16.682246416849431</v>
          </cell>
          <cell r="S420">
            <v>41.570665450448232</v>
          </cell>
          <cell r="T420">
            <v>20.998268399369067</v>
          </cell>
          <cell r="U420">
            <v>29.977915662772652</v>
          </cell>
          <cell r="W420">
            <v>0</v>
          </cell>
          <cell r="X420">
            <v>0</v>
          </cell>
          <cell r="Y420">
            <v>0</v>
          </cell>
          <cell r="Z420">
            <v>0</v>
          </cell>
          <cell r="AA420">
            <v>0</v>
          </cell>
          <cell r="AB420">
            <v>2.4010445316008511</v>
          </cell>
          <cell r="AC420">
            <v>2.2443677608788706</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92.546849512589944</v>
          </cell>
          <cell r="BC420">
            <v>0</v>
          </cell>
          <cell r="BD420">
            <v>0</v>
          </cell>
          <cell r="BE420">
            <v>27.3224043715847</v>
          </cell>
          <cell r="BF420">
            <v>33.636499738004346</v>
          </cell>
          <cell r="BG420">
            <v>0</v>
          </cell>
          <cell r="BH420">
            <v>0</v>
          </cell>
          <cell r="BI420">
            <v>0</v>
          </cell>
          <cell r="BJ420">
            <v>7.1275086986862703</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0.26427212323153526</v>
          </cell>
          <cell r="BY420">
            <v>0</v>
          </cell>
          <cell r="CA420">
            <v>5.8028172059750833</v>
          </cell>
          <cell r="CB420">
            <v>0</v>
          </cell>
          <cell r="CC420">
            <v>10.483870967741936</v>
          </cell>
          <cell r="CD420">
            <v>11.512725322784011</v>
          </cell>
          <cell r="CE420">
            <v>71.86290157959759</v>
          </cell>
          <cell r="CF420">
            <v>0</v>
          </cell>
          <cell r="CH420">
            <v>77.665718785572679</v>
          </cell>
          <cell r="CJ420">
            <v>40169</v>
          </cell>
          <cell r="CK420">
            <v>0</v>
          </cell>
          <cell r="CL420">
            <v>0</v>
          </cell>
          <cell r="CM420">
            <v>68.086412808275313</v>
          </cell>
          <cell r="CN420">
            <v>0.26427212323153526</v>
          </cell>
          <cell r="CO420">
            <v>0</v>
          </cell>
          <cell r="CP420">
            <v>0</v>
          </cell>
          <cell r="CQ420">
            <v>0</v>
          </cell>
          <cell r="CR420">
            <v>0</v>
          </cell>
          <cell r="CS420">
            <v>0</v>
          </cell>
          <cell r="CU420">
            <v>40169</v>
          </cell>
          <cell r="CV420">
            <v>2.4010445316008511</v>
          </cell>
          <cell r="CW420">
            <v>2.2443677608788706</v>
          </cell>
          <cell r="CX420">
            <v>0</v>
          </cell>
          <cell r="CY420">
            <v>0</v>
          </cell>
          <cell r="CZ420">
            <v>0</v>
          </cell>
          <cell r="DA420">
            <v>0</v>
          </cell>
          <cell r="DB420">
            <v>0</v>
          </cell>
          <cell r="DC420">
            <v>0</v>
          </cell>
          <cell r="DD420">
            <v>0</v>
          </cell>
          <cell r="DE420">
            <v>0</v>
          </cell>
          <cell r="DF420">
            <v>0</v>
          </cell>
          <cell r="DG420">
            <v>0</v>
          </cell>
          <cell r="DH420">
            <v>92.546849512589944</v>
          </cell>
          <cell r="DI420">
            <v>0</v>
          </cell>
          <cell r="DJ420">
            <v>0</v>
          </cell>
          <cell r="DK420">
            <v>27.3224043715847</v>
          </cell>
          <cell r="DL420">
            <v>40.764008436690617</v>
          </cell>
          <cell r="DM420">
            <v>0</v>
          </cell>
          <cell r="DN420">
            <v>0</v>
          </cell>
          <cell r="DO420">
            <v>0</v>
          </cell>
          <cell r="DP420">
            <v>0.26427212323153526</v>
          </cell>
          <cell r="DR420">
            <v>68.350684931506848</v>
          </cell>
          <cell r="DS420">
            <v>77.665718785572679</v>
          </cell>
          <cell r="DT420">
            <v>21.996596290525947</v>
          </cell>
          <cell r="DV420">
            <v>40169</v>
          </cell>
          <cell r="DW420">
            <v>0</v>
          </cell>
          <cell r="DY420">
            <v>49.7</v>
          </cell>
          <cell r="DZ420">
            <v>44.7</v>
          </cell>
          <cell r="EA420">
            <v>30</v>
          </cell>
          <cell r="EB420">
            <v>30</v>
          </cell>
          <cell r="ED420">
            <v>60</v>
          </cell>
          <cell r="EE420">
            <v>20</v>
          </cell>
          <cell r="EF420">
            <v>71.86290157959759</v>
          </cell>
          <cell r="EG420">
            <v>11.86290157959759</v>
          </cell>
          <cell r="EH420">
            <v>60</v>
          </cell>
          <cell r="EJ420">
            <v>30</v>
          </cell>
          <cell r="EK420">
            <v>90</v>
          </cell>
          <cell r="EL420">
            <v>110</v>
          </cell>
          <cell r="EN420">
            <v>0</v>
          </cell>
          <cell r="EO420">
            <v>60</v>
          </cell>
          <cell r="EP420">
            <v>80</v>
          </cell>
          <cell r="ER420">
            <v>200</v>
          </cell>
          <cell r="ET420">
            <v>15</v>
          </cell>
          <cell r="EU420">
            <v>0</v>
          </cell>
          <cell r="EV420">
            <v>0.26427212323153526</v>
          </cell>
          <cell r="EW420">
            <v>53.350684931506848</v>
          </cell>
          <cell r="EX420">
            <v>15</v>
          </cell>
          <cell r="EZ420">
            <v>53.086412808275313</v>
          </cell>
          <cell r="FA420">
            <v>68.086412808275313</v>
          </cell>
          <cell r="FB420">
            <v>59</v>
          </cell>
          <cell r="FC420">
            <v>68.350684931506848</v>
          </cell>
          <cell r="FE420">
            <v>38271.593313194448</v>
          </cell>
        </row>
        <row r="421">
          <cell r="A421">
            <v>40170</v>
          </cell>
          <cell r="B421">
            <v>23</v>
          </cell>
          <cell r="C421">
            <v>3</v>
          </cell>
          <cell r="D421">
            <v>12</v>
          </cell>
          <cell r="E421">
            <v>2009</v>
          </cell>
          <cell r="G421">
            <v>0</v>
          </cell>
          <cell r="H421">
            <v>1.3221621101628613</v>
          </cell>
          <cell r="I421">
            <v>10.93858648657999</v>
          </cell>
          <cell r="J421">
            <v>60.958904109589042</v>
          </cell>
          <cell r="K421">
            <v>10.483870967741936</v>
          </cell>
          <cell r="L421">
            <v>0.1659124977218368</v>
          </cell>
          <cell r="M421">
            <v>7.4244886668132422</v>
          </cell>
          <cell r="N421">
            <v>8.1229090909090917</v>
          </cell>
          <cell r="O421">
            <v>11.093881938040239</v>
          </cell>
          <cell r="P421">
            <v>13.971591884656537</v>
          </cell>
          <cell r="Q421">
            <v>26.189795955092336</v>
          </cell>
          <cell r="R421">
            <v>16.682246416849431</v>
          </cell>
          <cell r="S421">
            <v>35.274770869284488</v>
          </cell>
          <cell r="T421">
            <v>21.021918186229996</v>
          </cell>
          <cell r="U421">
            <v>25.491494453693363</v>
          </cell>
          <cell r="W421">
            <v>0</v>
          </cell>
          <cell r="X421">
            <v>0</v>
          </cell>
          <cell r="Y421">
            <v>0</v>
          </cell>
          <cell r="Z421">
            <v>0</v>
          </cell>
          <cell r="AA421">
            <v>0</v>
          </cell>
          <cell r="AB421">
            <v>2.3998266104616324</v>
          </cell>
          <cell r="AC421">
            <v>2.1321493728349314</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81.78818350920784</v>
          </cell>
          <cell r="BC421">
            <v>0</v>
          </cell>
          <cell r="BD421">
            <v>0</v>
          </cell>
          <cell r="BE421">
            <v>27.3224043715847</v>
          </cell>
          <cell r="BF421">
            <v>33.636499738004346</v>
          </cell>
          <cell r="BG421">
            <v>0</v>
          </cell>
          <cell r="BH421">
            <v>0</v>
          </cell>
          <cell r="BI421">
            <v>0</v>
          </cell>
          <cell r="BJ421">
            <v>4.401059375521001</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2.9907214463968046</v>
          </cell>
          <cell r="BY421">
            <v>0</v>
          </cell>
          <cell r="CA421">
            <v>4.8689677748250446</v>
          </cell>
          <cell r="CB421">
            <v>0</v>
          </cell>
          <cell r="CC421">
            <v>10.483870967741936</v>
          </cell>
          <cell r="CD421">
            <v>11.181334272147607</v>
          </cell>
          <cell r="CE421">
            <v>67.937516194638533</v>
          </cell>
          <cell r="CF421">
            <v>0</v>
          </cell>
          <cell r="CH421">
            <v>72.806483969463585</v>
          </cell>
          <cell r="CJ421">
            <v>40170</v>
          </cell>
          <cell r="CK421">
            <v>0</v>
          </cell>
          <cell r="CL421">
            <v>0</v>
          </cell>
          <cell r="CM421">
            <v>65.359963485110043</v>
          </cell>
          <cell r="CN421">
            <v>2.9907214463968046</v>
          </cell>
          <cell r="CO421">
            <v>0</v>
          </cell>
          <cell r="CP421">
            <v>0</v>
          </cell>
          <cell r="CQ421">
            <v>0</v>
          </cell>
          <cell r="CR421">
            <v>0</v>
          </cell>
          <cell r="CS421">
            <v>0</v>
          </cell>
          <cell r="CU421">
            <v>40170</v>
          </cell>
          <cell r="CV421">
            <v>2.3998266104616324</v>
          </cell>
          <cell r="CW421">
            <v>2.1321493728349314</v>
          </cell>
          <cell r="CX421">
            <v>0</v>
          </cell>
          <cell r="CY421">
            <v>0</v>
          </cell>
          <cell r="CZ421">
            <v>0</v>
          </cell>
          <cell r="DA421">
            <v>0</v>
          </cell>
          <cell r="DB421">
            <v>0</v>
          </cell>
          <cell r="DC421">
            <v>0</v>
          </cell>
          <cell r="DD421">
            <v>0</v>
          </cell>
          <cell r="DE421">
            <v>0</v>
          </cell>
          <cell r="DF421">
            <v>0</v>
          </cell>
          <cell r="DG421">
            <v>0</v>
          </cell>
          <cell r="DH421">
            <v>81.78818350920784</v>
          </cell>
          <cell r="DI421">
            <v>0</v>
          </cell>
          <cell r="DJ421">
            <v>0</v>
          </cell>
          <cell r="DK421">
            <v>27.3224043715847</v>
          </cell>
          <cell r="DL421">
            <v>38.037559113525347</v>
          </cell>
          <cell r="DM421">
            <v>0</v>
          </cell>
          <cell r="DN421">
            <v>0</v>
          </cell>
          <cell r="DO421">
            <v>0</v>
          </cell>
          <cell r="DP421">
            <v>2.9907214463968046</v>
          </cell>
          <cell r="DR421">
            <v>68.350684931506848</v>
          </cell>
          <cell r="DS421">
            <v>72.806483969463585</v>
          </cell>
          <cell r="DT421">
            <v>21.665205239889545</v>
          </cell>
          <cell r="DV421">
            <v>40170</v>
          </cell>
          <cell r="DW421">
            <v>0</v>
          </cell>
          <cell r="DY421">
            <v>49.7</v>
          </cell>
          <cell r="DZ421">
            <v>44.7</v>
          </cell>
          <cell r="EA421">
            <v>30</v>
          </cell>
          <cell r="EB421">
            <v>30</v>
          </cell>
          <cell r="ED421">
            <v>60</v>
          </cell>
          <cell r="EE421">
            <v>20</v>
          </cell>
          <cell r="EF421">
            <v>67.937516194638533</v>
          </cell>
          <cell r="EG421">
            <v>7.9375161946385333</v>
          </cell>
          <cell r="EH421">
            <v>60</v>
          </cell>
          <cell r="EJ421">
            <v>30</v>
          </cell>
          <cell r="EK421">
            <v>90</v>
          </cell>
          <cell r="EL421">
            <v>110</v>
          </cell>
          <cell r="EN421">
            <v>0</v>
          </cell>
          <cell r="EO421">
            <v>60</v>
          </cell>
          <cell r="EP421">
            <v>80</v>
          </cell>
          <cell r="ER421">
            <v>200</v>
          </cell>
          <cell r="ET421">
            <v>15</v>
          </cell>
          <cell r="EU421">
            <v>0</v>
          </cell>
          <cell r="EV421">
            <v>2.9907214463968046</v>
          </cell>
          <cell r="EW421">
            <v>53.350684931506848</v>
          </cell>
          <cell r="EX421">
            <v>15</v>
          </cell>
          <cell r="EZ421">
            <v>50.359963485110043</v>
          </cell>
          <cell r="FA421">
            <v>65.359963485110043</v>
          </cell>
          <cell r="FB421">
            <v>59</v>
          </cell>
          <cell r="FC421">
            <v>68.350684931506848</v>
          </cell>
          <cell r="FE421">
            <v>38271.593313425925</v>
          </cell>
        </row>
        <row r="422">
          <cell r="A422">
            <v>40171</v>
          </cell>
          <cell r="B422">
            <v>24</v>
          </cell>
          <cell r="C422">
            <v>4</v>
          </cell>
          <cell r="D422">
            <v>12</v>
          </cell>
          <cell r="E422">
            <v>2009</v>
          </cell>
          <cell r="G422">
            <v>0</v>
          </cell>
          <cell r="H422">
            <v>0.78142495161506553</v>
          </cell>
          <cell r="I422">
            <v>8.7979745744397526</v>
          </cell>
          <cell r="J422">
            <v>60.958904109589042</v>
          </cell>
          <cell r="K422">
            <v>10.483870967741936</v>
          </cell>
          <cell r="L422">
            <v>9.8057692402523294E-2</v>
          </cell>
          <cell r="M422">
            <v>5.9715633824331373</v>
          </cell>
          <cell r="N422">
            <v>0</v>
          </cell>
          <cell r="O422">
            <v>6.5567119871469535</v>
          </cell>
          <cell r="P422">
            <v>11.237440076600716</v>
          </cell>
          <cell r="Q422">
            <v>26.803655028279547</v>
          </cell>
          <cell r="R422">
            <v>16.682246416849431</v>
          </cell>
          <cell r="S422">
            <v>32.439600072417569</v>
          </cell>
          <cell r="T422">
            <v>20.026778057255363</v>
          </cell>
          <cell r="U422">
            <v>14.702681243643278</v>
          </cell>
          <cell r="W422">
            <v>0</v>
          </cell>
          <cell r="X422">
            <v>0</v>
          </cell>
          <cell r="Y422">
            <v>0</v>
          </cell>
          <cell r="Z422">
            <v>0</v>
          </cell>
          <cell r="AA422">
            <v>0</v>
          </cell>
          <cell r="AB422">
            <v>0</v>
          </cell>
          <cell r="AC422">
            <v>2.0255419041931582</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67.169059373316216</v>
          </cell>
          <cell r="BC422">
            <v>0</v>
          </cell>
          <cell r="BD422">
            <v>0</v>
          </cell>
          <cell r="BE422">
            <v>27.3224043715847</v>
          </cell>
          <cell r="BF422">
            <v>28.182434060262761</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5.4540656777415819</v>
          </cell>
          <cell r="BX422">
            <v>7.3917808219178056</v>
          </cell>
          <cell r="BY422">
            <v>0</v>
          </cell>
          <cell r="CA422">
            <v>2.1876187041370123</v>
          </cell>
          <cell r="CB422">
            <v>0</v>
          </cell>
          <cell r="CC422">
            <v>10.483870967741936</v>
          </cell>
          <cell r="CD422">
            <v>4.0440791706425028</v>
          </cell>
          <cell r="CE422">
            <v>61.280053508876648</v>
          </cell>
          <cell r="CF422">
            <v>0</v>
          </cell>
          <cell r="CH422">
            <v>63.467672213013657</v>
          </cell>
          <cell r="CJ422">
            <v>40171</v>
          </cell>
          <cell r="CK422">
            <v>0</v>
          </cell>
          <cell r="CL422">
            <v>0</v>
          </cell>
          <cell r="CM422">
            <v>55.50483843184746</v>
          </cell>
          <cell r="CN422">
            <v>12.845846499659388</v>
          </cell>
          <cell r="CO422">
            <v>0</v>
          </cell>
          <cell r="CP422">
            <v>0</v>
          </cell>
          <cell r="CQ422">
            <v>0</v>
          </cell>
          <cell r="CR422">
            <v>0</v>
          </cell>
          <cell r="CS422">
            <v>0</v>
          </cell>
          <cell r="CU422">
            <v>40171</v>
          </cell>
          <cell r="CV422">
            <v>0</v>
          </cell>
          <cell r="CW422">
            <v>2.0255419041931582</v>
          </cell>
          <cell r="CX422">
            <v>0</v>
          </cell>
          <cell r="CY422">
            <v>0</v>
          </cell>
          <cell r="CZ422">
            <v>0</v>
          </cell>
          <cell r="DA422">
            <v>0</v>
          </cell>
          <cell r="DB422">
            <v>0</v>
          </cell>
          <cell r="DC422">
            <v>0</v>
          </cell>
          <cell r="DD422">
            <v>0</v>
          </cell>
          <cell r="DE422">
            <v>0</v>
          </cell>
          <cell r="DF422">
            <v>0</v>
          </cell>
          <cell r="DG422">
            <v>0</v>
          </cell>
          <cell r="DH422">
            <v>67.169059373316216</v>
          </cell>
          <cell r="DI422">
            <v>0</v>
          </cell>
          <cell r="DJ422">
            <v>0</v>
          </cell>
          <cell r="DK422">
            <v>27.3224043715847</v>
          </cell>
          <cell r="DL422">
            <v>28.182434060262761</v>
          </cell>
          <cell r="DM422">
            <v>0</v>
          </cell>
          <cell r="DN422">
            <v>0</v>
          </cell>
          <cell r="DO422">
            <v>0</v>
          </cell>
          <cell r="DP422">
            <v>12.845846499659388</v>
          </cell>
          <cell r="DR422">
            <v>68.350684931506848</v>
          </cell>
          <cell r="DS422">
            <v>63.467672213013657</v>
          </cell>
          <cell r="DT422">
            <v>14.527950138384439</v>
          </cell>
          <cell r="DV422">
            <v>40171</v>
          </cell>
          <cell r="DW422">
            <v>0</v>
          </cell>
          <cell r="DY422">
            <v>49.7</v>
          </cell>
          <cell r="DZ422">
            <v>44.7</v>
          </cell>
          <cell r="EA422">
            <v>30</v>
          </cell>
          <cell r="EB422">
            <v>30</v>
          </cell>
          <cell r="ED422">
            <v>60</v>
          </cell>
          <cell r="EE422">
            <v>20</v>
          </cell>
          <cell r="EF422">
            <v>61.280053508876648</v>
          </cell>
          <cell r="EG422">
            <v>1.280053508876648</v>
          </cell>
          <cell r="EH422">
            <v>60</v>
          </cell>
          <cell r="EJ422">
            <v>30</v>
          </cell>
          <cell r="EK422">
            <v>90</v>
          </cell>
          <cell r="EL422">
            <v>110</v>
          </cell>
          <cell r="EN422">
            <v>0</v>
          </cell>
          <cell r="EO422">
            <v>60</v>
          </cell>
          <cell r="EP422">
            <v>80</v>
          </cell>
          <cell r="ER422">
            <v>200</v>
          </cell>
          <cell r="ET422">
            <v>15</v>
          </cell>
          <cell r="EU422">
            <v>0</v>
          </cell>
          <cell r="EV422">
            <v>12.845846499659388</v>
          </cell>
          <cell r="EW422">
            <v>53.350684931506848</v>
          </cell>
          <cell r="EX422">
            <v>15</v>
          </cell>
          <cell r="EZ422">
            <v>40.50483843184746</v>
          </cell>
          <cell r="FA422">
            <v>55.50483843184746</v>
          </cell>
          <cell r="FB422">
            <v>59</v>
          </cell>
          <cell r="FC422">
            <v>68.350684931506848</v>
          </cell>
          <cell r="FE422">
            <v>38271.593313657409</v>
          </cell>
        </row>
        <row r="423">
          <cell r="A423">
            <v>40172</v>
          </cell>
          <cell r="B423">
            <v>25</v>
          </cell>
          <cell r="C423">
            <v>5</v>
          </cell>
          <cell r="D423">
            <v>12</v>
          </cell>
          <cell r="E423">
            <v>2009</v>
          </cell>
          <cell r="G423">
            <v>0</v>
          </cell>
          <cell r="H423">
            <v>0.79207784215946353</v>
          </cell>
          <cell r="I423">
            <v>8.8812251710642194</v>
          </cell>
          <cell r="J423">
            <v>60.958904109589042</v>
          </cell>
          <cell r="K423">
            <v>10.483870967741936</v>
          </cell>
          <cell r="L423">
            <v>9.9394478311446918E-2</v>
          </cell>
          <cell r="M423">
            <v>6.0280691395437191</v>
          </cell>
          <cell r="N423">
            <v>0</v>
          </cell>
          <cell r="O423">
            <v>6.6460973273333082</v>
          </cell>
          <cell r="P423">
            <v>11.343774049607028</v>
          </cell>
          <cell r="Q423">
            <v>26.512298347972862</v>
          </cell>
          <cell r="R423">
            <v>16.682246416849431</v>
          </cell>
          <cell r="S423">
            <v>38.959808261955729</v>
          </cell>
          <cell r="T423">
            <v>20.274438958388117</v>
          </cell>
          <cell r="U423">
            <v>17.887303603924433</v>
          </cell>
          <cell r="W423">
            <v>0</v>
          </cell>
          <cell r="X423">
            <v>0</v>
          </cell>
          <cell r="Y423">
            <v>0</v>
          </cell>
          <cell r="Z423">
            <v>0</v>
          </cell>
          <cell r="AA423">
            <v>0</v>
          </cell>
          <cell r="AB423">
            <v>0</v>
          </cell>
          <cell r="AC423">
            <v>1.9242648089835401</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77.121550824268283</v>
          </cell>
          <cell r="BC423">
            <v>0</v>
          </cell>
          <cell r="BD423">
            <v>0</v>
          </cell>
          <cell r="BE423">
            <v>27.3224043715847</v>
          </cell>
          <cell r="BF423">
            <v>28.565709999184602</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5.0707897388197409</v>
          </cell>
          <cell r="BX423">
            <v>7.3917808219178056</v>
          </cell>
          <cell r="BY423">
            <v>0</v>
          </cell>
          <cell r="CA423">
            <v>2.2815221913058767</v>
          </cell>
          <cell r="CB423">
            <v>0</v>
          </cell>
          <cell r="CC423">
            <v>10.483870967741936</v>
          </cell>
          <cell r="CD423">
            <v>4.2031988088716261</v>
          </cell>
          <cell r="CE423">
            <v>61.184416141762632</v>
          </cell>
          <cell r="CF423">
            <v>0</v>
          </cell>
          <cell r="CH423">
            <v>63.465938333068507</v>
          </cell>
          <cell r="CJ423">
            <v>40172</v>
          </cell>
          <cell r="CK423">
            <v>0</v>
          </cell>
          <cell r="CL423">
            <v>0</v>
          </cell>
          <cell r="CM423">
            <v>55.888114370769301</v>
          </cell>
          <cell r="CN423">
            <v>12.462570560737547</v>
          </cell>
          <cell r="CO423">
            <v>0</v>
          </cell>
          <cell r="CP423">
            <v>0</v>
          </cell>
          <cell r="CQ423">
            <v>0</v>
          </cell>
          <cell r="CR423">
            <v>0</v>
          </cell>
          <cell r="CS423">
            <v>0</v>
          </cell>
          <cell r="CU423">
            <v>40172</v>
          </cell>
          <cell r="CV423">
            <v>0</v>
          </cell>
          <cell r="CW423">
            <v>1.9242648089835401</v>
          </cell>
          <cell r="CX423">
            <v>0</v>
          </cell>
          <cell r="CY423">
            <v>0</v>
          </cell>
          <cell r="CZ423">
            <v>0</v>
          </cell>
          <cell r="DA423">
            <v>0</v>
          </cell>
          <cell r="DB423">
            <v>0</v>
          </cell>
          <cell r="DC423">
            <v>0</v>
          </cell>
          <cell r="DD423">
            <v>0</v>
          </cell>
          <cell r="DE423">
            <v>0</v>
          </cell>
          <cell r="DF423">
            <v>0</v>
          </cell>
          <cell r="DG423">
            <v>0</v>
          </cell>
          <cell r="DH423">
            <v>77.121550824268283</v>
          </cell>
          <cell r="DI423">
            <v>0</v>
          </cell>
          <cell r="DJ423">
            <v>0</v>
          </cell>
          <cell r="DK423">
            <v>27.3224043715847</v>
          </cell>
          <cell r="DL423">
            <v>28.565709999184602</v>
          </cell>
          <cell r="DM423">
            <v>0</v>
          </cell>
          <cell r="DN423">
            <v>0</v>
          </cell>
          <cell r="DO423">
            <v>0</v>
          </cell>
          <cell r="DP423">
            <v>12.462570560737547</v>
          </cell>
          <cell r="DR423">
            <v>68.350684931506848</v>
          </cell>
          <cell r="DS423">
            <v>63.465938333068507</v>
          </cell>
          <cell r="DT423">
            <v>14.687069776613562</v>
          </cell>
          <cell r="DV423">
            <v>40172</v>
          </cell>
          <cell r="DW423">
            <v>0</v>
          </cell>
          <cell r="DY423">
            <v>49.7</v>
          </cell>
          <cell r="DZ423">
            <v>44.7</v>
          </cell>
          <cell r="EA423">
            <v>30</v>
          </cell>
          <cell r="EB423">
            <v>30</v>
          </cell>
          <cell r="ED423">
            <v>60</v>
          </cell>
          <cell r="EE423">
            <v>20</v>
          </cell>
          <cell r="EF423">
            <v>61.184416141762632</v>
          </cell>
          <cell r="EG423">
            <v>1.1844161417626324</v>
          </cell>
          <cell r="EH423">
            <v>60</v>
          </cell>
          <cell r="EJ423">
            <v>30</v>
          </cell>
          <cell r="EK423">
            <v>90</v>
          </cell>
          <cell r="EL423">
            <v>110</v>
          </cell>
          <cell r="EN423">
            <v>0</v>
          </cell>
          <cell r="EO423">
            <v>60</v>
          </cell>
          <cell r="EP423">
            <v>80</v>
          </cell>
          <cell r="ER423">
            <v>200</v>
          </cell>
          <cell r="ET423">
            <v>15</v>
          </cell>
          <cell r="EU423">
            <v>0</v>
          </cell>
          <cell r="EV423">
            <v>12.462570560737547</v>
          </cell>
          <cell r="EW423">
            <v>53.350684931506848</v>
          </cell>
          <cell r="EX423">
            <v>15</v>
          </cell>
          <cell r="EZ423">
            <v>40.888114370769301</v>
          </cell>
          <cell r="FA423">
            <v>55.888114370769301</v>
          </cell>
          <cell r="FB423">
            <v>59</v>
          </cell>
          <cell r="FC423">
            <v>68.350684931506848</v>
          </cell>
          <cell r="FE423">
            <v>38271.593314004633</v>
          </cell>
        </row>
        <row r="424">
          <cell r="A424">
            <v>40173</v>
          </cell>
          <cell r="B424">
            <v>26</v>
          </cell>
          <cell r="C424">
            <v>6</v>
          </cell>
          <cell r="D424">
            <v>12</v>
          </cell>
          <cell r="E424">
            <v>2009</v>
          </cell>
          <cell r="G424">
            <v>0</v>
          </cell>
          <cell r="H424">
            <v>0.88081784142057973</v>
          </cell>
          <cell r="I424">
            <v>8.9119703911883228</v>
          </cell>
          <cell r="J424">
            <v>60.958904109589042</v>
          </cell>
          <cell r="K424">
            <v>10.483870967741936</v>
          </cell>
          <cell r="L424">
            <v>0.11053008325132239</v>
          </cell>
          <cell r="M424">
            <v>6.0489372415283889</v>
          </cell>
          <cell r="N424">
            <v>8.1229090909090917</v>
          </cell>
          <cell r="O424">
            <v>7.3906891345084036</v>
          </cell>
          <cell r="P424">
            <v>11.383044175459661</v>
          </cell>
          <cell r="Q424">
            <v>26.535466474943028</v>
          </cell>
          <cell r="R424">
            <v>16.682246416849431</v>
          </cell>
          <cell r="S424">
            <v>38.959808261955729</v>
          </cell>
          <cell r="T424">
            <v>20.274438958388117</v>
          </cell>
          <cell r="U424">
            <v>17.887303603924433</v>
          </cell>
          <cell r="W424">
            <v>0</v>
          </cell>
          <cell r="X424">
            <v>0</v>
          </cell>
          <cell r="Y424">
            <v>0</v>
          </cell>
          <cell r="Z424">
            <v>0</v>
          </cell>
          <cell r="AA424">
            <v>0</v>
          </cell>
          <cell r="AB424">
            <v>2.3986093071085004</v>
          </cell>
          <cell r="AC424">
            <v>1.8280515685343235</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77.121550824268283</v>
          </cell>
          <cell r="BC424">
            <v>0</v>
          </cell>
          <cell r="BD424">
            <v>0</v>
          </cell>
          <cell r="BE424">
            <v>27.3224043715847</v>
          </cell>
          <cell r="BF424">
            <v>28.707257370473489</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4.9292423675308541</v>
          </cell>
          <cell r="BX424">
            <v>7.3917808219178056</v>
          </cell>
          <cell r="BY424">
            <v>0</v>
          </cell>
          <cell r="CA424">
            <v>2.401007410691097</v>
          </cell>
          <cell r="CB424">
            <v>0</v>
          </cell>
          <cell r="CC424">
            <v>10.483870967741936</v>
          </cell>
          <cell r="CD424">
            <v>10.055715540045977</v>
          </cell>
          <cell r="CE424">
            <v>61.991446201760525</v>
          </cell>
          <cell r="CF424">
            <v>0</v>
          </cell>
          <cell r="CH424">
            <v>64.392453612451618</v>
          </cell>
          <cell r="CJ424">
            <v>40173</v>
          </cell>
          <cell r="CK424">
            <v>0</v>
          </cell>
          <cell r="CL424">
            <v>0</v>
          </cell>
          <cell r="CM424">
            <v>56.029661742058188</v>
          </cell>
          <cell r="CN424">
            <v>12.32102318944866</v>
          </cell>
          <cell r="CO424">
            <v>0</v>
          </cell>
          <cell r="CP424">
            <v>0</v>
          </cell>
          <cell r="CQ424">
            <v>0</v>
          </cell>
          <cell r="CR424">
            <v>0</v>
          </cell>
          <cell r="CS424">
            <v>0</v>
          </cell>
          <cell r="CU424">
            <v>40173</v>
          </cell>
          <cell r="CV424">
            <v>2.3986093071085004</v>
          </cell>
          <cell r="CW424">
            <v>1.8280515685343235</v>
          </cell>
          <cell r="CX424">
            <v>0</v>
          </cell>
          <cell r="CY424">
            <v>0</v>
          </cell>
          <cell r="CZ424">
            <v>0</v>
          </cell>
          <cell r="DA424">
            <v>0</v>
          </cell>
          <cell r="DB424">
            <v>0</v>
          </cell>
          <cell r="DC424">
            <v>0</v>
          </cell>
          <cell r="DD424">
            <v>0</v>
          </cell>
          <cell r="DE424">
            <v>0</v>
          </cell>
          <cell r="DF424">
            <v>0</v>
          </cell>
          <cell r="DG424">
            <v>0</v>
          </cell>
          <cell r="DH424">
            <v>77.121550824268283</v>
          </cell>
          <cell r="DI424">
            <v>0</v>
          </cell>
          <cell r="DJ424">
            <v>0</v>
          </cell>
          <cell r="DK424">
            <v>27.3224043715847</v>
          </cell>
          <cell r="DL424">
            <v>28.707257370473489</v>
          </cell>
          <cell r="DM424">
            <v>0</v>
          </cell>
          <cell r="DN424">
            <v>0</v>
          </cell>
          <cell r="DO424">
            <v>0</v>
          </cell>
          <cell r="DP424">
            <v>12.32102318944866</v>
          </cell>
          <cell r="DR424">
            <v>68.350684931506848</v>
          </cell>
          <cell r="DS424">
            <v>64.392453612451618</v>
          </cell>
          <cell r="DT424">
            <v>20.539586507787913</v>
          </cell>
          <cell r="DV424">
            <v>40173</v>
          </cell>
          <cell r="DW424">
            <v>0</v>
          </cell>
          <cell r="DY424">
            <v>49.7</v>
          </cell>
          <cell r="DZ424">
            <v>44.7</v>
          </cell>
          <cell r="EA424">
            <v>30</v>
          </cell>
          <cell r="EB424">
            <v>30</v>
          </cell>
          <cell r="ED424">
            <v>60</v>
          </cell>
          <cell r="EE424">
            <v>20</v>
          </cell>
          <cell r="EF424">
            <v>61.991446201760525</v>
          </cell>
          <cell r="EG424">
            <v>1.9914462017605246</v>
          </cell>
          <cell r="EH424">
            <v>60</v>
          </cell>
          <cell r="EJ424">
            <v>30</v>
          </cell>
          <cell r="EK424">
            <v>90</v>
          </cell>
          <cell r="EL424">
            <v>110</v>
          </cell>
          <cell r="EN424">
            <v>0</v>
          </cell>
          <cell r="EO424">
            <v>60</v>
          </cell>
          <cell r="EP424">
            <v>80</v>
          </cell>
          <cell r="ER424">
            <v>200</v>
          </cell>
          <cell r="ET424">
            <v>15</v>
          </cell>
          <cell r="EU424">
            <v>0</v>
          </cell>
          <cell r="EV424">
            <v>12.32102318944866</v>
          </cell>
          <cell r="EW424">
            <v>53.350684931506848</v>
          </cell>
          <cell r="EX424">
            <v>15</v>
          </cell>
          <cell r="EZ424">
            <v>41.029661742058188</v>
          </cell>
          <cell r="FA424">
            <v>56.029661742058188</v>
          </cell>
          <cell r="FB424">
            <v>59</v>
          </cell>
          <cell r="FC424">
            <v>68.350684931506848</v>
          </cell>
          <cell r="FE424">
            <v>38271.593314120371</v>
          </cell>
        </row>
        <row r="425">
          <cell r="A425">
            <v>40174</v>
          </cell>
          <cell r="B425">
            <v>27</v>
          </cell>
          <cell r="C425">
            <v>7</v>
          </cell>
          <cell r="D425">
            <v>12</v>
          </cell>
          <cell r="E425">
            <v>2009</v>
          </cell>
          <cell r="G425">
            <v>0</v>
          </cell>
          <cell r="H425">
            <v>0.74558437671384126</v>
          </cell>
          <cell r="I425">
            <v>8.8656913936937993</v>
          </cell>
          <cell r="J425">
            <v>60.958904109589042</v>
          </cell>
          <cell r="K425">
            <v>10.483870967741936</v>
          </cell>
          <cell r="L425">
            <v>9.3560211151214254E-2</v>
          </cell>
          <cell r="M425">
            <v>6.0175256973740234</v>
          </cell>
          <cell r="N425">
            <v>8.1229090909090917</v>
          </cell>
          <cell r="O425">
            <v>6.2559840329199989</v>
          </cell>
          <cell r="P425">
            <v>11.323933131576817</v>
          </cell>
          <cell r="Q425">
            <v>26.518276496277235</v>
          </cell>
          <cell r="R425">
            <v>16.682246416849431</v>
          </cell>
          <cell r="S425">
            <v>38.959808261955729</v>
          </cell>
          <cell r="T425">
            <v>20.274438958388117</v>
          </cell>
          <cell r="U425">
            <v>17.887303603924433</v>
          </cell>
          <cell r="W425">
            <v>0</v>
          </cell>
          <cell r="X425">
            <v>0</v>
          </cell>
          <cell r="Y425">
            <v>0</v>
          </cell>
          <cell r="Z425">
            <v>0</v>
          </cell>
          <cell r="AA425">
            <v>0</v>
          </cell>
          <cell r="AB425">
            <v>2.3973926212280827</v>
          </cell>
          <cell r="AC425">
            <v>1.7366489901077093</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77.121550824268283</v>
          </cell>
          <cell r="BC425">
            <v>0</v>
          </cell>
          <cell r="BD425">
            <v>0</v>
          </cell>
          <cell r="BE425">
            <v>27.3224043715847</v>
          </cell>
          <cell r="BF425">
            <v>28.494194318239916</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5.1423054197644262</v>
          </cell>
          <cell r="BX425">
            <v>7.3917808219178056</v>
          </cell>
          <cell r="BY425">
            <v>0</v>
          </cell>
          <cell r="CA425">
            <v>2.2194949484898352</v>
          </cell>
          <cell r="CB425">
            <v>0</v>
          </cell>
          <cell r="CC425">
            <v>10.483870967741936</v>
          </cell>
          <cell r="CD425">
            <v>10.099953388098537</v>
          </cell>
          <cell r="CE425">
            <v>60.780440077623481</v>
          </cell>
          <cell r="CF425">
            <v>0</v>
          </cell>
          <cell r="CH425">
            <v>62.99993502611332</v>
          </cell>
          <cell r="CJ425">
            <v>40174</v>
          </cell>
          <cell r="CK425">
            <v>0</v>
          </cell>
          <cell r="CL425">
            <v>0</v>
          </cell>
          <cell r="CM425">
            <v>55.816598689824616</v>
          </cell>
          <cell r="CN425">
            <v>12.534086241682232</v>
          </cell>
          <cell r="CO425">
            <v>0</v>
          </cell>
          <cell r="CP425">
            <v>0</v>
          </cell>
          <cell r="CQ425">
            <v>0</v>
          </cell>
          <cell r="CR425">
            <v>0</v>
          </cell>
          <cell r="CS425">
            <v>0</v>
          </cell>
          <cell r="CU425">
            <v>40174</v>
          </cell>
          <cell r="CV425">
            <v>2.3973926212280827</v>
          </cell>
          <cell r="CW425">
            <v>1.7366489901077093</v>
          </cell>
          <cell r="CX425">
            <v>0</v>
          </cell>
          <cell r="CY425">
            <v>0</v>
          </cell>
          <cell r="CZ425">
            <v>0</v>
          </cell>
          <cell r="DA425">
            <v>0</v>
          </cell>
          <cell r="DB425">
            <v>0</v>
          </cell>
          <cell r="DC425">
            <v>0</v>
          </cell>
          <cell r="DD425">
            <v>0</v>
          </cell>
          <cell r="DE425">
            <v>0</v>
          </cell>
          <cell r="DF425">
            <v>0</v>
          </cell>
          <cell r="DG425">
            <v>0</v>
          </cell>
          <cell r="DH425">
            <v>77.121550824268283</v>
          </cell>
          <cell r="DI425">
            <v>0</v>
          </cell>
          <cell r="DJ425">
            <v>0</v>
          </cell>
          <cell r="DK425">
            <v>27.3224043715847</v>
          </cell>
          <cell r="DL425">
            <v>28.494194318239916</v>
          </cell>
          <cell r="DM425">
            <v>0</v>
          </cell>
          <cell r="DN425">
            <v>0</v>
          </cell>
          <cell r="DO425">
            <v>0</v>
          </cell>
          <cell r="DP425">
            <v>12.534086241682232</v>
          </cell>
          <cell r="DR425">
            <v>68.350684931506848</v>
          </cell>
          <cell r="DS425">
            <v>62.99993502611332</v>
          </cell>
          <cell r="DT425">
            <v>20.583824355840473</v>
          </cell>
          <cell r="DV425">
            <v>40174</v>
          </cell>
          <cell r="DW425">
            <v>0</v>
          </cell>
          <cell r="DY425">
            <v>49.7</v>
          </cell>
          <cell r="DZ425">
            <v>44.7</v>
          </cell>
          <cell r="EA425">
            <v>30</v>
          </cell>
          <cell r="EB425">
            <v>30</v>
          </cell>
          <cell r="ED425">
            <v>60</v>
          </cell>
          <cell r="EE425">
            <v>20</v>
          </cell>
          <cell r="EF425">
            <v>60.780440077623481</v>
          </cell>
          <cell r="EG425">
            <v>0.78044007762348144</v>
          </cell>
          <cell r="EH425">
            <v>60</v>
          </cell>
          <cell r="EJ425">
            <v>30</v>
          </cell>
          <cell r="EK425">
            <v>90</v>
          </cell>
          <cell r="EL425">
            <v>110</v>
          </cell>
          <cell r="EN425">
            <v>0</v>
          </cell>
          <cell r="EO425">
            <v>60</v>
          </cell>
          <cell r="EP425">
            <v>80</v>
          </cell>
          <cell r="ER425">
            <v>200</v>
          </cell>
          <cell r="ET425">
            <v>15</v>
          </cell>
          <cell r="EU425">
            <v>0</v>
          </cell>
          <cell r="EV425">
            <v>12.534086241682232</v>
          </cell>
          <cell r="EW425">
            <v>53.350684931506848</v>
          </cell>
          <cell r="EX425">
            <v>15</v>
          </cell>
          <cell r="EZ425">
            <v>40.816598689824616</v>
          </cell>
          <cell r="FA425">
            <v>55.816598689824616</v>
          </cell>
          <cell r="FB425">
            <v>59</v>
          </cell>
          <cell r="FC425">
            <v>68.350684931506848</v>
          </cell>
          <cell r="FE425">
            <v>38271.593314467595</v>
          </cell>
        </row>
        <row r="426">
          <cell r="A426">
            <v>40175</v>
          </cell>
          <cell r="B426">
            <v>28</v>
          </cell>
          <cell r="C426">
            <v>1</v>
          </cell>
          <cell r="D426">
            <v>12</v>
          </cell>
          <cell r="E426">
            <v>2009</v>
          </cell>
          <cell r="G426">
            <v>0</v>
          </cell>
          <cell r="H426">
            <v>1.3770624446304858</v>
          </cell>
          <cell r="I426">
            <v>11.433087563370963</v>
          </cell>
          <cell r="J426">
            <v>60.958904109589042</v>
          </cell>
          <cell r="K426">
            <v>10.483870967741936</v>
          </cell>
          <cell r="L426">
            <v>0.17280170710643022</v>
          </cell>
          <cell r="M426">
            <v>7.760127795768871</v>
          </cell>
          <cell r="N426">
            <v>8.1229090909090917</v>
          </cell>
          <cell r="O426">
            <v>11.554534852127849</v>
          </cell>
          <cell r="P426">
            <v>14.603206146693312</v>
          </cell>
          <cell r="Q426">
            <v>26.469009168441602</v>
          </cell>
          <cell r="R426">
            <v>16.682246416849431</v>
          </cell>
          <cell r="S426">
            <v>42.040565074667754</v>
          </cell>
          <cell r="T426">
            <v>21.000193984494217</v>
          </cell>
          <cell r="U426">
            <v>29.995276467721354</v>
          </cell>
          <cell r="W426">
            <v>0</v>
          </cell>
          <cell r="X426">
            <v>0</v>
          </cell>
          <cell r="Y426">
            <v>0</v>
          </cell>
          <cell r="Z426">
            <v>0</v>
          </cell>
          <cell r="AA426">
            <v>0</v>
          </cell>
          <cell r="AB426">
            <v>2.3961765525071699</v>
          </cell>
          <cell r="AC426">
            <v>1.6498165406022616</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93.036035526883325</v>
          </cell>
          <cell r="BC426">
            <v>0</v>
          </cell>
          <cell r="BD426">
            <v>0</v>
          </cell>
          <cell r="BE426">
            <v>27.3224043715847</v>
          </cell>
          <cell r="BF426">
            <v>33.636499738004346</v>
          </cell>
          <cell r="BG426">
            <v>0</v>
          </cell>
          <cell r="BH426">
            <v>0</v>
          </cell>
          <cell r="BI426">
            <v>0</v>
          </cell>
          <cell r="BJ426">
            <v>6.6776840747994015</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0.7140967471184041</v>
          </cell>
          <cell r="BY426">
            <v>0</v>
          </cell>
          <cell r="CA426">
            <v>5.4183691860836429</v>
          </cell>
          <cell r="CB426">
            <v>0</v>
          </cell>
          <cell r="CC426">
            <v>10.483870967741936</v>
          </cell>
          <cell r="CD426">
            <v>12.009845500674963</v>
          </cell>
          <cell r="CE426">
            <v>69.308996584112194</v>
          </cell>
          <cell r="CF426">
            <v>0</v>
          </cell>
          <cell r="CH426">
            <v>74.727365770195831</v>
          </cell>
          <cell r="CJ426">
            <v>40175</v>
          </cell>
          <cell r="CK426">
            <v>0</v>
          </cell>
          <cell r="CL426">
            <v>0</v>
          </cell>
          <cell r="CM426">
            <v>67.636588184388444</v>
          </cell>
          <cell r="CN426">
            <v>0.7140967471184041</v>
          </cell>
          <cell r="CO426">
            <v>0</v>
          </cell>
          <cell r="CP426">
            <v>0</v>
          </cell>
          <cell r="CQ426">
            <v>0</v>
          </cell>
          <cell r="CR426">
            <v>0</v>
          </cell>
          <cell r="CS426">
            <v>0</v>
          </cell>
          <cell r="CU426">
            <v>40175</v>
          </cell>
          <cell r="CV426">
            <v>2.3961765525071699</v>
          </cell>
          <cell r="CW426">
            <v>1.6498165406022616</v>
          </cell>
          <cell r="CX426">
            <v>0</v>
          </cell>
          <cell r="CY426">
            <v>0</v>
          </cell>
          <cell r="CZ426">
            <v>0</v>
          </cell>
          <cell r="DA426">
            <v>0</v>
          </cell>
          <cell r="DB426">
            <v>0</v>
          </cell>
          <cell r="DC426">
            <v>0</v>
          </cell>
          <cell r="DD426">
            <v>0</v>
          </cell>
          <cell r="DE426">
            <v>0</v>
          </cell>
          <cell r="DF426">
            <v>0</v>
          </cell>
          <cell r="DG426">
            <v>0</v>
          </cell>
          <cell r="DH426">
            <v>93.036035526883325</v>
          </cell>
          <cell r="DI426">
            <v>0</v>
          </cell>
          <cell r="DJ426">
            <v>0</v>
          </cell>
          <cell r="DK426">
            <v>27.3224043715847</v>
          </cell>
          <cell r="DL426">
            <v>40.314183812803748</v>
          </cell>
          <cell r="DM426">
            <v>0</v>
          </cell>
          <cell r="DN426">
            <v>0</v>
          </cell>
          <cell r="DO426">
            <v>0</v>
          </cell>
          <cell r="DP426">
            <v>0.7140967471184041</v>
          </cell>
          <cell r="DR426">
            <v>68.350684931506848</v>
          </cell>
          <cell r="DS426">
            <v>74.727365770195831</v>
          </cell>
          <cell r="DT426">
            <v>22.493716468416899</v>
          </cell>
          <cell r="DV426">
            <v>40175</v>
          </cell>
          <cell r="DW426">
            <v>0</v>
          </cell>
          <cell r="DY426">
            <v>49.7</v>
          </cell>
          <cell r="DZ426">
            <v>44.7</v>
          </cell>
          <cell r="EA426">
            <v>30</v>
          </cell>
          <cell r="EB426">
            <v>30</v>
          </cell>
          <cell r="ED426">
            <v>60</v>
          </cell>
          <cell r="EE426">
            <v>20</v>
          </cell>
          <cell r="EF426">
            <v>69.308996584112194</v>
          </cell>
          <cell r="EG426">
            <v>9.3089965841121938</v>
          </cell>
          <cell r="EH426">
            <v>60</v>
          </cell>
          <cell r="EJ426">
            <v>30</v>
          </cell>
          <cell r="EK426">
            <v>90</v>
          </cell>
          <cell r="EL426">
            <v>110</v>
          </cell>
          <cell r="EN426">
            <v>0</v>
          </cell>
          <cell r="EO426">
            <v>60</v>
          </cell>
          <cell r="EP426">
            <v>80</v>
          </cell>
          <cell r="ER426">
            <v>200</v>
          </cell>
          <cell r="ET426">
            <v>15</v>
          </cell>
          <cell r="EU426">
            <v>0</v>
          </cell>
          <cell r="EV426">
            <v>0.7140967471184041</v>
          </cell>
          <cell r="EW426">
            <v>53.350684931506848</v>
          </cell>
          <cell r="EX426">
            <v>15</v>
          </cell>
          <cell r="EZ426">
            <v>52.636588184388444</v>
          </cell>
          <cell r="FA426">
            <v>67.636588184388444</v>
          </cell>
          <cell r="FB426">
            <v>59</v>
          </cell>
          <cell r="FC426">
            <v>68.350684931506848</v>
          </cell>
          <cell r="FE426">
            <v>38271.593314699072</v>
          </cell>
        </row>
        <row r="427">
          <cell r="A427">
            <v>40176</v>
          </cell>
          <cell r="B427">
            <v>29</v>
          </cell>
          <cell r="C427">
            <v>2</v>
          </cell>
          <cell r="D427">
            <v>12</v>
          </cell>
          <cell r="E427">
            <v>2009</v>
          </cell>
          <cell r="G427">
            <v>0</v>
          </cell>
          <cell r="H427">
            <v>1.3770624446304858</v>
          </cell>
          <cell r="I427">
            <v>11.433087563370963</v>
          </cell>
          <cell r="J427">
            <v>60.958904109589042</v>
          </cell>
          <cell r="K427">
            <v>10.483870967741936</v>
          </cell>
          <cell r="L427">
            <v>0.17280170710643022</v>
          </cell>
          <cell r="M427">
            <v>7.760127795768871</v>
          </cell>
          <cell r="N427">
            <v>8.1229090909090917</v>
          </cell>
          <cell r="O427">
            <v>11.554534852127849</v>
          </cell>
          <cell r="P427">
            <v>14.603206146693312</v>
          </cell>
          <cell r="Q427">
            <v>26.469009168441602</v>
          </cell>
          <cell r="R427">
            <v>16.682246416849431</v>
          </cell>
          <cell r="S427">
            <v>41.570665450448232</v>
          </cell>
          <cell r="T427">
            <v>20.998268399369067</v>
          </cell>
          <cell r="U427">
            <v>29.977915662772652</v>
          </cell>
          <cell r="W427">
            <v>0</v>
          </cell>
          <cell r="X427">
            <v>0</v>
          </cell>
          <cell r="Y427">
            <v>0</v>
          </cell>
          <cell r="Z427">
            <v>0</v>
          </cell>
          <cell r="AA427">
            <v>0</v>
          </cell>
          <cell r="AB427">
            <v>2.3949611006327096</v>
          </cell>
          <cell r="AC427">
            <v>1.5673257135721266</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92.546849512589944</v>
          </cell>
          <cell r="BC427">
            <v>0</v>
          </cell>
          <cell r="BD427">
            <v>0</v>
          </cell>
          <cell r="BE427">
            <v>27.3224043715847</v>
          </cell>
          <cell r="BF427">
            <v>33.636499738004346</v>
          </cell>
          <cell r="BG427">
            <v>0</v>
          </cell>
          <cell r="BH427">
            <v>0</v>
          </cell>
          <cell r="BI427">
            <v>0</v>
          </cell>
          <cell r="BJ427">
            <v>6.6776840747994015</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0.7140967471184041</v>
          </cell>
          <cell r="BY427">
            <v>0</v>
          </cell>
          <cell r="CA427">
            <v>5.4183691860836429</v>
          </cell>
          <cell r="CB427">
            <v>0</v>
          </cell>
          <cell r="CC427">
            <v>10.483870967741936</v>
          </cell>
          <cell r="CD427">
            <v>12.093551779579558</v>
          </cell>
          <cell r="CE427">
            <v>69.308996584112194</v>
          </cell>
          <cell r="CF427">
            <v>0</v>
          </cell>
          <cell r="CH427">
            <v>74.727365770195831</v>
          </cell>
          <cell r="CJ427">
            <v>40176</v>
          </cell>
          <cell r="CK427">
            <v>0</v>
          </cell>
          <cell r="CL427">
            <v>0</v>
          </cell>
          <cell r="CM427">
            <v>67.636588184388444</v>
          </cell>
          <cell r="CN427">
            <v>0.7140967471184041</v>
          </cell>
          <cell r="CO427">
            <v>0</v>
          </cell>
          <cell r="CP427">
            <v>0</v>
          </cell>
          <cell r="CQ427">
            <v>0</v>
          </cell>
          <cell r="CR427">
            <v>0</v>
          </cell>
          <cell r="CS427">
            <v>0</v>
          </cell>
          <cell r="CU427">
            <v>40176</v>
          </cell>
          <cell r="CV427">
            <v>2.3949611006327096</v>
          </cell>
          <cell r="CW427">
            <v>1.5673257135721266</v>
          </cell>
          <cell r="CX427">
            <v>0</v>
          </cell>
          <cell r="CY427">
            <v>0</v>
          </cell>
          <cell r="CZ427">
            <v>0</v>
          </cell>
          <cell r="DA427">
            <v>0</v>
          </cell>
          <cell r="DB427">
            <v>0</v>
          </cell>
          <cell r="DC427">
            <v>0</v>
          </cell>
          <cell r="DD427">
            <v>0</v>
          </cell>
          <cell r="DE427">
            <v>0</v>
          </cell>
          <cell r="DF427">
            <v>0</v>
          </cell>
          <cell r="DG427">
            <v>0</v>
          </cell>
          <cell r="DH427">
            <v>92.546849512589944</v>
          </cell>
          <cell r="DI427">
            <v>0</v>
          </cell>
          <cell r="DJ427">
            <v>0</v>
          </cell>
          <cell r="DK427">
            <v>27.3224043715847</v>
          </cell>
          <cell r="DL427">
            <v>40.314183812803748</v>
          </cell>
          <cell r="DM427">
            <v>0</v>
          </cell>
          <cell r="DN427">
            <v>0</v>
          </cell>
          <cell r="DO427">
            <v>0</v>
          </cell>
          <cell r="DP427">
            <v>0.7140967471184041</v>
          </cell>
          <cell r="DR427">
            <v>68.350684931506848</v>
          </cell>
          <cell r="DS427">
            <v>74.727365770195831</v>
          </cell>
          <cell r="DT427">
            <v>22.577422747321492</v>
          </cell>
          <cell r="DV427">
            <v>40176</v>
          </cell>
          <cell r="DW427">
            <v>0</v>
          </cell>
          <cell r="DY427">
            <v>49.7</v>
          </cell>
          <cell r="DZ427">
            <v>44.7</v>
          </cell>
          <cell r="EA427">
            <v>30</v>
          </cell>
          <cell r="EB427">
            <v>30</v>
          </cell>
          <cell r="ED427">
            <v>60</v>
          </cell>
          <cell r="EE427">
            <v>20</v>
          </cell>
          <cell r="EF427">
            <v>69.308996584112194</v>
          </cell>
          <cell r="EG427">
            <v>9.3089965841121938</v>
          </cell>
          <cell r="EH427">
            <v>60</v>
          </cell>
          <cell r="EJ427">
            <v>30</v>
          </cell>
          <cell r="EK427">
            <v>90</v>
          </cell>
          <cell r="EL427">
            <v>110</v>
          </cell>
          <cell r="EN427">
            <v>0</v>
          </cell>
          <cell r="EO427">
            <v>60</v>
          </cell>
          <cell r="EP427">
            <v>80</v>
          </cell>
          <cell r="ER427">
            <v>200</v>
          </cell>
          <cell r="ET427">
            <v>15</v>
          </cell>
          <cell r="EU427">
            <v>0</v>
          </cell>
          <cell r="EV427">
            <v>0.7140967471184041</v>
          </cell>
          <cell r="EW427">
            <v>53.350684931506848</v>
          </cell>
          <cell r="EX427">
            <v>15</v>
          </cell>
          <cell r="EZ427">
            <v>52.636588184388444</v>
          </cell>
          <cell r="FA427">
            <v>67.636588184388444</v>
          </cell>
          <cell r="FB427">
            <v>59</v>
          </cell>
          <cell r="FC427">
            <v>68.350684931506848</v>
          </cell>
          <cell r="FE427">
            <v>38271.593314814818</v>
          </cell>
        </row>
        <row r="428">
          <cell r="A428">
            <v>40177</v>
          </cell>
          <cell r="B428">
            <v>30</v>
          </cell>
          <cell r="C428">
            <v>3</v>
          </cell>
          <cell r="D428">
            <v>12</v>
          </cell>
          <cell r="E428">
            <v>2009</v>
          </cell>
          <cell r="G428">
            <v>0</v>
          </cell>
          <cell r="H428">
            <v>1.206858315857718</v>
          </cell>
          <cell r="I428">
            <v>10.900062718701356</v>
          </cell>
          <cell r="J428">
            <v>60.958904109589042</v>
          </cell>
          <cell r="K428">
            <v>10.483870967741936</v>
          </cell>
          <cell r="L428">
            <v>0.15144351516445981</v>
          </cell>
          <cell r="M428">
            <v>7.3983409302323997</v>
          </cell>
          <cell r="N428">
            <v>8.1229090909090917</v>
          </cell>
          <cell r="O428">
            <v>10.126400967895231</v>
          </cell>
          <cell r="P428">
            <v>13.92238640794162</v>
          </cell>
          <cell r="Q428">
            <v>26.204621762887189</v>
          </cell>
          <cell r="R428">
            <v>16.682246416849431</v>
          </cell>
          <cell r="S428">
            <v>35.274770869284488</v>
          </cell>
          <cell r="T428">
            <v>21.021918186229996</v>
          </cell>
          <cell r="U428">
            <v>25.491494453693363</v>
          </cell>
          <cell r="W428">
            <v>0</v>
          </cell>
          <cell r="X428">
            <v>0</v>
          </cell>
          <cell r="Y428">
            <v>0</v>
          </cell>
          <cell r="Z428">
            <v>0</v>
          </cell>
          <cell r="AA428">
            <v>0</v>
          </cell>
          <cell r="AB428">
            <v>2.3937462652918091</v>
          </cell>
          <cell r="AC428">
            <v>1.4889594278935601</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81.78818350920784</v>
          </cell>
          <cell r="BC428">
            <v>0</v>
          </cell>
          <cell r="BD428">
            <v>0</v>
          </cell>
          <cell r="BE428">
            <v>27.3224043715847</v>
          </cell>
          <cell r="BF428">
            <v>33.636499738004346</v>
          </cell>
          <cell r="BG428">
            <v>0</v>
          </cell>
          <cell r="BH428">
            <v>0</v>
          </cell>
          <cell r="BI428">
            <v>0</v>
          </cell>
          <cell r="BJ428">
            <v>4.2237004867781991</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3.1680803351396065</v>
          </cell>
          <cell r="BY428">
            <v>0</v>
          </cell>
          <cell r="CA428">
            <v>4.715140212641268</v>
          </cell>
          <cell r="CB428">
            <v>0</v>
          </cell>
          <cell r="CC428">
            <v>10.483870967741936</v>
          </cell>
          <cell r="CD428">
            <v>11.789987843120581</v>
          </cell>
          <cell r="CE428">
            <v>66.935655555573476</v>
          </cell>
          <cell r="CF428">
            <v>0</v>
          </cell>
          <cell r="CH428">
            <v>71.650795768214749</v>
          </cell>
          <cell r="CJ428">
            <v>40177</v>
          </cell>
          <cell r="CK428">
            <v>0</v>
          </cell>
          <cell r="CL428">
            <v>0</v>
          </cell>
          <cell r="CM428">
            <v>65.182604596367241</v>
          </cell>
          <cell r="CN428">
            <v>3.1680803351396065</v>
          </cell>
          <cell r="CO428">
            <v>0</v>
          </cell>
          <cell r="CP428">
            <v>0</v>
          </cell>
          <cell r="CQ428">
            <v>0</v>
          </cell>
          <cell r="CR428">
            <v>0</v>
          </cell>
          <cell r="CS428">
            <v>0</v>
          </cell>
          <cell r="CU428">
            <v>40177</v>
          </cell>
          <cell r="CV428">
            <v>2.3937462652918091</v>
          </cell>
          <cell r="CW428">
            <v>1.4889594278935601</v>
          </cell>
          <cell r="CX428">
            <v>0</v>
          </cell>
          <cell r="CY428">
            <v>0</v>
          </cell>
          <cell r="CZ428">
            <v>0</v>
          </cell>
          <cell r="DA428">
            <v>0</v>
          </cell>
          <cell r="DB428">
            <v>0</v>
          </cell>
          <cell r="DC428">
            <v>0</v>
          </cell>
          <cell r="DD428">
            <v>0</v>
          </cell>
          <cell r="DE428">
            <v>0</v>
          </cell>
          <cell r="DF428">
            <v>0</v>
          </cell>
          <cell r="DG428">
            <v>0</v>
          </cell>
          <cell r="DH428">
            <v>81.78818350920784</v>
          </cell>
          <cell r="DI428">
            <v>0</v>
          </cell>
          <cell r="DJ428">
            <v>0</v>
          </cell>
          <cell r="DK428">
            <v>27.3224043715847</v>
          </cell>
          <cell r="DL428">
            <v>37.860200224782545</v>
          </cell>
          <cell r="DM428">
            <v>0</v>
          </cell>
          <cell r="DN428">
            <v>0</v>
          </cell>
          <cell r="DO428">
            <v>0</v>
          </cell>
          <cell r="DP428">
            <v>3.1680803351396065</v>
          </cell>
          <cell r="DR428">
            <v>68.350684931506848</v>
          </cell>
          <cell r="DS428">
            <v>71.650795768214749</v>
          </cell>
          <cell r="DT428">
            <v>22.273858810862517</v>
          </cell>
          <cell r="DV428">
            <v>40177</v>
          </cell>
          <cell r="DW428">
            <v>0</v>
          </cell>
          <cell r="DY428">
            <v>49.7</v>
          </cell>
          <cell r="DZ428">
            <v>44.7</v>
          </cell>
          <cell r="EA428">
            <v>30</v>
          </cell>
          <cell r="EB428">
            <v>30</v>
          </cell>
          <cell r="ED428">
            <v>60</v>
          </cell>
          <cell r="EE428">
            <v>20</v>
          </cell>
          <cell r="EF428">
            <v>66.935655555573476</v>
          </cell>
          <cell r="EG428">
            <v>6.9356555555734758</v>
          </cell>
          <cell r="EH428">
            <v>60</v>
          </cell>
          <cell r="EJ428">
            <v>30</v>
          </cell>
          <cell r="EK428">
            <v>90</v>
          </cell>
          <cell r="EL428">
            <v>110</v>
          </cell>
          <cell r="EN428">
            <v>0</v>
          </cell>
          <cell r="EO428">
            <v>60</v>
          </cell>
          <cell r="EP428">
            <v>80</v>
          </cell>
          <cell r="ER428">
            <v>200</v>
          </cell>
          <cell r="ET428">
            <v>15</v>
          </cell>
          <cell r="EU428">
            <v>0</v>
          </cell>
          <cell r="EV428">
            <v>3.1680803351396065</v>
          </cell>
          <cell r="EW428">
            <v>53.350684931506841</v>
          </cell>
          <cell r="EX428">
            <v>15</v>
          </cell>
          <cell r="EZ428">
            <v>50.182604596367234</v>
          </cell>
          <cell r="FA428">
            <v>65.182604596367241</v>
          </cell>
          <cell r="FB428">
            <v>59</v>
          </cell>
          <cell r="FC428">
            <v>68.350684931506848</v>
          </cell>
          <cell r="FE428">
            <v>38271.59331527778</v>
          </cell>
        </row>
        <row r="429">
          <cell r="A429">
            <v>40178</v>
          </cell>
          <cell r="B429">
            <v>31</v>
          </cell>
          <cell r="C429">
            <v>4</v>
          </cell>
          <cell r="D429">
            <v>12</v>
          </cell>
          <cell r="E429">
            <v>2009</v>
          </cell>
          <cell r="G429">
            <v>0</v>
          </cell>
          <cell r="H429">
            <v>0.67170037316339715</v>
          </cell>
          <cell r="I429">
            <v>8.7613148598455695</v>
          </cell>
          <cell r="J429">
            <v>60.958904109589042</v>
          </cell>
          <cell r="K429">
            <v>10.483870967741936</v>
          </cell>
          <cell r="L429">
            <v>8.4288821904374242E-2</v>
          </cell>
          <cell r="M429">
            <v>5.9466808589126581</v>
          </cell>
          <cell r="N429">
            <v>0</v>
          </cell>
          <cell r="O429">
            <v>5.6360446123315429</v>
          </cell>
          <cell r="P429">
            <v>11.190615510049426</v>
          </cell>
          <cell r="Q429">
            <v>26.817763458277874</v>
          </cell>
          <cell r="R429">
            <v>16.682246416849431</v>
          </cell>
          <cell r="S429">
            <v>32.439600072417569</v>
          </cell>
          <cell r="T429">
            <v>20.026778057255363</v>
          </cell>
          <cell r="U429">
            <v>14.702681243643278</v>
          </cell>
          <cell r="W429">
            <v>0</v>
          </cell>
          <cell r="X429">
            <v>0</v>
          </cell>
          <cell r="Y429">
            <v>0</v>
          </cell>
          <cell r="Z429">
            <v>0</v>
          </cell>
          <cell r="AA429">
            <v>0</v>
          </cell>
          <cell r="AB429">
            <v>0</v>
          </cell>
          <cell r="AC429">
            <v>1.414511456498873</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67.169059373316216</v>
          </cell>
          <cell r="BC429">
            <v>0</v>
          </cell>
          <cell r="BD429">
            <v>0</v>
          </cell>
          <cell r="BE429">
            <v>27.3224043715847</v>
          </cell>
          <cell r="BF429">
            <v>28.013657053233327</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5.6228426847710153</v>
          </cell>
          <cell r="BX429">
            <v>7.3917808219178056</v>
          </cell>
          <cell r="BY429">
            <v>0</v>
          </cell>
          <cell r="CA429">
            <v>2.0412344110911604</v>
          </cell>
          <cell r="CB429">
            <v>0</v>
          </cell>
          <cell r="CC429">
            <v>10.483870967741936</v>
          </cell>
          <cell r="CD429">
            <v>4.6164582243181584</v>
          </cell>
          <cell r="CE429">
            <v>60.326669997508269</v>
          </cell>
          <cell r="CF429">
            <v>0</v>
          </cell>
          <cell r="CH429">
            <v>62.367904408599429</v>
          </cell>
          <cell r="CJ429">
            <v>40178</v>
          </cell>
          <cell r="CK429">
            <v>0</v>
          </cell>
          <cell r="CL429">
            <v>0</v>
          </cell>
          <cell r="CM429">
            <v>55.336061424818027</v>
          </cell>
          <cell r="CN429">
            <v>13.014623506688821</v>
          </cell>
          <cell r="CO429">
            <v>0</v>
          </cell>
          <cell r="CP429">
            <v>0</v>
          </cell>
          <cell r="CQ429">
            <v>0</v>
          </cell>
          <cell r="CR429">
            <v>0</v>
          </cell>
          <cell r="CS429">
            <v>0</v>
          </cell>
          <cell r="CU429">
            <v>40178</v>
          </cell>
          <cell r="CV429">
            <v>0</v>
          </cell>
          <cell r="CW429">
            <v>1.414511456498873</v>
          </cell>
          <cell r="CX429">
            <v>0</v>
          </cell>
          <cell r="CY429">
            <v>0</v>
          </cell>
          <cell r="CZ429">
            <v>0</v>
          </cell>
          <cell r="DA429">
            <v>0</v>
          </cell>
          <cell r="DB429">
            <v>0</v>
          </cell>
          <cell r="DC429">
            <v>0</v>
          </cell>
          <cell r="DD429">
            <v>0</v>
          </cell>
          <cell r="DE429">
            <v>0</v>
          </cell>
          <cell r="DF429">
            <v>0</v>
          </cell>
          <cell r="DG429">
            <v>0</v>
          </cell>
          <cell r="DH429">
            <v>67.169059373316216</v>
          </cell>
          <cell r="DI429">
            <v>0</v>
          </cell>
          <cell r="DJ429">
            <v>0</v>
          </cell>
          <cell r="DK429">
            <v>27.3224043715847</v>
          </cell>
          <cell r="DL429">
            <v>28.013657053233327</v>
          </cell>
          <cell r="DM429">
            <v>0</v>
          </cell>
          <cell r="DN429">
            <v>0</v>
          </cell>
          <cell r="DO429">
            <v>0</v>
          </cell>
          <cell r="DP429">
            <v>13.014623506688821</v>
          </cell>
          <cell r="DR429">
            <v>68.350684931506848</v>
          </cell>
          <cell r="DS429">
            <v>62.367904408599429</v>
          </cell>
          <cell r="DT429">
            <v>15.100329192060094</v>
          </cell>
          <cell r="DV429">
            <v>40178</v>
          </cell>
          <cell r="DW429">
            <v>0</v>
          </cell>
          <cell r="DY429">
            <v>49.7</v>
          </cell>
          <cell r="DZ429">
            <v>44.7</v>
          </cell>
          <cell r="EA429">
            <v>30</v>
          </cell>
          <cell r="EB429">
            <v>30</v>
          </cell>
          <cell r="ED429">
            <v>60</v>
          </cell>
          <cell r="EE429">
            <v>20</v>
          </cell>
          <cell r="EF429">
            <v>60.326669997508269</v>
          </cell>
          <cell r="EG429">
            <v>0.32666999750826875</v>
          </cell>
          <cell r="EH429">
            <v>60</v>
          </cell>
          <cell r="EJ429">
            <v>30</v>
          </cell>
          <cell r="EK429">
            <v>90</v>
          </cell>
          <cell r="EL429">
            <v>110</v>
          </cell>
          <cell r="EN429">
            <v>0</v>
          </cell>
          <cell r="EO429">
            <v>60</v>
          </cell>
          <cell r="EP429">
            <v>80</v>
          </cell>
          <cell r="ER429">
            <v>200</v>
          </cell>
          <cell r="ET429">
            <v>15</v>
          </cell>
          <cell r="EU429">
            <v>0</v>
          </cell>
          <cell r="EV429">
            <v>13.014623506688821</v>
          </cell>
          <cell r="EW429">
            <v>53.350684931506848</v>
          </cell>
          <cell r="EX429">
            <v>15</v>
          </cell>
          <cell r="EZ429">
            <v>40.336061424818027</v>
          </cell>
          <cell r="FA429">
            <v>55.336061424818027</v>
          </cell>
          <cell r="FB429">
            <v>59</v>
          </cell>
          <cell r="FC429">
            <v>68.350684931506848</v>
          </cell>
          <cell r="FE429">
            <v>38271.593315393518</v>
          </cell>
        </row>
      </sheetData>
      <sheetData sheetId="8" refreshError="1"/>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C"/>
      <sheetName val="Contents"/>
      <sheetName val="Assumptions_SC"/>
      <sheetName val="GA"/>
      <sheetName val="Ent_Val_BA"/>
      <sheetName val="Revenue_FA"/>
      <sheetName val="Capex_FA"/>
      <sheetName val="Opex_FA"/>
      <sheetName val="Funding_FA"/>
      <sheetName val="ImpExp_FA"/>
      <sheetName val="Delay_Payment_FA"/>
      <sheetName val="Analysis_SC"/>
      <sheetName val="Ungeared_CF_FO"/>
      <sheetName val="Geared_CF_FO"/>
      <sheetName val="Summary_SC"/>
      <sheetName val="Summary_BO"/>
      <sheetName val="Tables_BO"/>
      <sheetName val="Charts_BO"/>
      <sheetName val="Financial_Statements_FO"/>
      <sheetName val="ImpExp_Temp_FO"/>
      <sheetName val="Checks_SC"/>
      <sheetName val="Alt_Chks_BO"/>
      <sheetName val="Key_SC"/>
      <sheetName val="Formats_&amp;_Styles_Key_BO"/>
      <sheetName val="Sheet_Naming_Key_BO"/>
      <sheetName val="Lookup_SC"/>
      <sheetName val="GL"/>
      <sheetName val="Other_BL"/>
      <sheetName val="Periodicity_BL"/>
    </sheetNames>
    <sheetDataSet>
      <sheetData sheetId="0"/>
      <sheetData sheetId="1"/>
      <sheetData sheetId="2"/>
      <sheetData sheetId="3"/>
      <sheetData sheetId="4" refreshError="1">
        <row r="33">
          <cell r="J33">
            <v>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enarios"/>
      <sheetName val="Assumptions"/>
      <sheetName val="SE TUOS"/>
      <sheetName val="ADL INPUTS"/>
      <sheetName val="SE INPUTS"/>
      <sheetName val="CODE"/>
      <sheetName val="CRITERIA1"/>
      <sheetName val="CRITERIA2"/>
      <sheetName val="Mildura Costs"/>
      <sheetName val="Cost 03_04"/>
      <sheetName val="Cost 04_05"/>
      <sheetName val="Cost 05_06"/>
      <sheetName val="Cost 06_07"/>
      <sheetName val="Cost 07_08"/>
      <sheetName val="Rchg 03_04"/>
      <sheetName val="Rchg 04_05"/>
      <sheetName val="Rchg 05_06"/>
      <sheetName val="Rchg 06_07"/>
      <sheetName val="Rchg 07_08"/>
      <sheetName val="COST Summary"/>
      <sheetName val="RECHARGE Summary"/>
      <sheetName val="P&amp;L"/>
      <sheetName val="ExecSumm"/>
      <sheetName val="Changes"/>
      <sheetName val="Price"/>
      <sheetName val="MAPS TUOS"/>
      <sheetName val="Term Sheets"/>
      <sheetName val="SE Vol &amp; Cost"/>
      <sheetName val="Sheet1 (2)"/>
      <sheetName val="Wholesale Vol"/>
      <sheetName val="Retail Vol"/>
      <sheetName val="ADL Vol &amp; Cost"/>
      <sheetName val="Recharge(Unit)"/>
      <sheetName val="SEAGAS TUOS"/>
      <sheetName val="Mildura TUOS"/>
      <sheetName val="EnvMDQ"/>
      <sheetName val="Demand customers"/>
      <sheetName val="volume customers"/>
      <sheetName val="MAP Balance"/>
      <sheetName val="Summ"/>
      <sheetName val="Summary ($)"/>
      <sheetName val="Summary (Unit)"/>
      <sheetName val="Old Vol"/>
      <sheetName val="Contract MDQ"/>
      <sheetName val="Cost($)"/>
      <sheetName val="Recharge($)"/>
      <sheetName val="SE Balance"/>
      <sheetName val="Input"/>
      <sheetName val="Profile"/>
      <sheetName val=" Rates"/>
      <sheetName val="P&amp;L 05_06"/>
      <sheetName val="SE_TUOS"/>
      <sheetName val="ADL_INPUTS"/>
      <sheetName val="SE_INPUTS"/>
      <sheetName val="Mildura_Costs"/>
      <sheetName val="Cost_03_04"/>
      <sheetName val="Cost_04_05"/>
      <sheetName val="Cost_05_06"/>
      <sheetName val="Cost_06_07"/>
      <sheetName val="Cost_07_08"/>
      <sheetName val="Rchg_03_04"/>
      <sheetName val="Rchg_04_05"/>
      <sheetName val="Rchg_05_06"/>
      <sheetName val="Rchg_06_07"/>
      <sheetName val="Rchg_07_08"/>
      <sheetName val="COST_Summary"/>
      <sheetName val="RECHARGE_Summary"/>
      <sheetName val="MAPS_TUOS"/>
      <sheetName val="Term_Sheets"/>
      <sheetName val="SE_Vol_&amp;_Cost"/>
      <sheetName val="Sheet1_(2)"/>
      <sheetName val="Wholesale_Vol"/>
      <sheetName val="Retail_Vol"/>
      <sheetName val="ADL_Vol_&amp;_Cost"/>
      <sheetName val="SEAGAS_TUOS"/>
      <sheetName val="Mildura_TUOS"/>
      <sheetName val="Demand_customers"/>
      <sheetName val="volume_customers"/>
      <sheetName val="MAP_Balance"/>
      <sheetName val="Summary_($)"/>
      <sheetName val="Summary_(Unit)"/>
      <sheetName val="Old_Vol"/>
      <sheetName val="Contract_MDQ"/>
      <sheetName val="SE_Balance"/>
      <sheetName val="_Rates"/>
      <sheetName val="P&amp;L_05_0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y Location"/>
      <sheetName val="Summary by Strategy"/>
      <sheetName val="Strategies"/>
      <sheetName val="Comments"/>
      <sheetName val="Deleted"/>
      <sheetName val="Sheet1"/>
      <sheetName val="Sheet2"/>
      <sheetName val="Sheet3"/>
      <sheetName val="Summary "/>
      <sheetName val="Projects"/>
    </sheetNames>
    <sheetDataSet>
      <sheetData sheetId="0"/>
      <sheetData sheetId="1"/>
      <sheetData sheetId="2">
        <row r="6">
          <cell r="B6">
            <v>0</v>
          </cell>
          <cell r="C6" t="str">
            <v>Transformers</v>
          </cell>
          <cell r="D6" t="str">
            <v>Condition Assessment</v>
          </cell>
          <cell r="E6" t="str">
            <v>Other</v>
          </cell>
          <cell r="F6" t="str">
            <v>Life Assessment</v>
          </cell>
          <cell r="G6" t="str">
            <v>O</v>
          </cell>
          <cell r="H6" t="str">
            <v>I</v>
          </cell>
          <cell r="I6">
            <v>1994</v>
          </cell>
          <cell r="J6" t="str">
            <v>Asset Managers</v>
          </cell>
          <cell r="K6" t="str">
            <v>Recurrent</v>
          </cell>
          <cell r="M6" t="str">
            <v>RM</v>
          </cell>
          <cell r="Q6">
            <v>3</v>
          </cell>
        </row>
        <row r="7">
          <cell r="B7">
            <v>0.1</v>
          </cell>
          <cell r="C7" t="str">
            <v>Transformers</v>
          </cell>
          <cell r="D7" t="str">
            <v>Transformer/Reactor Refurbishment</v>
          </cell>
          <cell r="E7" t="str">
            <v>Life Extension</v>
          </cell>
          <cell r="F7" t="str">
            <v>Refurbish Transformers</v>
          </cell>
          <cell r="G7" t="str">
            <v>M</v>
          </cell>
          <cell r="H7" t="str">
            <v>C</v>
          </cell>
          <cell r="I7">
            <v>1994</v>
          </cell>
          <cell r="J7" t="str">
            <v>Asset Managers</v>
          </cell>
          <cell r="K7" t="str">
            <v>Recurrent</v>
          </cell>
          <cell r="L7" t="str">
            <v>Need to separate oil leaks and oil treatment and also to include all txs in Attach A</v>
          </cell>
          <cell r="M7" t="str">
            <v>Assess indivually</v>
          </cell>
          <cell r="Q7" t="str">
            <v>3i</v>
          </cell>
        </row>
        <row r="8">
          <cell r="B8">
            <v>1</v>
          </cell>
          <cell r="C8" t="str">
            <v>Transformers</v>
          </cell>
          <cell r="D8" t="str">
            <v>Transformer/Reactor Life Extension</v>
          </cell>
          <cell r="E8" t="str">
            <v>Life Extension</v>
          </cell>
          <cell r="F8" t="str">
            <v>Life Extension Works</v>
          </cell>
          <cell r="G8" t="str">
            <v>C</v>
          </cell>
        </row>
        <row r="9">
          <cell r="B9">
            <v>1.1000000000000001</v>
          </cell>
          <cell r="C9" t="str">
            <v>Transformers</v>
          </cell>
          <cell r="D9" t="str">
            <v>Transformer/Reactor Replacement</v>
          </cell>
          <cell r="E9" t="str">
            <v>Replacement</v>
          </cell>
          <cell r="F9" t="str">
            <v>Replace Transformers (planned)</v>
          </cell>
          <cell r="G9" t="str">
            <v>C</v>
          </cell>
          <cell r="H9" t="str">
            <v>C</v>
          </cell>
          <cell r="I9">
            <v>2002</v>
          </cell>
          <cell r="J9" t="str">
            <v>Asset Managers</v>
          </cell>
          <cell r="K9" t="str">
            <v>Recurrent</v>
          </cell>
          <cell r="M9" t="str">
            <v>Assess indivually</v>
          </cell>
          <cell r="Q9" t="str">
            <v>2i</v>
          </cell>
        </row>
        <row r="10">
          <cell r="B10">
            <v>2</v>
          </cell>
          <cell r="C10" t="str">
            <v>Transformers</v>
          </cell>
          <cell r="D10" t="str">
            <v>Transformer/Reactor Failure</v>
          </cell>
          <cell r="E10" t="str">
            <v>Replacement</v>
          </cell>
          <cell r="F10" t="str">
            <v>Replace Transformers (unplanned)</v>
          </cell>
          <cell r="G10" t="str">
            <v>C</v>
          </cell>
          <cell r="H10" t="str">
            <v>C</v>
          </cell>
          <cell r="I10">
            <v>2002</v>
          </cell>
          <cell r="J10" t="str">
            <v>SSE</v>
          </cell>
          <cell r="K10" t="str">
            <v>Recurrent</v>
          </cell>
          <cell r="M10">
            <v>0</v>
          </cell>
          <cell r="N10">
            <v>0</v>
          </cell>
          <cell r="O10">
            <v>10</v>
          </cell>
          <cell r="P10">
            <v>0</v>
          </cell>
          <cell r="Q10">
            <v>1</v>
          </cell>
        </row>
        <row r="11">
          <cell r="B11">
            <v>3.1</v>
          </cell>
          <cell r="C11" t="str">
            <v>Transformers</v>
          </cell>
          <cell r="D11" t="str">
            <v>Conservator Bags</v>
          </cell>
          <cell r="E11" t="str">
            <v>Conservator Bags</v>
          </cell>
          <cell r="F11" t="str">
            <v>Install bags on Txs manufactured &gt;1975</v>
          </cell>
          <cell r="G11" t="str">
            <v>C</v>
          </cell>
          <cell r="H11" t="str">
            <v>R</v>
          </cell>
          <cell r="I11">
            <v>1994</v>
          </cell>
          <cell r="J11" t="str">
            <v>Asset Managers</v>
          </cell>
          <cell r="K11" t="str">
            <v>Deferred (no date)</v>
          </cell>
          <cell r="L11" t="str">
            <v>Need to split Strategy a1 into pre 1975 and post1975</v>
          </cell>
          <cell r="M11">
            <v>0</v>
          </cell>
          <cell r="N11">
            <v>0</v>
          </cell>
          <cell r="O11">
            <v>0</v>
          </cell>
          <cell r="P11">
            <v>10</v>
          </cell>
          <cell r="Q11">
            <v>3</v>
          </cell>
        </row>
        <row r="12">
          <cell r="B12">
            <v>3.2</v>
          </cell>
          <cell r="C12" t="str">
            <v>Transformers</v>
          </cell>
          <cell r="D12" t="str">
            <v>Conservator Bags</v>
          </cell>
          <cell r="E12" t="str">
            <v>Conservator Bags</v>
          </cell>
          <cell r="F12" t="str">
            <v>Install bags on Txs manufactured &lt;1975</v>
          </cell>
          <cell r="G12" t="str">
            <v>C</v>
          </cell>
          <cell r="H12" t="str">
            <v>R</v>
          </cell>
          <cell r="I12">
            <v>1994</v>
          </cell>
          <cell r="J12" t="str">
            <v>Asset Managers</v>
          </cell>
          <cell r="K12" t="str">
            <v>Deferred (2003)</v>
          </cell>
          <cell r="L12" t="str">
            <v>Reason for difference between pre 1975 and post 1975 not clear</v>
          </cell>
          <cell r="M12">
            <v>0</v>
          </cell>
          <cell r="N12">
            <v>0</v>
          </cell>
          <cell r="O12">
            <v>0</v>
          </cell>
          <cell r="P12">
            <v>8</v>
          </cell>
          <cell r="Q12">
            <v>3</v>
          </cell>
        </row>
        <row r="13">
          <cell r="B13">
            <v>3.3</v>
          </cell>
          <cell r="C13" t="str">
            <v>Transformers</v>
          </cell>
          <cell r="D13" t="str">
            <v>Conservator Bags</v>
          </cell>
          <cell r="E13" t="str">
            <v>Conservator Bags</v>
          </cell>
          <cell r="F13" t="str">
            <v>Review effectiveness of air/oil separation systems and investigate alternative methods</v>
          </cell>
          <cell r="G13" t="str">
            <v>O</v>
          </cell>
          <cell r="H13" t="str">
            <v>I</v>
          </cell>
          <cell r="I13">
            <v>2002</v>
          </cell>
          <cell r="J13" t="str">
            <v>AM/Central</v>
          </cell>
          <cell r="K13">
            <v>38352</v>
          </cell>
          <cell r="M13">
            <v>0</v>
          </cell>
          <cell r="N13">
            <v>0</v>
          </cell>
          <cell r="O13">
            <v>0</v>
          </cell>
          <cell r="P13">
            <v>8</v>
          </cell>
          <cell r="Q13">
            <v>3</v>
          </cell>
        </row>
        <row r="14">
          <cell r="B14">
            <v>4</v>
          </cell>
          <cell r="C14" t="str">
            <v>Transformers</v>
          </cell>
          <cell r="D14" t="str">
            <v>Sealing of On Load Tapchanger Diverter Compartments</v>
          </cell>
          <cell r="E14" t="str">
            <v>Other</v>
          </cell>
          <cell r="F14" t="str">
            <v>Review effectiveness of existing condition monitoring where oil leaks from diverter into the main tank and examine alternative techniques</v>
          </cell>
          <cell r="G14" t="str">
            <v>O</v>
          </cell>
          <cell r="H14" t="str">
            <v>I</v>
          </cell>
          <cell r="I14">
            <v>2002</v>
          </cell>
          <cell r="J14" t="str">
            <v>SSE</v>
          </cell>
          <cell r="K14">
            <v>38504</v>
          </cell>
          <cell r="L14" t="str">
            <v>Target dates required</v>
          </cell>
          <cell r="M14">
            <v>0</v>
          </cell>
          <cell r="N14">
            <v>0</v>
          </cell>
          <cell r="O14">
            <v>0</v>
          </cell>
          <cell r="P14">
            <v>8</v>
          </cell>
          <cell r="Q14">
            <v>3</v>
          </cell>
        </row>
        <row r="15">
          <cell r="B15">
            <v>5.0999999999999996</v>
          </cell>
          <cell r="C15" t="str">
            <v>Transformers</v>
          </cell>
          <cell r="D15" t="str">
            <v>Ageing of On Load Tapchangers</v>
          </cell>
          <cell r="E15" t="str">
            <v>Other</v>
          </cell>
          <cell r="F15" t="str">
            <v>Review all tapchangers that operate more than 15,000 times per year and assess suitability for an on-line filter unit to be installed, or other methods of controlling diverter switch wear</v>
          </cell>
          <cell r="G15" t="str">
            <v>O</v>
          </cell>
          <cell r="H15" t="str">
            <v>I</v>
          </cell>
          <cell r="I15">
            <v>1998</v>
          </cell>
          <cell r="J15" t="str">
            <v>Asset Managers</v>
          </cell>
          <cell r="K15">
            <v>38504</v>
          </cell>
          <cell r="L15" t="str">
            <v>Target dates required</v>
          </cell>
          <cell r="M15">
            <v>2</v>
          </cell>
          <cell r="N15">
            <v>2</v>
          </cell>
          <cell r="O15">
            <v>10</v>
          </cell>
          <cell r="P15">
            <v>8</v>
          </cell>
          <cell r="Q15">
            <v>3</v>
          </cell>
        </row>
        <row r="16">
          <cell r="B16">
            <v>5.2</v>
          </cell>
          <cell r="C16" t="str">
            <v>Transformers</v>
          </cell>
          <cell r="D16" t="str">
            <v>Ageing of On Load Tapchangers</v>
          </cell>
          <cell r="E16" t="str">
            <v>Other</v>
          </cell>
          <cell r="F16" t="str">
            <v>Install on-line oil filter units as determined by the investigation</v>
          </cell>
          <cell r="G16" t="str">
            <v>C</v>
          </cell>
          <cell r="H16" t="str">
            <v>C</v>
          </cell>
          <cell r="I16">
            <v>1998</v>
          </cell>
          <cell r="J16" t="str">
            <v>Asset Managers</v>
          </cell>
          <cell r="K16" t="str">
            <v>To be determined by investigation</v>
          </cell>
          <cell r="M16">
            <v>2</v>
          </cell>
          <cell r="N16">
            <v>2</v>
          </cell>
          <cell r="O16">
            <v>10</v>
          </cell>
          <cell r="P16">
            <v>8</v>
          </cell>
          <cell r="Q16">
            <v>3</v>
          </cell>
        </row>
        <row r="17">
          <cell r="B17">
            <v>6.1</v>
          </cell>
          <cell r="C17" t="str">
            <v>Transformers</v>
          </cell>
          <cell r="D17" t="str">
            <v>Ageing of On Load Tapchangers</v>
          </cell>
          <cell r="E17" t="str">
            <v>Other</v>
          </cell>
          <cell r="F17" t="str">
            <v>Develop a schedule for the inspection of all Reinhausen tapchangers with greater than 300,000 operations (500,000 operations for transformers loaded between 30%  and 50% of rating)</v>
          </cell>
          <cell r="G17" t="str">
            <v>O</v>
          </cell>
          <cell r="H17" t="str">
            <v>I</v>
          </cell>
          <cell r="I17">
            <v>2002</v>
          </cell>
          <cell r="J17" t="str">
            <v>SSE</v>
          </cell>
          <cell r="K17">
            <v>38322</v>
          </cell>
          <cell r="L17" t="str">
            <v>If it hasn't been done need to renew target date.  Also need to split strategy it List and Maintenance Actions</v>
          </cell>
          <cell r="M17">
            <v>2</v>
          </cell>
          <cell r="N17">
            <v>2</v>
          </cell>
          <cell r="O17">
            <v>10</v>
          </cell>
          <cell r="P17">
            <v>10</v>
          </cell>
          <cell r="Q17">
            <v>3</v>
          </cell>
        </row>
        <row r="18">
          <cell r="B18">
            <v>6.2</v>
          </cell>
          <cell r="C18" t="str">
            <v>Transformers</v>
          </cell>
          <cell r="D18" t="str">
            <v>Ageing of On Load Tapchangers</v>
          </cell>
          <cell r="E18" t="str">
            <v>Other</v>
          </cell>
          <cell r="F18" t="str">
            <v>Inspect Reinhausen type diverters in conjunction with suitably trained persons as per operational schedule</v>
          </cell>
          <cell r="G18" t="str">
            <v>O</v>
          </cell>
          <cell r="H18" t="str">
            <v>I</v>
          </cell>
          <cell r="I18">
            <v>2002</v>
          </cell>
          <cell r="J18" t="str">
            <v>Asset Managers</v>
          </cell>
          <cell r="K18">
            <v>38533</v>
          </cell>
          <cell r="M18">
            <v>2</v>
          </cell>
          <cell r="N18">
            <v>2</v>
          </cell>
          <cell r="O18">
            <v>10</v>
          </cell>
          <cell r="P18">
            <v>10</v>
          </cell>
          <cell r="Q18">
            <v>3</v>
          </cell>
        </row>
        <row r="19">
          <cell r="B19">
            <v>6.3</v>
          </cell>
          <cell r="C19" t="str">
            <v>Transformers</v>
          </cell>
          <cell r="D19" t="str">
            <v>Ageing of On Load Tapchangers</v>
          </cell>
          <cell r="E19" t="str">
            <v>Replacement</v>
          </cell>
          <cell r="F19" t="str">
            <v>Replace Reinhausen diverter switches dependent on assessment</v>
          </cell>
          <cell r="G19" t="str">
            <v>C</v>
          </cell>
          <cell r="H19" t="str">
            <v>C</v>
          </cell>
          <cell r="I19">
            <v>1998</v>
          </cell>
          <cell r="J19" t="str">
            <v>Asset Managers</v>
          </cell>
          <cell r="K19" t="str">
            <v>To be determined by investigation</v>
          </cell>
          <cell r="L19" t="str">
            <v>This strategy will need to be defined better so it can be costed.</v>
          </cell>
          <cell r="M19">
            <v>2</v>
          </cell>
          <cell r="N19">
            <v>2</v>
          </cell>
          <cell r="O19">
            <v>10</v>
          </cell>
          <cell r="P19">
            <v>10</v>
          </cell>
          <cell r="Q19">
            <v>3</v>
          </cell>
        </row>
        <row r="20">
          <cell r="B20">
            <v>7</v>
          </cell>
          <cell r="C20" t="str">
            <v>Transformers</v>
          </cell>
          <cell r="D20" t="str">
            <v>Ageing of On Load Tapchangers</v>
          </cell>
          <cell r="E20" t="str">
            <v>Other</v>
          </cell>
          <cell r="F20" t="str">
            <v>Identify F&amp;D Type diverters where there is no mechanical stop</v>
          </cell>
          <cell r="G20" t="str">
            <v>O</v>
          </cell>
          <cell r="H20" t="str">
            <v>I</v>
          </cell>
          <cell r="I20">
            <v>2003</v>
          </cell>
          <cell r="J20" t="str">
            <v>Asset Managers</v>
          </cell>
          <cell r="L20" t="str">
            <v xml:space="preserve">This strategy needs to be split into I &amp; M and target date added to I </v>
          </cell>
          <cell r="M20">
            <v>2</v>
          </cell>
          <cell r="N20">
            <v>2</v>
          </cell>
          <cell r="O20">
            <v>10</v>
          </cell>
          <cell r="P20">
            <v>10</v>
          </cell>
          <cell r="Q20">
            <v>3</v>
          </cell>
        </row>
        <row r="21">
          <cell r="B21">
            <v>7.1</v>
          </cell>
          <cell r="C21" t="str">
            <v>Transformers</v>
          </cell>
          <cell r="D21" t="str">
            <v>Ageing of On Load Tapchangers</v>
          </cell>
          <cell r="E21" t="str">
            <v>Other</v>
          </cell>
          <cell r="F21" t="str">
            <v>Fit new end stops to F &amp; D types</v>
          </cell>
          <cell r="G21" t="str">
            <v>O</v>
          </cell>
          <cell r="H21" t="str">
            <v>M</v>
          </cell>
          <cell r="I21">
            <v>2003</v>
          </cell>
          <cell r="J21" t="str">
            <v>Asset Managers</v>
          </cell>
          <cell r="K21">
            <v>38168</v>
          </cell>
          <cell r="L21" t="str">
            <v>If not done renew target dates.</v>
          </cell>
          <cell r="M21">
            <v>2</v>
          </cell>
          <cell r="N21">
            <v>2</v>
          </cell>
          <cell r="O21">
            <v>10</v>
          </cell>
          <cell r="P21">
            <v>10</v>
          </cell>
          <cell r="Q21">
            <v>3</v>
          </cell>
        </row>
        <row r="22">
          <cell r="B22">
            <v>8</v>
          </cell>
          <cell r="C22" t="str">
            <v>Transformers</v>
          </cell>
          <cell r="D22" t="str">
            <v>Ageing of On Load Tapchangers</v>
          </cell>
          <cell r="E22" t="str">
            <v>Other</v>
          </cell>
          <cell r="F22" t="str">
            <v>Investigate comparison methods to verify alignment in tapchangers</v>
          </cell>
          <cell r="G22" t="str">
            <v>O</v>
          </cell>
          <cell r="H22" t="str">
            <v>I</v>
          </cell>
          <cell r="I22">
            <v>2003</v>
          </cell>
          <cell r="J22" t="str">
            <v>SSE</v>
          </cell>
          <cell r="K22">
            <v>38533</v>
          </cell>
          <cell r="M22">
            <v>2</v>
          </cell>
          <cell r="N22">
            <v>2</v>
          </cell>
          <cell r="O22">
            <v>10</v>
          </cell>
          <cell r="P22">
            <v>10</v>
          </cell>
          <cell r="Q22">
            <v>3</v>
          </cell>
        </row>
        <row r="23">
          <cell r="B23">
            <v>9.1</v>
          </cell>
          <cell r="C23" t="str">
            <v>Transformers</v>
          </cell>
          <cell r="D23" t="str">
            <v>Ageing of On Load Tapchangers</v>
          </cell>
          <cell r="E23" t="str">
            <v>Other</v>
          </cell>
          <cell r="F23" t="str">
            <v>Set up program of inspection and life assessment of at risk and aged tapchangers</v>
          </cell>
          <cell r="G23" t="str">
            <v>O</v>
          </cell>
          <cell r="H23" t="str">
            <v>I</v>
          </cell>
          <cell r="I23">
            <v>2003</v>
          </cell>
          <cell r="J23" t="str">
            <v>SSE</v>
          </cell>
          <cell r="K23">
            <v>37741</v>
          </cell>
          <cell r="L23" t="str">
            <v>Needs to be split into I &amp; M strategies and really needs more specific targets clarifying types of tapchangers referred to</v>
          </cell>
          <cell r="M23">
            <v>2</v>
          </cell>
          <cell r="N23">
            <v>2</v>
          </cell>
          <cell r="O23">
            <v>10</v>
          </cell>
          <cell r="P23">
            <v>10</v>
          </cell>
          <cell r="Q23">
            <v>3</v>
          </cell>
        </row>
        <row r="24">
          <cell r="B24">
            <v>9.1999999999999993</v>
          </cell>
          <cell r="C24" t="str">
            <v>Transformers</v>
          </cell>
          <cell r="D24" t="str">
            <v>Ageing of On Load Tapchangers</v>
          </cell>
          <cell r="E24" t="str">
            <v>Other</v>
          </cell>
          <cell r="F24" t="str">
            <v>Suitably trained staff to Inspect tapchangers determine life assessment</v>
          </cell>
          <cell r="G24" t="str">
            <v>O</v>
          </cell>
          <cell r="H24" t="str">
            <v>I</v>
          </cell>
          <cell r="I24">
            <v>2003</v>
          </cell>
          <cell r="J24" t="str">
            <v>Asset Managers</v>
          </cell>
          <cell r="K24">
            <v>39263</v>
          </cell>
          <cell r="M24">
            <v>2</v>
          </cell>
          <cell r="N24">
            <v>2</v>
          </cell>
          <cell r="O24">
            <v>10</v>
          </cell>
          <cell r="P24">
            <v>10</v>
          </cell>
          <cell r="Q24">
            <v>3</v>
          </cell>
        </row>
        <row r="25">
          <cell r="B25">
            <v>10</v>
          </cell>
          <cell r="C25" t="str">
            <v>Transformers</v>
          </cell>
          <cell r="D25" t="str">
            <v>Ageing of On Load Tapchangers</v>
          </cell>
          <cell r="E25" t="str">
            <v>Other</v>
          </cell>
          <cell r="F25" t="str">
            <v>Report and investigate AVR to reduce no. taps/day</v>
          </cell>
          <cell r="G25" t="str">
            <v>O</v>
          </cell>
          <cell r="H25" t="str">
            <v>I</v>
          </cell>
          <cell r="I25">
            <v>2003</v>
          </cell>
          <cell r="J25" t="str">
            <v>Asset Managers</v>
          </cell>
          <cell r="K25">
            <v>38168</v>
          </cell>
          <cell r="M25">
            <v>2</v>
          </cell>
          <cell r="N25">
            <v>2</v>
          </cell>
          <cell r="O25">
            <v>10</v>
          </cell>
          <cell r="P25">
            <v>8</v>
          </cell>
          <cell r="Q25">
            <v>3</v>
          </cell>
        </row>
        <row r="26">
          <cell r="B26">
            <v>11</v>
          </cell>
          <cell r="C26" t="str">
            <v>Transformers</v>
          </cell>
          <cell r="D26" t="str">
            <v>Bushings</v>
          </cell>
          <cell r="E26" t="str">
            <v>Replacement</v>
          </cell>
          <cell r="F26" t="str">
            <v>Replace all condenser bushings with no DDF point</v>
          </cell>
          <cell r="G26" t="str">
            <v>M</v>
          </cell>
          <cell r="H26" t="str">
            <v>R</v>
          </cell>
          <cell r="I26">
            <v>2000</v>
          </cell>
          <cell r="J26" t="str">
            <v>Asset Managers</v>
          </cell>
          <cell r="K26" t="str">
            <v xml:space="preserve"> Dec 2004</v>
          </cell>
          <cell r="L26" t="str">
            <v>Need to identify which transformers have condenser bushings with no DDF point</v>
          </cell>
          <cell r="M26">
            <v>10</v>
          </cell>
          <cell r="N26">
            <v>5</v>
          </cell>
          <cell r="O26">
            <v>10</v>
          </cell>
          <cell r="P26">
            <v>10</v>
          </cell>
          <cell r="Q26">
            <v>3</v>
          </cell>
        </row>
        <row r="27">
          <cell r="B27">
            <v>12</v>
          </cell>
          <cell r="C27" t="str">
            <v>Transformers</v>
          </cell>
          <cell r="D27" t="str">
            <v>Bushings</v>
          </cell>
          <cell r="E27" t="str">
            <v>Replacement</v>
          </cell>
          <cell r="F27" t="str">
            <v>Replace all condenser type SRBP bushings</v>
          </cell>
          <cell r="G27" t="str">
            <v>M</v>
          </cell>
          <cell r="H27" t="str">
            <v>R</v>
          </cell>
          <cell r="I27">
            <v>2003</v>
          </cell>
          <cell r="J27" t="str">
            <v>Asset Managers</v>
          </cell>
          <cell r="K27">
            <v>39629</v>
          </cell>
          <cell r="L27" t="str">
            <v>Identify bushings</v>
          </cell>
          <cell r="M27">
            <v>10</v>
          </cell>
          <cell r="N27">
            <v>5</v>
          </cell>
          <cell r="O27">
            <v>10</v>
          </cell>
          <cell r="P27">
            <v>10</v>
          </cell>
          <cell r="Q27">
            <v>3</v>
          </cell>
        </row>
        <row r="28">
          <cell r="B28">
            <v>13</v>
          </cell>
          <cell r="C28" t="str">
            <v>Transformers</v>
          </cell>
          <cell r="D28" t="str">
            <v>DGA Techniques</v>
          </cell>
          <cell r="E28" t="str">
            <v>Other</v>
          </cell>
          <cell r="F28" t="str">
            <v>Provide Specialist Training in DGA assessment techniques for selected staff</v>
          </cell>
          <cell r="G28" t="str">
            <v>O</v>
          </cell>
          <cell r="H28" t="str">
            <v>I</v>
          </cell>
          <cell r="I28">
            <v>2003</v>
          </cell>
          <cell r="J28" t="str">
            <v>SSE</v>
          </cell>
          <cell r="K28">
            <v>38322</v>
          </cell>
          <cell r="M28">
            <v>0</v>
          </cell>
          <cell r="N28">
            <v>0</v>
          </cell>
          <cell r="O28">
            <v>0</v>
          </cell>
          <cell r="P28">
            <v>8</v>
          </cell>
          <cell r="Q28">
            <v>3</v>
          </cell>
        </row>
        <row r="29">
          <cell r="B29">
            <v>13.1</v>
          </cell>
          <cell r="C29" t="str">
            <v>Transformers</v>
          </cell>
          <cell r="D29" t="str">
            <v>DGA Techniques</v>
          </cell>
          <cell r="E29" t="str">
            <v>Other</v>
          </cell>
          <cell r="F29" t="str">
            <v>Acquire DGA Assessment tools and implement supporting processes</v>
          </cell>
          <cell r="G29" t="str">
            <v>O</v>
          </cell>
          <cell r="H29" t="str">
            <v>I</v>
          </cell>
          <cell r="I29">
            <v>2003</v>
          </cell>
          <cell r="J29" t="str">
            <v>SSE</v>
          </cell>
          <cell r="K29">
            <v>38504</v>
          </cell>
          <cell r="M29">
            <v>0</v>
          </cell>
          <cell r="N29">
            <v>0</v>
          </cell>
          <cell r="O29">
            <v>0</v>
          </cell>
          <cell r="P29">
            <v>8</v>
          </cell>
          <cell r="Q29">
            <v>3</v>
          </cell>
        </row>
        <row r="30">
          <cell r="B30">
            <v>14.1</v>
          </cell>
          <cell r="C30" t="str">
            <v>Transformers</v>
          </cell>
          <cell r="D30" t="str">
            <v>Aged Transformers</v>
          </cell>
          <cell r="E30" t="str">
            <v>Other</v>
          </cell>
          <cell r="F30" t="str">
            <v>Review available DGA Data to identify transformers of concern</v>
          </cell>
          <cell r="G30" t="str">
            <v>O</v>
          </cell>
          <cell r="H30" t="str">
            <v>I</v>
          </cell>
          <cell r="I30">
            <v>2003</v>
          </cell>
          <cell r="J30" t="str">
            <v>Asset Managers</v>
          </cell>
          <cell r="K30">
            <v>38322</v>
          </cell>
          <cell r="M30">
            <v>0</v>
          </cell>
          <cell r="N30">
            <v>0</v>
          </cell>
          <cell r="O30">
            <v>0</v>
          </cell>
          <cell r="P30">
            <v>8</v>
          </cell>
          <cell r="Q30">
            <v>3</v>
          </cell>
        </row>
        <row r="31">
          <cell r="B31">
            <v>14.2</v>
          </cell>
          <cell r="C31" t="str">
            <v>Transformers</v>
          </cell>
          <cell r="D31" t="str">
            <v>Aged Transformers</v>
          </cell>
          <cell r="E31" t="str">
            <v>Other</v>
          </cell>
          <cell r="F31" t="str">
            <v>Develop an Aged transformer management policy supported by a decision making model</v>
          </cell>
          <cell r="G31" t="str">
            <v>O</v>
          </cell>
          <cell r="H31" t="str">
            <v>I</v>
          </cell>
          <cell r="I31">
            <v>2003</v>
          </cell>
          <cell r="J31" t="str">
            <v>SSE</v>
          </cell>
          <cell r="K31">
            <v>38322</v>
          </cell>
          <cell r="M31">
            <v>0</v>
          </cell>
          <cell r="N31">
            <v>0</v>
          </cell>
          <cell r="O31">
            <v>0</v>
          </cell>
          <cell r="P31">
            <v>8</v>
          </cell>
          <cell r="Q31">
            <v>3</v>
          </cell>
        </row>
        <row r="32">
          <cell r="B32">
            <v>14.3</v>
          </cell>
          <cell r="C32" t="str">
            <v>Transformers</v>
          </cell>
          <cell r="D32" t="str">
            <v>Aged Transformers</v>
          </cell>
          <cell r="E32" t="str">
            <v>Other</v>
          </cell>
          <cell r="F32" t="str">
            <v>Apply the Aged Transformer model to all transformers to prioritise at risk transformers for replacement or refurbishment</v>
          </cell>
          <cell r="G32" t="str">
            <v>O</v>
          </cell>
          <cell r="H32" t="str">
            <v>I</v>
          </cell>
          <cell r="I32">
            <v>2003</v>
          </cell>
          <cell r="J32" t="str">
            <v>Asset Managers</v>
          </cell>
          <cell r="K32">
            <v>38504</v>
          </cell>
          <cell r="M32">
            <v>0</v>
          </cell>
          <cell r="N32">
            <v>0</v>
          </cell>
          <cell r="O32">
            <v>0</v>
          </cell>
          <cell r="P32">
            <v>8</v>
          </cell>
          <cell r="Q32">
            <v>3</v>
          </cell>
        </row>
        <row r="33">
          <cell r="B33">
            <v>15</v>
          </cell>
          <cell r="C33" t="str">
            <v>Transformers</v>
          </cell>
          <cell r="D33" t="str">
            <v>Operational Recommendations</v>
          </cell>
          <cell r="E33" t="str">
            <v>Other</v>
          </cell>
          <cell r="F33" t="str">
            <v>Implement operating procedures to minimise risk of loss of supply when taking tapchangers out of service by taking transformers to new tap before switching</v>
          </cell>
          <cell r="G33" t="str">
            <v>O</v>
          </cell>
          <cell r="H33" t="str">
            <v>I</v>
          </cell>
          <cell r="I33">
            <v>2003</v>
          </cell>
          <cell r="J33" t="str">
            <v>SSE</v>
          </cell>
          <cell r="K33">
            <v>38322</v>
          </cell>
          <cell r="M33">
            <v>2</v>
          </cell>
          <cell r="N33">
            <v>2</v>
          </cell>
          <cell r="O33">
            <v>10</v>
          </cell>
          <cell r="P33">
            <v>8</v>
          </cell>
          <cell r="Q33">
            <v>3</v>
          </cell>
        </row>
        <row r="34">
          <cell r="B34">
            <v>16</v>
          </cell>
          <cell r="C34" t="str">
            <v>Circuit Breakers</v>
          </cell>
          <cell r="D34" t="str">
            <v>AEI GA 11 W8 CBs</v>
          </cell>
          <cell r="E34" t="str">
            <v>Replacement</v>
          </cell>
          <cell r="F34" t="str">
            <v>Replace all of this type</v>
          </cell>
          <cell r="G34" t="str">
            <v>C</v>
          </cell>
          <cell r="H34" t="str">
            <v>R</v>
          </cell>
          <cell r="I34">
            <v>1995</v>
          </cell>
          <cell r="J34" t="str">
            <v>Asset Managers</v>
          </cell>
          <cell r="K34" t="str">
            <v>June, 2008</v>
          </cell>
          <cell r="L34" t="str">
            <v>Strategy shouldn't identify rate of change</v>
          </cell>
          <cell r="M34">
            <v>8</v>
          </cell>
          <cell r="N34">
            <v>0</v>
          </cell>
          <cell r="O34">
            <v>10</v>
          </cell>
          <cell r="P34">
            <v>10</v>
          </cell>
        </row>
        <row r="35">
          <cell r="B35">
            <v>17</v>
          </cell>
          <cell r="C35" t="str">
            <v>Circuit Breakers</v>
          </cell>
          <cell r="D35" t="str">
            <v>132 kV (OBR30) Reyrolle CBs</v>
          </cell>
          <cell r="E35" t="str">
            <v>Replacement</v>
          </cell>
          <cell r="F35" t="str">
            <v>Replace all of this type</v>
          </cell>
          <cell r="G35" t="str">
            <v>C</v>
          </cell>
          <cell r="H35" t="str">
            <v>R</v>
          </cell>
          <cell r="I35">
            <v>1995</v>
          </cell>
          <cell r="J35" t="str">
            <v>Asset Managers</v>
          </cell>
          <cell r="K35" t="str">
            <v>June, 2004</v>
          </cell>
          <cell r="M35">
            <v>5</v>
          </cell>
          <cell r="N35">
            <v>0</v>
          </cell>
          <cell r="O35">
            <v>10</v>
          </cell>
          <cell r="P35">
            <v>10</v>
          </cell>
        </row>
        <row r="36">
          <cell r="B36">
            <v>18</v>
          </cell>
          <cell r="C36" t="str">
            <v>Circuit Breakers</v>
          </cell>
          <cell r="D36" t="str">
            <v>132 kV AEG WM5077</v>
          </cell>
          <cell r="E36" t="str">
            <v>Replacement</v>
          </cell>
          <cell r="F36" t="str">
            <v>Replace all of this type</v>
          </cell>
          <cell r="G36" t="str">
            <v>C</v>
          </cell>
          <cell r="H36" t="str">
            <v>R</v>
          </cell>
          <cell r="I36">
            <v>1995</v>
          </cell>
          <cell r="J36" t="str">
            <v>Asset Managers</v>
          </cell>
          <cell r="K36" t="str">
            <v>June, 2005</v>
          </cell>
          <cell r="M36">
            <v>0</v>
          </cell>
          <cell r="N36">
            <v>0</v>
          </cell>
          <cell r="O36">
            <v>8</v>
          </cell>
          <cell r="P36">
            <v>8</v>
          </cell>
        </row>
        <row r="37">
          <cell r="B37">
            <v>19</v>
          </cell>
          <cell r="C37" t="str">
            <v>Circuit Breakers</v>
          </cell>
          <cell r="D37" t="str">
            <v>66kV Oerlikon TOF60.6</v>
          </cell>
          <cell r="E37" t="str">
            <v>Replacement</v>
          </cell>
          <cell r="F37" t="str">
            <v>Replace all of this type</v>
          </cell>
          <cell r="G37" t="str">
            <v>C</v>
          </cell>
          <cell r="H37" t="str">
            <v>R</v>
          </cell>
          <cell r="I37">
            <v>1995</v>
          </cell>
          <cell r="J37" t="str">
            <v>Asset Managers</v>
          </cell>
          <cell r="K37">
            <v>38139</v>
          </cell>
          <cell r="M37">
            <v>0</v>
          </cell>
          <cell r="N37">
            <v>0</v>
          </cell>
          <cell r="O37">
            <v>8</v>
          </cell>
          <cell r="P37">
            <v>8</v>
          </cell>
        </row>
        <row r="38">
          <cell r="B38">
            <v>20</v>
          </cell>
          <cell r="C38" t="str">
            <v>Circuit Breakers</v>
          </cell>
          <cell r="D38" t="str">
            <v xml:space="preserve">33kV Westinghouse GC </v>
          </cell>
          <cell r="E38" t="str">
            <v>Replacement</v>
          </cell>
          <cell r="F38" t="str">
            <v>Replace if no DDF Point</v>
          </cell>
          <cell r="G38" t="str">
            <v>C</v>
          </cell>
          <cell r="H38" t="str">
            <v>R</v>
          </cell>
          <cell r="I38">
            <v>2001</v>
          </cell>
          <cell r="J38" t="str">
            <v>Asset Managers</v>
          </cell>
          <cell r="K38">
            <v>38504</v>
          </cell>
          <cell r="L38" t="str">
            <v>No completion date</v>
          </cell>
          <cell r="M38">
            <v>8</v>
          </cell>
          <cell r="N38">
            <v>2</v>
          </cell>
          <cell r="O38">
            <v>8</v>
          </cell>
          <cell r="P38">
            <v>5</v>
          </cell>
        </row>
        <row r="39">
          <cell r="B39">
            <v>20.100000000000001</v>
          </cell>
          <cell r="C39" t="str">
            <v>Circuit Breakers</v>
          </cell>
          <cell r="D39" t="str">
            <v xml:space="preserve">33kV Westinghouse GC </v>
          </cell>
          <cell r="E39" t="str">
            <v>Replacement</v>
          </cell>
          <cell r="F39" t="str">
            <v>Replace all of this type</v>
          </cell>
          <cell r="G39" t="str">
            <v>C</v>
          </cell>
          <cell r="H39" t="str">
            <v>R</v>
          </cell>
          <cell r="I39">
            <v>2004</v>
          </cell>
          <cell r="J39" t="str">
            <v>Asset Managers</v>
          </cell>
          <cell r="K39" t="str">
            <v>June, 2007</v>
          </cell>
          <cell r="M39">
            <v>5</v>
          </cell>
          <cell r="N39">
            <v>2</v>
          </cell>
          <cell r="O39">
            <v>8</v>
          </cell>
          <cell r="P39">
            <v>5</v>
          </cell>
        </row>
        <row r="40">
          <cell r="B40">
            <v>21</v>
          </cell>
          <cell r="C40" t="str">
            <v>Circuit Breakers</v>
          </cell>
          <cell r="D40" t="str">
            <v>22kv Sace</v>
          </cell>
          <cell r="E40" t="str">
            <v>Replacement</v>
          </cell>
          <cell r="F40" t="str">
            <v>Replace all of this type</v>
          </cell>
          <cell r="G40" t="str">
            <v>C</v>
          </cell>
          <cell r="H40" t="str">
            <v>R</v>
          </cell>
          <cell r="I40">
            <v>1998</v>
          </cell>
          <cell r="J40" t="str">
            <v>Asset Managers</v>
          </cell>
          <cell r="K40" t="str">
            <v>June, 2005</v>
          </cell>
          <cell r="M40">
            <v>0</v>
          </cell>
          <cell r="N40">
            <v>0</v>
          </cell>
          <cell r="O40">
            <v>8</v>
          </cell>
          <cell r="P40">
            <v>8</v>
          </cell>
        </row>
        <row r="41">
          <cell r="B41">
            <v>22</v>
          </cell>
          <cell r="C41" t="str">
            <v>Circuit Breakers</v>
          </cell>
          <cell r="D41" t="str">
            <v>132kV Galileo OCERD 150</v>
          </cell>
          <cell r="E41" t="str">
            <v>Replacement</v>
          </cell>
          <cell r="F41" t="str">
            <v>Replace all of this type</v>
          </cell>
          <cell r="G41" t="str">
            <v>C</v>
          </cell>
          <cell r="H41" t="str">
            <v>R</v>
          </cell>
          <cell r="I41">
            <v>1998</v>
          </cell>
          <cell r="J41" t="str">
            <v>Asset Managers</v>
          </cell>
          <cell r="K41" t="str">
            <v>June, 2005</v>
          </cell>
          <cell r="M41">
            <v>0</v>
          </cell>
          <cell r="N41">
            <v>10</v>
          </cell>
          <cell r="O41">
            <v>5</v>
          </cell>
          <cell r="P41">
            <v>5</v>
          </cell>
        </row>
        <row r="42">
          <cell r="B42">
            <v>23</v>
          </cell>
          <cell r="C42" t="str">
            <v>Circuit Breakers</v>
          </cell>
          <cell r="D42" t="str">
            <v>Oerlikon FS13C3.1 &amp; FR</v>
          </cell>
          <cell r="E42" t="str">
            <v>Replacement</v>
          </cell>
          <cell r="F42" t="str">
            <v>Replace all of this type</v>
          </cell>
          <cell r="G42" t="str">
            <v>C</v>
          </cell>
          <cell r="H42" t="str">
            <v>R</v>
          </cell>
          <cell r="I42">
            <v>1995</v>
          </cell>
          <cell r="J42" t="str">
            <v>Asset Managers</v>
          </cell>
          <cell r="K42" t="str">
            <v>June, 2005</v>
          </cell>
          <cell r="M42">
            <v>0</v>
          </cell>
          <cell r="N42">
            <v>0</v>
          </cell>
          <cell r="O42">
            <v>8</v>
          </cell>
          <cell r="P42">
            <v>8</v>
          </cell>
        </row>
        <row r="43">
          <cell r="B43">
            <v>24</v>
          </cell>
          <cell r="C43" t="str">
            <v>Circuit Breakers</v>
          </cell>
          <cell r="D43" t="str">
            <v xml:space="preserve">BTH 66kV </v>
          </cell>
          <cell r="E43" t="str">
            <v>Replacement</v>
          </cell>
          <cell r="F43" t="str">
            <v>Replace all of this type</v>
          </cell>
          <cell r="G43" t="str">
            <v>C</v>
          </cell>
          <cell r="H43" t="str">
            <v>R</v>
          </cell>
          <cell r="I43">
            <v>2000</v>
          </cell>
          <cell r="J43" t="str">
            <v>Asset Managers</v>
          </cell>
          <cell r="K43" t="str">
            <v>June, 2005</v>
          </cell>
          <cell r="M43">
            <v>5</v>
          </cell>
          <cell r="N43">
            <v>2</v>
          </cell>
          <cell r="O43">
            <v>8</v>
          </cell>
          <cell r="P43">
            <v>5</v>
          </cell>
        </row>
        <row r="44">
          <cell r="B44">
            <v>25</v>
          </cell>
          <cell r="C44" t="str">
            <v>Circuit Breakers</v>
          </cell>
          <cell r="D44" t="str">
            <v>Reyrolle 132kV OS</v>
          </cell>
          <cell r="E44" t="str">
            <v>Replacement</v>
          </cell>
          <cell r="F44" t="str">
            <v>Replace all of this type</v>
          </cell>
          <cell r="G44" t="str">
            <v>C</v>
          </cell>
          <cell r="H44" t="str">
            <v>R</v>
          </cell>
          <cell r="I44">
            <v>2000</v>
          </cell>
          <cell r="J44" t="str">
            <v>Asset Managers</v>
          </cell>
          <cell r="K44" t="str">
            <v>June,2005</v>
          </cell>
          <cell r="M44">
            <v>0</v>
          </cell>
          <cell r="N44">
            <v>0</v>
          </cell>
          <cell r="O44">
            <v>8</v>
          </cell>
          <cell r="P44">
            <v>8</v>
          </cell>
        </row>
        <row r="45">
          <cell r="B45">
            <v>26</v>
          </cell>
          <cell r="C45" t="str">
            <v>Circuit Breakers</v>
          </cell>
          <cell r="D45" t="str">
            <v>ASEA 132kV HKEY</v>
          </cell>
          <cell r="E45" t="str">
            <v>Replacement</v>
          </cell>
          <cell r="F45" t="str">
            <v>Replace all of this type</v>
          </cell>
          <cell r="G45" t="str">
            <v>C</v>
          </cell>
          <cell r="H45" t="str">
            <v>R</v>
          </cell>
          <cell r="I45">
            <v>2000</v>
          </cell>
          <cell r="J45" t="str">
            <v>Asset Managers</v>
          </cell>
          <cell r="K45" t="str">
            <v>June, 2011</v>
          </cell>
          <cell r="M45">
            <v>0</v>
          </cell>
          <cell r="N45">
            <v>0</v>
          </cell>
          <cell r="O45">
            <v>8</v>
          </cell>
          <cell r="P45">
            <v>8</v>
          </cell>
        </row>
        <row r="46">
          <cell r="B46">
            <v>27</v>
          </cell>
          <cell r="C46" t="str">
            <v>Circuit Breakers</v>
          </cell>
          <cell r="D46" t="str">
            <v>ASEA 66kV HKEY</v>
          </cell>
          <cell r="E46" t="str">
            <v>Replacement</v>
          </cell>
          <cell r="F46" t="str">
            <v>Replace all of this type</v>
          </cell>
          <cell r="G46" t="str">
            <v>C</v>
          </cell>
          <cell r="H46" t="str">
            <v>R</v>
          </cell>
          <cell r="I46">
            <v>2000</v>
          </cell>
          <cell r="J46" t="str">
            <v>Asset Managers</v>
          </cell>
          <cell r="K46" t="str">
            <v>June, 2007</v>
          </cell>
          <cell r="M46">
            <v>0</v>
          </cell>
          <cell r="N46">
            <v>0</v>
          </cell>
          <cell r="O46">
            <v>8</v>
          </cell>
          <cell r="P46">
            <v>8</v>
          </cell>
        </row>
        <row r="47">
          <cell r="B47">
            <v>28</v>
          </cell>
          <cell r="C47" t="str">
            <v>Circuit Breakers</v>
          </cell>
          <cell r="D47" t="str">
            <v>Brown Boveri 66kV ELF</v>
          </cell>
          <cell r="E47" t="str">
            <v>Replacement</v>
          </cell>
          <cell r="F47" t="str">
            <v>Replace all of this type</v>
          </cell>
          <cell r="G47" t="str">
            <v>C</v>
          </cell>
          <cell r="H47" t="str">
            <v>R</v>
          </cell>
          <cell r="I47">
            <v>2000</v>
          </cell>
          <cell r="J47" t="str">
            <v>Asset Managers</v>
          </cell>
          <cell r="K47" t="str">
            <v>June, 2013</v>
          </cell>
          <cell r="M47">
            <v>0</v>
          </cell>
          <cell r="N47">
            <v>0</v>
          </cell>
          <cell r="O47">
            <v>8</v>
          </cell>
          <cell r="P47">
            <v>8</v>
          </cell>
        </row>
        <row r="48">
          <cell r="B48">
            <v>29</v>
          </cell>
          <cell r="C48" t="str">
            <v>Circuit Breakers</v>
          </cell>
          <cell r="D48" t="str">
            <v>SF6 CBs</v>
          </cell>
          <cell r="E48" t="str">
            <v>Other</v>
          </cell>
          <cell r="F48" t="str">
            <v>Inspection of Nominated CBs</v>
          </cell>
          <cell r="G48" t="str">
            <v>O</v>
          </cell>
          <cell r="H48" t="str">
            <v>I</v>
          </cell>
          <cell r="I48">
            <v>2000</v>
          </cell>
          <cell r="J48" t="str">
            <v>SSE</v>
          </cell>
          <cell r="K48" t="str">
            <v>Recurrent Each April</v>
          </cell>
          <cell r="M48">
            <v>0</v>
          </cell>
          <cell r="N48">
            <v>0</v>
          </cell>
          <cell r="O48">
            <v>8</v>
          </cell>
          <cell r="P48">
            <v>0</v>
          </cell>
        </row>
        <row r="49">
          <cell r="B49">
            <v>30</v>
          </cell>
          <cell r="C49" t="str">
            <v>Circuit Breakers</v>
          </cell>
          <cell r="D49" t="str">
            <v>AEI 33kV Bulk Oil</v>
          </cell>
          <cell r="E49" t="str">
            <v>Replacement</v>
          </cell>
          <cell r="F49" t="str">
            <v>Replace all of this type</v>
          </cell>
          <cell r="G49" t="str">
            <v>C</v>
          </cell>
          <cell r="H49" t="str">
            <v>R</v>
          </cell>
          <cell r="I49">
            <v>2001</v>
          </cell>
          <cell r="J49" t="str">
            <v>Asset Managers</v>
          </cell>
          <cell r="K49">
            <v>39417</v>
          </cell>
          <cell r="M49">
            <v>5</v>
          </cell>
          <cell r="N49">
            <v>2</v>
          </cell>
          <cell r="O49">
            <v>8</v>
          </cell>
          <cell r="P49">
            <v>5</v>
          </cell>
        </row>
        <row r="50">
          <cell r="B50">
            <v>31</v>
          </cell>
          <cell r="C50" t="str">
            <v>Circuit Breakers</v>
          </cell>
          <cell r="D50" t="str">
            <v>ABB 132kV HLD</v>
          </cell>
          <cell r="E50" t="str">
            <v>Replacement</v>
          </cell>
          <cell r="F50" t="str">
            <v>Replace all of this type</v>
          </cell>
          <cell r="G50" t="str">
            <v>C</v>
          </cell>
          <cell r="H50" t="str">
            <v>R</v>
          </cell>
          <cell r="I50">
            <v>2004</v>
          </cell>
          <cell r="J50" t="str">
            <v>Asset Managers</v>
          </cell>
          <cell r="K50">
            <v>42887</v>
          </cell>
          <cell r="M50">
            <v>0</v>
          </cell>
          <cell r="N50">
            <v>0</v>
          </cell>
          <cell r="O50">
            <v>8</v>
          </cell>
          <cell r="P50">
            <v>8</v>
          </cell>
        </row>
        <row r="51">
          <cell r="B51">
            <v>32</v>
          </cell>
          <cell r="C51" t="str">
            <v>Circuit Breakers</v>
          </cell>
          <cell r="D51" t="str">
            <v>DELLE 66kV HPGE</v>
          </cell>
          <cell r="E51" t="str">
            <v>Replacement</v>
          </cell>
          <cell r="F51" t="str">
            <v>Replace all of this type</v>
          </cell>
          <cell r="G51" t="str">
            <v>C</v>
          </cell>
          <cell r="H51" t="str">
            <v>R</v>
          </cell>
          <cell r="I51">
            <v>2004</v>
          </cell>
          <cell r="J51" t="str">
            <v>Asset Managers</v>
          </cell>
          <cell r="K51">
            <v>42887</v>
          </cell>
          <cell r="M51">
            <v>0</v>
          </cell>
          <cell r="N51">
            <v>0</v>
          </cell>
          <cell r="O51">
            <v>8</v>
          </cell>
          <cell r="P51">
            <v>8</v>
          </cell>
        </row>
        <row r="52">
          <cell r="B52">
            <v>33</v>
          </cell>
          <cell r="C52" t="str">
            <v>Circuit Breakers</v>
          </cell>
          <cell r="D52" t="str">
            <v>Merlin Gerin FA1</v>
          </cell>
          <cell r="E52" t="str">
            <v>Replacement</v>
          </cell>
          <cell r="F52" t="str">
            <v>Assess for Replacement Strategy</v>
          </cell>
          <cell r="G52" t="str">
            <v>O</v>
          </cell>
          <cell r="H52" t="str">
            <v>I</v>
          </cell>
          <cell r="I52">
            <v>2002</v>
          </cell>
          <cell r="J52" t="str">
            <v>SSE</v>
          </cell>
          <cell r="K52">
            <v>39052</v>
          </cell>
          <cell r="M52">
            <v>0</v>
          </cell>
          <cell r="N52">
            <v>0</v>
          </cell>
          <cell r="O52">
            <v>8</v>
          </cell>
          <cell r="P52">
            <v>8</v>
          </cell>
        </row>
        <row r="53">
          <cell r="B53">
            <v>34</v>
          </cell>
          <cell r="C53" t="str">
            <v>Circuit Breakers</v>
          </cell>
          <cell r="D53" t="str">
            <v>Merlin Gerin FA2</v>
          </cell>
          <cell r="E53" t="str">
            <v>Replacement</v>
          </cell>
          <cell r="F53" t="str">
            <v>Assess for Replacement Strategy</v>
          </cell>
          <cell r="G53" t="str">
            <v>O</v>
          </cell>
          <cell r="H53" t="str">
            <v>I</v>
          </cell>
          <cell r="I53">
            <v>2002</v>
          </cell>
          <cell r="J53" t="str">
            <v>SSE</v>
          </cell>
          <cell r="K53">
            <v>38687</v>
          </cell>
          <cell r="M53">
            <v>0</v>
          </cell>
          <cell r="N53">
            <v>0</v>
          </cell>
          <cell r="O53">
            <v>8</v>
          </cell>
          <cell r="P53">
            <v>8</v>
          </cell>
        </row>
        <row r="54">
          <cell r="B54">
            <v>35</v>
          </cell>
          <cell r="C54" t="str">
            <v>Circuit Breakers</v>
          </cell>
          <cell r="D54" t="str">
            <v>Merlin Gerin FA4</v>
          </cell>
          <cell r="E54" t="str">
            <v>Replacement</v>
          </cell>
          <cell r="F54" t="str">
            <v>Assess for Replacement Strategy</v>
          </cell>
          <cell r="G54" t="str">
            <v>O</v>
          </cell>
          <cell r="H54" t="str">
            <v>I</v>
          </cell>
          <cell r="I54">
            <v>2002</v>
          </cell>
          <cell r="J54" t="str">
            <v>SSE</v>
          </cell>
          <cell r="K54">
            <v>38687</v>
          </cell>
          <cell r="M54">
            <v>0</v>
          </cell>
          <cell r="N54">
            <v>0</v>
          </cell>
          <cell r="O54">
            <v>8</v>
          </cell>
          <cell r="P54">
            <v>8</v>
          </cell>
        </row>
        <row r="55">
          <cell r="B55">
            <v>36</v>
          </cell>
          <cell r="C55" t="str">
            <v>Circuit Breakers</v>
          </cell>
          <cell r="D55" t="str">
            <v>Merlin Gerin PFA</v>
          </cell>
          <cell r="E55" t="str">
            <v>Replacement</v>
          </cell>
          <cell r="F55" t="str">
            <v>Assess for Replacement Strategy</v>
          </cell>
          <cell r="G55" t="str">
            <v>O</v>
          </cell>
          <cell r="H55" t="str">
            <v>I</v>
          </cell>
          <cell r="I55">
            <v>2002</v>
          </cell>
          <cell r="J55" t="str">
            <v>SSE</v>
          </cell>
          <cell r="K55">
            <v>39052</v>
          </cell>
          <cell r="M55">
            <v>0</v>
          </cell>
          <cell r="N55">
            <v>0</v>
          </cell>
          <cell r="O55">
            <v>8</v>
          </cell>
          <cell r="P55">
            <v>8</v>
          </cell>
        </row>
        <row r="56">
          <cell r="B56">
            <v>37</v>
          </cell>
          <cell r="C56" t="str">
            <v>Circuit Breakers</v>
          </cell>
          <cell r="D56" t="str">
            <v>330kv Sprecher HPF515Q6</v>
          </cell>
          <cell r="E56" t="str">
            <v>Replacement</v>
          </cell>
          <cell r="F56" t="str">
            <v>Assess for Replacement Strategy</v>
          </cell>
          <cell r="G56" t="str">
            <v>O</v>
          </cell>
          <cell r="H56" t="str">
            <v>I</v>
          </cell>
          <cell r="I56">
            <v>2002</v>
          </cell>
          <cell r="J56" t="str">
            <v>SSE</v>
          </cell>
          <cell r="K56">
            <v>38687</v>
          </cell>
          <cell r="M56">
            <v>0</v>
          </cell>
          <cell r="N56">
            <v>0</v>
          </cell>
          <cell r="O56">
            <v>8</v>
          </cell>
          <cell r="P56">
            <v>8</v>
          </cell>
        </row>
        <row r="57">
          <cell r="B57">
            <v>37.1</v>
          </cell>
          <cell r="C57" t="str">
            <v>Circuit Breakers</v>
          </cell>
          <cell r="D57" t="str">
            <v>BTH OW407</v>
          </cell>
          <cell r="E57" t="str">
            <v>Replacement</v>
          </cell>
          <cell r="F57" t="str">
            <v>Assess for Replacement Strategy</v>
          </cell>
          <cell r="G57" t="str">
            <v>O</v>
          </cell>
          <cell r="H57" t="str">
            <v>I</v>
          </cell>
          <cell r="I57">
            <v>2004</v>
          </cell>
          <cell r="J57" t="str">
            <v>SSE</v>
          </cell>
          <cell r="M57">
            <v>0</v>
          </cell>
          <cell r="N57">
            <v>0</v>
          </cell>
          <cell r="O57">
            <v>8</v>
          </cell>
          <cell r="P57">
            <v>8</v>
          </cell>
        </row>
        <row r="58">
          <cell r="B58">
            <v>37.200000000000003</v>
          </cell>
          <cell r="C58" t="str">
            <v>Circuit Breakers</v>
          </cell>
          <cell r="D58" t="str">
            <v>REYROLLE 132OS10</v>
          </cell>
          <cell r="E58" t="str">
            <v>Replacement</v>
          </cell>
          <cell r="F58" t="str">
            <v>Assess for Replacement Strategy</v>
          </cell>
          <cell r="G58" t="str">
            <v>O</v>
          </cell>
          <cell r="H58" t="str">
            <v>I</v>
          </cell>
          <cell r="I58">
            <v>2004</v>
          </cell>
          <cell r="J58" t="str">
            <v>SSE</v>
          </cell>
          <cell r="M58">
            <v>0</v>
          </cell>
          <cell r="N58">
            <v>0</v>
          </cell>
          <cell r="O58">
            <v>8</v>
          </cell>
          <cell r="P58">
            <v>8</v>
          </cell>
        </row>
        <row r="59">
          <cell r="B59">
            <v>37.299999999999997</v>
          </cell>
          <cell r="C59" t="str">
            <v>Circuit Breakers</v>
          </cell>
          <cell r="D59" t="str">
            <v>OERLIKON TOF60.6</v>
          </cell>
          <cell r="E59" t="str">
            <v>Replacement</v>
          </cell>
          <cell r="F59" t="str">
            <v>Assess for Replacement Strategy</v>
          </cell>
          <cell r="G59" t="str">
            <v>O</v>
          </cell>
          <cell r="H59" t="str">
            <v>I</v>
          </cell>
          <cell r="I59">
            <v>2004</v>
          </cell>
          <cell r="J59" t="str">
            <v>SSE</v>
          </cell>
          <cell r="M59">
            <v>0</v>
          </cell>
          <cell r="N59">
            <v>0</v>
          </cell>
          <cell r="O59">
            <v>8</v>
          </cell>
          <cell r="P59">
            <v>8</v>
          </cell>
        </row>
        <row r="60">
          <cell r="B60">
            <v>37.4</v>
          </cell>
          <cell r="C60" t="str">
            <v>Circuit Breakers</v>
          </cell>
          <cell r="D60" t="str">
            <v>WESTINGHOUSE 345GC</v>
          </cell>
          <cell r="E60" t="str">
            <v>Replacement</v>
          </cell>
          <cell r="F60" t="str">
            <v>Assess for Replacement Strategy</v>
          </cell>
          <cell r="G60" t="str">
            <v>O</v>
          </cell>
          <cell r="H60" t="str">
            <v>I</v>
          </cell>
          <cell r="I60">
            <v>2004</v>
          </cell>
          <cell r="J60" t="str">
            <v>SSE</v>
          </cell>
          <cell r="M60">
            <v>0</v>
          </cell>
          <cell r="N60">
            <v>0</v>
          </cell>
          <cell r="O60">
            <v>8</v>
          </cell>
          <cell r="P60">
            <v>8</v>
          </cell>
        </row>
        <row r="61">
          <cell r="B61">
            <v>37.5</v>
          </cell>
          <cell r="C61" t="str">
            <v>Circuit Breakers</v>
          </cell>
          <cell r="D61" t="str">
            <v>REYROLLE 132OS15</v>
          </cell>
          <cell r="E61" t="str">
            <v>Replacement</v>
          </cell>
          <cell r="F61" t="str">
            <v>Assess for Replacement Strategy</v>
          </cell>
          <cell r="G61" t="str">
            <v>O</v>
          </cell>
          <cell r="H61" t="str">
            <v>I</v>
          </cell>
          <cell r="I61">
            <v>2004</v>
          </cell>
          <cell r="J61" t="str">
            <v>SSE</v>
          </cell>
          <cell r="M61">
            <v>0</v>
          </cell>
          <cell r="N61">
            <v>0</v>
          </cell>
          <cell r="O61">
            <v>8</v>
          </cell>
          <cell r="P61">
            <v>8</v>
          </cell>
        </row>
        <row r="62">
          <cell r="B62">
            <v>37.6</v>
          </cell>
          <cell r="C62" t="str">
            <v>Circuit Breakers</v>
          </cell>
          <cell r="D62" t="str">
            <v>AEI GA11W8</v>
          </cell>
          <cell r="E62" t="str">
            <v>Replacement</v>
          </cell>
          <cell r="F62" t="str">
            <v>Assess for Replacement Strategy</v>
          </cell>
          <cell r="G62" t="str">
            <v>O</v>
          </cell>
          <cell r="H62" t="str">
            <v>I</v>
          </cell>
          <cell r="I62">
            <v>2004</v>
          </cell>
          <cell r="J62" t="str">
            <v>SSE</v>
          </cell>
          <cell r="M62">
            <v>0</v>
          </cell>
          <cell r="N62">
            <v>0</v>
          </cell>
          <cell r="O62">
            <v>8</v>
          </cell>
          <cell r="P62">
            <v>8</v>
          </cell>
        </row>
        <row r="63">
          <cell r="B63">
            <v>37.700000000000003</v>
          </cell>
          <cell r="C63" t="str">
            <v>Circuit Breakers</v>
          </cell>
          <cell r="D63" t="str">
            <v>REYROLLE 14SPH</v>
          </cell>
          <cell r="E63" t="str">
            <v>Replacement</v>
          </cell>
          <cell r="F63" t="str">
            <v>Assess for Replacement Strategy</v>
          </cell>
          <cell r="G63" t="str">
            <v>O</v>
          </cell>
          <cell r="H63" t="str">
            <v>I</v>
          </cell>
          <cell r="I63">
            <v>2004</v>
          </cell>
          <cell r="J63" t="str">
            <v>SSE</v>
          </cell>
          <cell r="M63">
            <v>0</v>
          </cell>
          <cell r="N63">
            <v>0</v>
          </cell>
          <cell r="O63">
            <v>8</v>
          </cell>
          <cell r="P63">
            <v>8</v>
          </cell>
        </row>
        <row r="64">
          <cell r="B64">
            <v>37.799999999999997</v>
          </cell>
          <cell r="C64" t="str">
            <v>Circuit Breakers</v>
          </cell>
          <cell r="D64" t="str">
            <v>REYROLLE 132OS14</v>
          </cell>
          <cell r="E64" t="str">
            <v>Replacement</v>
          </cell>
          <cell r="F64" t="str">
            <v>Assess for Replacement Strategy</v>
          </cell>
          <cell r="G64" t="str">
            <v>O</v>
          </cell>
          <cell r="H64" t="str">
            <v>I</v>
          </cell>
          <cell r="I64">
            <v>2004</v>
          </cell>
          <cell r="J64" t="str">
            <v>SSE</v>
          </cell>
          <cell r="M64">
            <v>0</v>
          </cell>
          <cell r="N64">
            <v>0</v>
          </cell>
          <cell r="O64">
            <v>8</v>
          </cell>
          <cell r="P64">
            <v>8</v>
          </cell>
        </row>
        <row r="65">
          <cell r="B65">
            <v>37.9</v>
          </cell>
          <cell r="C65" t="str">
            <v>Circuit Breakers</v>
          </cell>
          <cell r="D65" t="str">
            <v>ASEA HKEYC120/600</v>
          </cell>
          <cell r="E65" t="str">
            <v>Replacement</v>
          </cell>
          <cell r="F65" t="str">
            <v>Assess for Replacement Strategy</v>
          </cell>
          <cell r="G65" t="str">
            <v>O</v>
          </cell>
          <cell r="H65" t="str">
            <v>I</v>
          </cell>
          <cell r="I65">
            <v>2004</v>
          </cell>
          <cell r="J65" t="str">
            <v>SSE</v>
          </cell>
          <cell r="M65">
            <v>0</v>
          </cell>
          <cell r="N65">
            <v>0</v>
          </cell>
          <cell r="O65">
            <v>8</v>
          </cell>
          <cell r="P65">
            <v>8</v>
          </cell>
        </row>
        <row r="66">
          <cell r="B66">
            <v>37.909999999999997</v>
          </cell>
          <cell r="C66" t="str">
            <v>Circuit Breakers</v>
          </cell>
          <cell r="D66" t="str">
            <v>BROWN BOV. ECKS132</v>
          </cell>
          <cell r="E66" t="str">
            <v>Replacement</v>
          </cell>
          <cell r="F66" t="str">
            <v>Assess for Replacement Strategy</v>
          </cell>
          <cell r="G66" t="str">
            <v>O</v>
          </cell>
          <cell r="H66" t="str">
            <v>I</v>
          </cell>
          <cell r="I66">
            <v>2004</v>
          </cell>
          <cell r="J66" t="str">
            <v>SSE</v>
          </cell>
          <cell r="M66">
            <v>0</v>
          </cell>
          <cell r="N66">
            <v>0</v>
          </cell>
          <cell r="O66">
            <v>8</v>
          </cell>
          <cell r="P66">
            <v>8</v>
          </cell>
        </row>
        <row r="67">
          <cell r="B67">
            <v>37.92</v>
          </cell>
          <cell r="C67" t="str">
            <v>Circuit Breakers</v>
          </cell>
          <cell r="D67" t="str">
            <v>OERLIKON FR</v>
          </cell>
          <cell r="E67" t="str">
            <v>Replacement</v>
          </cell>
          <cell r="F67" t="str">
            <v>Assess for Replacement Strategy</v>
          </cell>
          <cell r="G67" t="str">
            <v>O</v>
          </cell>
          <cell r="H67" t="str">
            <v>I</v>
          </cell>
          <cell r="I67">
            <v>2004</v>
          </cell>
          <cell r="J67" t="str">
            <v>SSE</v>
          </cell>
          <cell r="M67">
            <v>0</v>
          </cell>
          <cell r="N67">
            <v>0</v>
          </cell>
          <cell r="O67">
            <v>8</v>
          </cell>
          <cell r="P67">
            <v>8</v>
          </cell>
        </row>
        <row r="68">
          <cell r="B68">
            <v>37.93</v>
          </cell>
          <cell r="C68" t="str">
            <v>Circuit Breakers</v>
          </cell>
          <cell r="D68" t="str">
            <v>SPRECHER HPF515C6FS</v>
          </cell>
          <cell r="E68" t="str">
            <v>Replacement</v>
          </cell>
          <cell r="F68" t="str">
            <v>Assess for Replacement Strategy</v>
          </cell>
          <cell r="G68" t="str">
            <v>O</v>
          </cell>
          <cell r="H68" t="str">
            <v>I</v>
          </cell>
          <cell r="I68">
            <v>2004</v>
          </cell>
          <cell r="J68" t="str">
            <v>SSE</v>
          </cell>
          <cell r="M68">
            <v>0</v>
          </cell>
          <cell r="N68">
            <v>0</v>
          </cell>
          <cell r="O68">
            <v>8</v>
          </cell>
          <cell r="P68">
            <v>8</v>
          </cell>
        </row>
        <row r="69">
          <cell r="B69">
            <v>37.94</v>
          </cell>
          <cell r="C69" t="str">
            <v>Circuit Breakers</v>
          </cell>
          <cell r="D69" t="str">
            <v>ASEA HLC72.5 1600</v>
          </cell>
          <cell r="E69" t="str">
            <v>Replacement</v>
          </cell>
          <cell r="F69" t="str">
            <v>Assess for Replacement Strategy</v>
          </cell>
          <cell r="G69" t="str">
            <v>O</v>
          </cell>
          <cell r="H69" t="str">
            <v>I</v>
          </cell>
          <cell r="I69">
            <v>2004</v>
          </cell>
          <cell r="J69" t="str">
            <v>SSE</v>
          </cell>
          <cell r="M69">
            <v>0</v>
          </cell>
          <cell r="N69">
            <v>0</v>
          </cell>
          <cell r="O69">
            <v>8</v>
          </cell>
          <cell r="P69">
            <v>8</v>
          </cell>
        </row>
        <row r="70">
          <cell r="B70">
            <v>37.950000000000003</v>
          </cell>
          <cell r="C70" t="str">
            <v>Circuit Breakers</v>
          </cell>
          <cell r="D70" t="str">
            <v>MAGRINI 38MGE1500</v>
          </cell>
          <cell r="E70" t="str">
            <v>Replacement</v>
          </cell>
          <cell r="F70" t="str">
            <v>Assess for Replacement Strategy</v>
          </cell>
          <cell r="G70" t="str">
            <v>O</v>
          </cell>
          <cell r="H70" t="str">
            <v>I</v>
          </cell>
          <cell r="I70">
            <v>2004</v>
          </cell>
          <cell r="J70" t="str">
            <v>SSE</v>
          </cell>
          <cell r="M70">
            <v>0</v>
          </cell>
          <cell r="N70">
            <v>0</v>
          </cell>
          <cell r="O70">
            <v>8</v>
          </cell>
          <cell r="P70">
            <v>8</v>
          </cell>
        </row>
        <row r="71">
          <cell r="B71">
            <v>37.96</v>
          </cell>
          <cell r="C71" t="str">
            <v>Circuit Breakers</v>
          </cell>
          <cell r="D71" t="str">
            <v>SPRECHER HPF509K</v>
          </cell>
          <cell r="E71" t="str">
            <v>Replacement</v>
          </cell>
          <cell r="F71" t="str">
            <v>Assess for Replacement Strategy</v>
          </cell>
          <cell r="G71" t="str">
            <v>O</v>
          </cell>
          <cell r="H71" t="str">
            <v>I</v>
          </cell>
          <cell r="I71">
            <v>2004</v>
          </cell>
          <cell r="J71" t="str">
            <v>SSE</v>
          </cell>
          <cell r="M71">
            <v>0</v>
          </cell>
          <cell r="N71">
            <v>0</v>
          </cell>
          <cell r="O71">
            <v>8</v>
          </cell>
          <cell r="P71">
            <v>8</v>
          </cell>
        </row>
        <row r="72">
          <cell r="B72">
            <v>37.97</v>
          </cell>
          <cell r="C72" t="str">
            <v>Circuit Breakers</v>
          </cell>
          <cell r="D72" t="str">
            <v>JOSLYN VBU-4</v>
          </cell>
          <cell r="E72" t="str">
            <v>Replacement</v>
          </cell>
          <cell r="F72" t="str">
            <v>Assess for Replacement Strategy</v>
          </cell>
          <cell r="G72" t="str">
            <v>O</v>
          </cell>
          <cell r="H72" t="str">
            <v>I</v>
          </cell>
          <cell r="I72">
            <v>2004</v>
          </cell>
          <cell r="J72" t="str">
            <v>SSE</v>
          </cell>
          <cell r="M72">
            <v>0</v>
          </cell>
          <cell r="N72">
            <v>0</v>
          </cell>
          <cell r="O72">
            <v>8</v>
          </cell>
          <cell r="P72">
            <v>8</v>
          </cell>
        </row>
        <row r="73">
          <cell r="B73">
            <v>38</v>
          </cell>
          <cell r="C73" t="str">
            <v>Instrument Transformers</v>
          </cell>
          <cell r="D73" t="str">
            <v>Its that cannot be sampled</v>
          </cell>
          <cell r="E73" t="str">
            <v>Replacement</v>
          </cell>
          <cell r="F73" t="str">
            <v>Replace all instrument transformers that cannot be sampled to meet the requirements of the maintenance policy</v>
          </cell>
          <cell r="G73" t="str">
            <v>CAP</v>
          </cell>
          <cell r="H73" t="str">
            <v>R</v>
          </cell>
          <cell r="I73">
            <v>1994</v>
          </cell>
          <cell r="J73" t="str">
            <v>Asset Managers</v>
          </cell>
          <cell r="K73" t="str">
            <v xml:space="preserve"> dec2008</v>
          </cell>
          <cell r="M73">
            <v>8</v>
          </cell>
          <cell r="N73">
            <v>5</v>
          </cell>
          <cell r="O73">
            <v>8</v>
          </cell>
          <cell r="P73">
            <v>5</v>
          </cell>
        </row>
        <row r="74">
          <cell r="B74">
            <v>39.1</v>
          </cell>
          <cell r="C74" t="str">
            <v>Instrument Transformers</v>
          </cell>
          <cell r="D74" t="str">
            <v>High DGA ITs - 220kV and above</v>
          </cell>
          <cell r="E74" t="str">
            <v>Replacement</v>
          </cell>
          <cell r="F74" t="str">
            <v>Assess and Replace as required</v>
          </cell>
          <cell r="G74" t="str">
            <v>CAP</v>
          </cell>
          <cell r="H74" t="str">
            <v>C</v>
          </cell>
          <cell r="I74">
            <v>1994</v>
          </cell>
          <cell r="J74" t="str">
            <v>Asset Managers</v>
          </cell>
          <cell r="K74" t="str">
            <v>Recurrent</v>
          </cell>
          <cell r="M74">
            <v>10</v>
          </cell>
          <cell r="N74">
            <v>5</v>
          </cell>
          <cell r="O74">
            <v>8</v>
          </cell>
          <cell r="P74">
            <v>5</v>
          </cell>
        </row>
        <row r="75">
          <cell r="B75">
            <v>39.200000000000003</v>
          </cell>
          <cell r="C75" t="str">
            <v>Instrument Transformers</v>
          </cell>
          <cell r="D75" t="str">
            <v>High DGA ITs - 220kV and above</v>
          </cell>
          <cell r="E75" t="str">
            <v>Replacement</v>
          </cell>
          <cell r="F75" t="str">
            <v>Make budget provision for unidentified replacements based on historical replacement rates</v>
          </cell>
          <cell r="G75" t="str">
            <v>CAP</v>
          </cell>
          <cell r="H75" t="str">
            <v>C</v>
          </cell>
          <cell r="J75" t="str">
            <v>SSE</v>
          </cell>
          <cell r="K75" t="str">
            <v>Recurrent</v>
          </cell>
          <cell r="M75">
            <v>10</v>
          </cell>
          <cell r="N75">
            <v>5</v>
          </cell>
          <cell r="O75">
            <v>8</v>
          </cell>
          <cell r="P75">
            <v>5</v>
          </cell>
        </row>
        <row r="76">
          <cell r="B76">
            <v>40.1</v>
          </cell>
          <cell r="C76" t="str">
            <v>Instrument Transformers</v>
          </cell>
          <cell r="D76" t="str">
            <v xml:space="preserve">High DGA ITs - 132kV </v>
          </cell>
          <cell r="E76" t="str">
            <v>Replacement</v>
          </cell>
          <cell r="F76" t="str">
            <v>Assess and Replace as required</v>
          </cell>
          <cell r="G76" t="str">
            <v>CAP</v>
          </cell>
          <cell r="H76" t="str">
            <v>C</v>
          </cell>
          <cell r="I76">
            <v>1994</v>
          </cell>
          <cell r="J76" t="str">
            <v>Asset Managers</v>
          </cell>
          <cell r="K76" t="str">
            <v>Recurrent</v>
          </cell>
          <cell r="M76">
            <v>10</v>
          </cell>
          <cell r="N76">
            <v>5</v>
          </cell>
          <cell r="O76">
            <v>8</v>
          </cell>
          <cell r="P76">
            <v>5</v>
          </cell>
        </row>
        <row r="77">
          <cell r="B77">
            <v>40.200000000000003</v>
          </cell>
          <cell r="C77" t="str">
            <v>Instrument Transformers</v>
          </cell>
          <cell r="D77" t="str">
            <v xml:space="preserve">High DGA ITs - 132kV </v>
          </cell>
          <cell r="E77" t="str">
            <v>Replacement</v>
          </cell>
          <cell r="F77" t="str">
            <v>Make budget provision for unidentified replacements based on historical replacement rates</v>
          </cell>
          <cell r="G77" t="str">
            <v>CAP</v>
          </cell>
          <cell r="H77" t="str">
            <v>C</v>
          </cell>
          <cell r="J77" t="str">
            <v>SSE</v>
          </cell>
          <cell r="K77" t="str">
            <v>Recurrent</v>
          </cell>
          <cell r="M77">
            <v>10</v>
          </cell>
          <cell r="N77">
            <v>5</v>
          </cell>
          <cell r="O77">
            <v>8</v>
          </cell>
          <cell r="P77">
            <v>5</v>
          </cell>
        </row>
        <row r="78">
          <cell r="B78">
            <v>41.1</v>
          </cell>
          <cell r="C78" t="str">
            <v>Instrument Transformers</v>
          </cell>
          <cell r="D78" t="str">
            <v>High DGA ITs - 66kV and below</v>
          </cell>
          <cell r="E78" t="str">
            <v>Replacement</v>
          </cell>
          <cell r="F78" t="str">
            <v>Assess and Replace as required</v>
          </cell>
          <cell r="G78" t="str">
            <v>CAP</v>
          </cell>
          <cell r="H78" t="str">
            <v>C</v>
          </cell>
          <cell r="I78">
            <v>1994</v>
          </cell>
          <cell r="J78" t="str">
            <v>Asset Managers</v>
          </cell>
          <cell r="K78" t="str">
            <v>Recurrent</v>
          </cell>
          <cell r="M78">
            <v>10</v>
          </cell>
          <cell r="N78">
            <v>5</v>
          </cell>
          <cell r="O78">
            <v>8</v>
          </cell>
          <cell r="P78">
            <v>5</v>
          </cell>
        </row>
        <row r="79">
          <cell r="B79">
            <v>41.2</v>
          </cell>
          <cell r="C79" t="str">
            <v>Instrument Transformers</v>
          </cell>
          <cell r="D79" t="str">
            <v>High DGA ITs - 66kV and below</v>
          </cell>
          <cell r="E79" t="str">
            <v>Replacement</v>
          </cell>
          <cell r="F79" t="str">
            <v>Make budget provision for unidentified replacements based on historical replacement rates</v>
          </cell>
          <cell r="G79" t="str">
            <v>CAP</v>
          </cell>
          <cell r="H79" t="str">
            <v>C</v>
          </cell>
          <cell r="J79" t="str">
            <v>SSE</v>
          </cell>
          <cell r="K79" t="str">
            <v>Recurrent</v>
          </cell>
          <cell r="M79">
            <v>10</v>
          </cell>
          <cell r="N79">
            <v>5</v>
          </cell>
          <cell r="O79">
            <v>8</v>
          </cell>
          <cell r="P79">
            <v>5</v>
          </cell>
        </row>
        <row r="80">
          <cell r="B80">
            <v>42.1</v>
          </cell>
          <cell r="C80" t="str">
            <v>Instrument Transformers</v>
          </cell>
          <cell r="D80" t="str">
            <v>Tyree Contract 2794 (with on-line monitoring)</v>
          </cell>
          <cell r="E80" t="str">
            <v>Other</v>
          </cell>
          <cell r="F80" t="str">
            <v>Assess effectiveness and reliability of OLM</v>
          </cell>
          <cell r="G80" t="str">
            <v>CAP</v>
          </cell>
          <cell r="H80" t="str">
            <v>I</v>
          </cell>
          <cell r="I80">
            <v>2000</v>
          </cell>
          <cell r="J80" t="str">
            <v>AM/Central, AM/Northern</v>
          </cell>
          <cell r="K80" t="str">
            <v>Recurrent</v>
          </cell>
          <cell r="M80">
            <v>8</v>
          </cell>
          <cell r="N80">
            <v>5</v>
          </cell>
          <cell r="O80">
            <v>8</v>
          </cell>
          <cell r="P80">
            <v>5</v>
          </cell>
        </row>
        <row r="81">
          <cell r="B81">
            <v>42.2</v>
          </cell>
          <cell r="C81" t="str">
            <v>Instrument Transformers</v>
          </cell>
          <cell r="D81" t="str">
            <v>Tyree Contract 2794 (without on-line monitoring)</v>
          </cell>
          <cell r="E81" t="str">
            <v>Replacement</v>
          </cell>
          <cell r="F81" t="str">
            <v>Replace all of this type without on-line monitoring</v>
          </cell>
          <cell r="G81" t="str">
            <v>CAP</v>
          </cell>
          <cell r="H81" t="str">
            <v>R</v>
          </cell>
          <cell r="I81">
            <v>2000</v>
          </cell>
          <cell r="J81" t="str">
            <v>Asset Managers</v>
          </cell>
          <cell r="M81">
            <v>8</v>
          </cell>
          <cell r="N81">
            <v>5</v>
          </cell>
          <cell r="O81">
            <v>8</v>
          </cell>
          <cell r="P81">
            <v>5</v>
          </cell>
        </row>
        <row r="82">
          <cell r="B82">
            <v>42.3</v>
          </cell>
          <cell r="C82" t="str">
            <v>Instrument Transformers</v>
          </cell>
          <cell r="D82" t="str">
            <v>Tyree Contract 2794</v>
          </cell>
          <cell r="E82" t="str">
            <v>Replacement</v>
          </cell>
          <cell r="F82" t="str">
            <v>Replace all of this type</v>
          </cell>
          <cell r="G82" t="str">
            <v>CAP</v>
          </cell>
          <cell r="H82" t="str">
            <v>R</v>
          </cell>
          <cell r="I82">
            <v>2005</v>
          </cell>
          <cell r="J82" t="str">
            <v>Asset Managers</v>
          </cell>
          <cell r="K82">
            <v>2010</v>
          </cell>
          <cell r="L82" t="str">
            <v>80% certain</v>
          </cell>
          <cell r="M82">
            <v>8</v>
          </cell>
          <cell r="N82">
            <v>5</v>
          </cell>
          <cell r="O82">
            <v>8</v>
          </cell>
          <cell r="P82">
            <v>5</v>
          </cell>
        </row>
        <row r="83">
          <cell r="B83">
            <v>43.1</v>
          </cell>
          <cell r="C83" t="str">
            <v>Instrument Transformers</v>
          </cell>
          <cell r="D83" t="str">
            <v>Tyree Contract 3113 (without OLM)</v>
          </cell>
          <cell r="E83" t="str">
            <v>Other</v>
          </cell>
          <cell r="F83" t="str">
            <v>Carry out 6-monthly oil sampling</v>
          </cell>
          <cell r="G83" t="str">
            <v>CAP</v>
          </cell>
          <cell r="H83" t="str">
            <v>M</v>
          </cell>
          <cell r="I83">
            <v>2000</v>
          </cell>
          <cell r="J83" t="str">
            <v>Asset Managers</v>
          </cell>
          <cell r="K83" t="str">
            <v>Ongoing</v>
          </cell>
          <cell r="M83">
            <v>8</v>
          </cell>
          <cell r="N83">
            <v>5</v>
          </cell>
          <cell r="O83">
            <v>8</v>
          </cell>
          <cell r="P83">
            <v>5</v>
          </cell>
        </row>
        <row r="84">
          <cell r="B84">
            <v>43.2</v>
          </cell>
          <cell r="C84" t="str">
            <v>Instrument Transformers</v>
          </cell>
          <cell r="D84" t="str">
            <v>Tyree Contract 3113 (without OLM)</v>
          </cell>
          <cell r="E84" t="str">
            <v>Replacement</v>
          </cell>
          <cell r="F84" t="str">
            <v>Replace</v>
          </cell>
          <cell r="G84" t="str">
            <v>CAP</v>
          </cell>
          <cell r="H84" t="str">
            <v>R</v>
          </cell>
          <cell r="I84">
            <v>2000</v>
          </cell>
          <cell r="J84" t="str">
            <v>Asset Managers</v>
          </cell>
          <cell r="K84">
            <v>38139</v>
          </cell>
          <cell r="M84">
            <v>8</v>
          </cell>
          <cell r="N84">
            <v>5</v>
          </cell>
          <cell r="O84">
            <v>8</v>
          </cell>
          <cell r="P84">
            <v>5</v>
          </cell>
        </row>
        <row r="85">
          <cell r="B85">
            <v>43.3</v>
          </cell>
          <cell r="C85" t="str">
            <v>Instrument Transformers</v>
          </cell>
          <cell r="D85" t="str">
            <v>Tyree Contract 3113 (with OLM)</v>
          </cell>
          <cell r="E85" t="str">
            <v>Other</v>
          </cell>
          <cell r="F85" t="str">
            <v>Assess effectiveness and reliability of OLM</v>
          </cell>
          <cell r="G85" t="str">
            <v>CAP</v>
          </cell>
          <cell r="H85" t="str">
            <v>I</v>
          </cell>
          <cell r="I85">
            <v>2000</v>
          </cell>
          <cell r="J85" t="str">
            <v>AM/Central</v>
          </cell>
          <cell r="M85">
            <v>8</v>
          </cell>
          <cell r="N85">
            <v>5</v>
          </cell>
          <cell r="O85">
            <v>8</v>
          </cell>
          <cell r="P85">
            <v>5</v>
          </cell>
        </row>
        <row r="86">
          <cell r="B86">
            <v>43.4</v>
          </cell>
          <cell r="C86" t="str">
            <v>Instrument Transformers</v>
          </cell>
          <cell r="D86" t="str">
            <v>Tyree Contract 3113 (with OLM)</v>
          </cell>
          <cell r="E86" t="str">
            <v>Other</v>
          </cell>
          <cell r="F86" t="str">
            <v>Annual DGA testing?</v>
          </cell>
          <cell r="G86" t="str">
            <v>CAP</v>
          </cell>
          <cell r="H86" t="str">
            <v>I</v>
          </cell>
          <cell r="I86">
            <v>2000</v>
          </cell>
          <cell r="J86" t="str">
            <v>AM/Central</v>
          </cell>
          <cell r="M86">
            <v>8</v>
          </cell>
          <cell r="N86">
            <v>5</v>
          </cell>
          <cell r="O86">
            <v>8</v>
          </cell>
          <cell r="P86">
            <v>5</v>
          </cell>
        </row>
        <row r="87">
          <cell r="B87">
            <v>44.1</v>
          </cell>
          <cell r="C87" t="str">
            <v>Instrument Transformers</v>
          </cell>
          <cell r="D87" t="str">
            <v>Tyree Contract 2909 (without OLM)</v>
          </cell>
          <cell r="E87" t="str">
            <v>Other</v>
          </cell>
          <cell r="F87" t="str">
            <v>Assess effectiveness and reliability of OLM</v>
          </cell>
          <cell r="G87" t="str">
            <v>CAP</v>
          </cell>
          <cell r="M87">
            <v>8</v>
          </cell>
          <cell r="N87">
            <v>5</v>
          </cell>
          <cell r="O87">
            <v>8</v>
          </cell>
          <cell r="P87">
            <v>5</v>
          </cell>
        </row>
        <row r="88">
          <cell r="B88">
            <v>44.2</v>
          </cell>
          <cell r="C88" t="str">
            <v>Instrument Transformers</v>
          </cell>
          <cell r="D88" t="str">
            <v>Tyree Contract 2909 (without OLM)</v>
          </cell>
          <cell r="E88" t="str">
            <v>Replacement</v>
          </cell>
          <cell r="F88" t="str">
            <v>Replace all of this type without on-line monitoring</v>
          </cell>
          <cell r="G88" t="str">
            <v>CAP</v>
          </cell>
          <cell r="H88" t="str">
            <v>R</v>
          </cell>
          <cell r="I88">
            <v>2001</v>
          </cell>
          <cell r="J88" t="str">
            <v>Asset Managers</v>
          </cell>
          <cell r="K88" t="str">
            <v>June, 2006</v>
          </cell>
          <cell r="M88">
            <v>8</v>
          </cell>
          <cell r="N88">
            <v>5</v>
          </cell>
          <cell r="O88">
            <v>8</v>
          </cell>
          <cell r="P88">
            <v>5</v>
          </cell>
        </row>
        <row r="89">
          <cell r="B89">
            <v>45.1</v>
          </cell>
          <cell r="C89" t="str">
            <v>Instrument Transformers</v>
          </cell>
          <cell r="D89" t="str">
            <v>ASEA CUEA (X-mas Tree) CVT</v>
          </cell>
          <cell r="E89" t="str">
            <v>Replacement</v>
          </cell>
          <cell r="F89" t="str">
            <v>Replace all of this type</v>
          </cell>
          <cell r="G89" t="str">
            <v>CAP</v>
          </cell>
          <cell r="H89" t="str">
            <v>R</v>
          </cell>
          <cell r="I89">
            <v>1995</v>
          </cell>
          <cell r="J89" t="str">
            <v>Asset Managers</v>
          </cell>
          <cell r="K89">
            <v>38504</v>
          </cell>
          <cell r="M89">
            <v>8</v>
          </cell>
          <cell r="N89">
            <v>5</v>
          </cell>
          <cell r="O89">
            <v>8</v>
          </cell>
          <cell r="P89">
            <v>8</v>
          </cell>
        </row>
        <row r="90">
          <cell r="B90">
            <v>45.2</v>
          </cell>
          <cell r="C90" t="str">
            <v>Instrument Transformers</v>
          </cell>
          <cell r="D90" t="str">
            <v>Coupling Capacitors for X-mas Tress CVTs</v>
          </cell>
          <cell r="E90" t="str">
            <v>Replacement</v>
          </cell>
          <cell r="F90" t="str">
            <v>Replace all of this type</v>
          </cell>
          <cell r="G90" t="str">
            <v>CAP</v>
          </cell>
          <cell r="H90" t="str">
            <v>R</v>
          </cell>
          <cell r="I90">
            <v>1998</v>
          </cell>
          <cell r="J90" t="str">
            <v>Asset Managers</v>
          </cell>
          <cell r="K90" t="str">
            <v>June, 2005</v>
          </cell>
          <cell r="M90">
            <v>8</v>
          </cell>
          <cell r="N90">
            <v>5</v>
          </cell>
          <cell r="O90">
            <v>8</v>
          </cell>
          <cell r="P90">
            <v>8</v>
          </cell>
        </row>
        <row r="91">
          <cell r="B91">
            <v>46</v>
          </cell>
          <cell r="C91" t="str">
            <v>Instrument Transformers</v>
          </cell>
          <cell r="D91" t="str">
            <v>Under rated NUB CTs for in capacitor banks</v>
          </cell>
          <cell r="E91" t="str">
            <v>Replacement</v>
          </cell>
          <cell r="F91" t="str">
            <v>Replace with fully rated CT</v>
          </cell>
          <cell r="G91" t="str">
            <v>CAP</v>
          </cell>
          <cell r="H91" t="str">
            <v>R</v>
          </cell>
          <cell r="I91">
            <v>1995</v>
          </cell>
          <cell r="J91" t="str">
            <v>Asset Managers</v>
          </cell>
          <cell r="K91">
            <v>38504</v>
          </cell>
          <cell r="L91" t="str">
            <v>Not defined</v>
          </cell>
          <cell r="M91">
            <v>8</v>
          </cell>
          <cell r="N91">
            <v>2</v>
          </cell>
          <cell r="O91">
            <v>8</v>
          </cell>
          <cell r="P91">
            <v>0</v>
          </cell>
        </row>
        <row r="92">
          <cell r="B92">
            <v>47</v>
          </cell>
          <cell r="C92" t="str">
            <v>Other Equipment</v>
          </cell>
          <cell r="D92" t="str">
            <v>Provide alternate auxiliary supply to Avon SS</v>
          </cell>
          <cell r="E92" t="str">
            <v>Replacement</v>
          </cell>
          <cell r="F92" t="str">
            <v>Install power rated MVTs at Avon to Provide auxiliary supply</v>
          </cell>
          <cell r="G92" t="str">
            <v>CAP</v>
          </cell>
          <cell r="H92" t="str">
            <v>R</v>
          </cell>
          <cell r="I92">
            <v>2003</v>
          </cell>
          <cell r="J92" t="str">
            <v>AM/Central</v>
          </cell>
          <cell r="K92">
            <v>38504</v>
          </cell>
          <cell r="M92">
            <v>0</v>
          </cell>
          <cell r="N92">
            <v>0</v>
          </cell>
          <cell r="O92">
            <v>10</v>
          </cell>
          <cell r="P92">
            <v>8</v>
          </cell>
        </row>
        <row r="93">
          <cell r="B93">
            <v>48</v>
          </cell>
          <cell r="C93" t="str">
            <v>Ancillary Systems</v>
          </cell>
          <cell r="D93" t="str">
            <v xml:space="preserve">VT Secondary Boxes </v>
          </cell>
          <cell r="E93" t="str">
            <v>Replacement</v>
          </cell>
          <cell r="F93" t="str">
            <v>Replace De-ion CBs</v>
          </cell>
          <cell r="G93" t="str">
            <v>MOPS</v>
          </cell>
          <cell r="H93" t="str">
            <v>R</v>
          </cell>
          <cell r="I93">
            <v>2004</v>
          </cell>
          <cell r="J93" t="str">
            <v>Asset Managers</v>
          </cell>
          <cell r="K93">
            <v>38504</v>
          </cell>
          <cell r="M93">
            <v>0</v>
          </cell>
          <cell r="N93">
            <v>0</v>
          </cell>
          <cell r="O93">
            <v>5</v>
          </cell>
          <cell r="P93">
            <v>8</v>
          </cell>
        </row>
        <row r="94">
          <cell r="B94">
            <v>49</v>
          </cell>
          <cell r="C94" t="str">
            <v>Instrument Transformers</v>
          </cell>
          <cell r="D94" t="str">
            <v>Non-Standard CTs</v>
          </cell>
          <cell r="E94" t="str">
            <v>Replacement</v>
          </cell>
          <cell r="F94" t="str">
            <v>Where non-standard CTs are in service, replace if there is no reasonable contingency available</v>
          </cell>
          <cell r="G94" t="str">
            <v>CAP</v>
          </cell>
          <cell r="H94" t="str">
            <v>R</v>
          </cell>
          <cell r="I94">
            <v>1994</v>
          </cell>
          <cell r="J94" t="str">
            <v>Asset Managers</v>
          </cell>
          <cell r="K94">
            <v>38869</v>
          </cell>
          <cell r="L94" t="str">
            <v>Not defined, split</v>
          </cell>
          <cell r="M94">
            <v>0</v>
          </cell>
          <cell r="N94">
            <v>0</v>
          </cell>
          <cell r="O94">
            <v>8</v>
          </cell>
          <cell r="P94">
            <v>5</v>
          </cell>
        </row>
        <row r="95">
          <cell r="B95">
            <v>50</v>
          </cell>
          <cell r="C95" t="str">
            <v>DC Systems</v>
          </cell>
          <cell r="D95" t="str">
            <v>Substation Batteries - 50V</v>
          </cell>
          <cell r="E95" t="str">
            <v>Replacement</v>
          </cell>
          <cell r="F95" t="str">
            <v>Monitor and replace as required</v>
          </cell>
          <cell r="G95" t="str">
            <v>CAP</v>
          </cell>
          <cell r="H95" t="str">
            <v>C</v>
          </cell>
          <cell r="I95">
            <v>1994</v>
          </cell>
          <cell r="J95" t="str">
            <v>Asset Managers</v>
          </cell>
          <cell r="K95" t="str">
            <v>Recurrent</v>
          </cell>
          <cell r="M95">
            <v>0</v>
          </cell>
          <cell r="N95">
            <v>0</v>
          </cell>
          <cell r="O95">
            <v>10</v>
          </cell>
          <cell r="P95">
            <v>2</v>
          </cell>
        </row>
        <row r="96">
          <cell r="B96">
            <v>51</v>
          </cell>
          <cell r="C96" t="str">
            <v>DC Systems</v>
          </cell>
          <cell r="D96" t="str">
            <v>Substation Batteries - 110V</v>
          </cell>
          <cell r="E96" t="str">
            <v>Replacement</v>
          </cell>
          <cell r="F96" t="str">
            <v>Monitor and replace as required</v>
          </cell>
          <cell r="G96" t="str">
            <v>CAP</v>
          </cell>
          <cell r="H96" t="str">
            <v>C</v>
          </cell>
          <cell r="I96">
            <v>1994</v>
          </cell>
          <cell r="J96" t="str">
            <v>Asset Managers</v>
          </cell>
          <cell r="K96" t="str">
            <v>Recurrent</v>
          </cell>
          <cell r="M96">
            <v>0</v>
          </cell>
          <cell r="N96">
            <v>0</v>
          </cell>
          <cell r="O96">
            <v>8</v>
          </cell>
          <cell r="P96">
            <v>2</v>
          </cell>
        </row>
        <row r="97">
          <cell r="B97">
            <v>52</v>
          </cell>
          <cell r="C97" t="str">
            <v>DC Systems</v>
          </cell>
          <cell r="D97" t="str">
            <v>Substation Batteries - 240V</v>
          </cell>
          <cell r="E97" t="str">
            <v>Replacement</v>
          </cell>
          <cell r="F97" t="str">
            <v>Monitor and replace as required</v>
          </cell>
          <cell r="G97" t="str">
            <v>CAP</v>
          </cell>
          <cell r="H97" t="str">
            <v>C</v>
          </cell>
          <cell r="J97" t="str">
            <v>Asset Managers</v>
          </cell>
          <cell r="K97" t="str">
            <v>Recurrent</v>
          </cell>
          <cell r="M97">
            <v>0</v>
          </cell>
          <cell r="N97">
            <v>0</v>
          </cell>
          <cell r="O97">
            <v>8</v>
          </cell>
          <cell r="P97">
            <v>2</v>
          </cell>
        </row>
        <row r="98">
          <cell r="B98">
            <v>53</v>
          </cell>
          <cell r="C98" t="str">
            <v>DC Systems</v>
          </cell>
          <cell r="D98" t="str">
            <v>Substation Battery chargers - 50V</v>
          </cell>
          <cell r="E98" t="str">
            <v>Replacement</v>
          </cell>
          <cell r="F98" t="str">
            <v>Monitor and replace as required</v>
          </cell>
          <cell r="G98" t="str">
            <v>CAP</v>
          </cell>
          <cell r="H98" t="str">
            <v>C</v>
          </cell>
          <cell r="I98">
            <v>1998</v>
          </cell>
          <cell r="J98" t="str">
            <v>Asset Managers</v>
          </cell>
          <cell r="K98" t="str">
            <v>Recurrent</v>
          </cell>
          <cell r="M98">
            <v>0</v>
          </cell>
          <cell r="N98">
            <v>0</v>
          </cell>
          <cell r="O98">
            <v>8</v>
          </cell>
          <cell r="P98">
            <v>2</v>
          </cell>
        </row>
        <row r="99">
          <cell r="B99">
            <v>54</v>
          </cell>
          <cell r="C99" t="str">
            <v>DC Systems</v>
          </cell>
          <cell r="D99" t="str">
            <v>Substation Battery chargers - 110V</v>
          </cell>
          <cell r="E99" t="str">
            <v>Replacement</v>
          </cell>
          <cell r="F99" t="str">
            <v>Monitor and replace as required</v>
          </cell>
          <cell r="G99" t="str">
            <v>CAP</v>
          </cell>
          <cell r="H99" t="str">
            <v>C</v>
          </cell>
          <cell r="I99">
            <v>1998</v>
          </cell>
          <cell r="J99" t="str">
            <v>Asset Managers</v>
          </cell>
          <cell r="K99" t="str">
            <v>Recurrent</v>
          </cell>
          <cell r="M99">
            <v>0</v>
          </cell>
          <cell r="N99">
            <v>0</v>
          </cell>
          <cell r="O99">
            <v>8</v>
          </cell>
          <cell r="P99">
            <v>2</v>
          </cell>
        </row>
        <row r="100">
          <cell r="B100">
            <v>55</v>
          </cell>
          <cell r="C100" t="str">
            <v>DC Systems</v>
          </cell>
          <cell r="D100" t="str">
            <v>Substation Battery chargers - 240V</v>
          </cell>
          <cell r="E100" t="str">
            <v>Replacement</v>
          </cell>
          <cell r="F100" t="str">
            <v>Monitor and replace as required</v>
          </cell>
          <cell r="G100" t="str">
            <v>CAP</v>
          </cell>
          <cell r="H100" t="str">
            <v>C</v>
          </cell>
          <cell r="J100" t="str">
            <v>Asset Managers</v>
          </cell>
          <cell r="K100" t="str">
            <v>Recurrent</v>
          </cell>
          <cell r="M100">
            <v>0</v>
          </cell>
          <cell r="N100">
            <v>0</v>
          </cell>
          <cell r="O100">
            <v>8</v>
          </cell>
          <cell r="P100">
            <v>2</v>
          </cell>
        </row>
        <row r="101">
          <cell r="B101">
            <v>56</v>
          </cell>
          <cell r="C101" t="str">
            <v>Disconnectors and Earth Switches</v>
          </cell>
          <cell r="D101" t="str">
            <v>220kV and above</v>
          </cell>
          <cell r="E101" t="str">
            <v>Replacement</v>
          </cell>
          <cell r="F101" t="str">
            <v>Monitor and replace as required</v>
          </cell>
          <cell r="G101" t="str">
            <v>CAP</v>
          </cell>
          <cell r="H101" t="str">
            <v>C</v>
          </cell>
          <cell r="I101">
            <v>1997</v>
          </cell>
          <cell r="J101" t="str">
            <v>Asset Managers</v>
          </cell>
          <cell r="K101" t="str">
            <v>Recurrent</v>
          </cell>
          <cell r="M101">
            <v>5</v>
          </cell>
          <cell r="N101">
            <v>0</v>
          </cell>
          <cell r="O101">
            <v>10</v>
          </cell>
          <cell r="P101">
            <v>5</v>
          </cell>
        </row>
        <row r="102">
          <cell r="B102">
            <v>57</v>
          </cell>
          <cell r="C102" t="str">
            <v>Disconnectors and Earth Switches</v>
          </cell>
          <cell r="D102" t="str">
            <v>132kV</v>
          </cell>
          <cell r="E102" t="str">
            <v>Replacement</v>
          </cell>
          <cell r="F102" t="str">
            <v>Monitor and replace as required</v>
          </cell>
          <cell r="G102" t="str">
            <v>CAP</v>
          </cell>
          <cell r="H102" t="str">
            <v>C</v>
          </cell>
          <cell r="I102">
            <v>1997</v>
          </cell>
          <cell r="J102" t="str">
            <v>Asset Managers</v>
          </cell>
          <cell r="K102" t="str">
            <v>Recurrent</v>
          </cell>
          <cell r="M102">
            <v>5</v>
          </cell>
          <cell r="N102">
            <v>0</v>
          </cell>
          <cell r="O102">
            <v>10</v>
          </cell>
          <cell r="P102">
            <v>5</v>
          </cell>
        </row>
        <row r="103">
          <cell r="B103">
            <v>58</v>
          </cell>
          <cell r="C103" t="str">
            <v>Disconnectors and Earth Switches</v>
          </cell>
          <cell r="D103" t="str">
            <v>66kV and below</v>
          </cell>
          <cell r="E103" t="str">
            <v>Replacement</v>
          </cell>
          <cell r="F103" t="str">
            <v>Monitor and replace as required</v>
          </cell>
          <cell r="G103" t="str">
            <v>CAP</v>
          </cell>
          <cell r="H103" t="str">
            <v>C</v>
          </cell>
          <cell r="I103">
            <v>1997</v>
          </cell>
          <cell r="J103" t="str">
            <v>Asset Managers</v>
          </cell>
          <cell r="K103" t="str">
            <v>Recurrent</v>
          </cell>
          <cell r="M103">
            <v>5</v>
          </cell>
          <cell r="N103">
            <v>0</v>
          </cell>
          <cell r="O103">
            <v>10</v>
          </cell>
          <cell r="P103">
            <v>5</v>
          </cell>
        </row>
        <row r="104">
          <cell r="B104">
            <v>59</v>
          </cell>
          <cell r="C104" t="str">
            <v>GIS</v>
          </cell>
          <cell r="D104" t="str">
            <v>Beaconsfield</v>
          </cell>
          <cell r="E104" t="str">
            <v>Other</v>
          </cell>
          <cell r="F104" t="str">
            <v>Review options beyond 2006</v>
          </cell>
          <cell r="G104" t="str">
            <v>Ops</v>
          </cell>
          <cell r="H104" t="str">
            <v>I</v>
          </cell>
          <cell r="I104">
            <v>2003</v>
          </cell>
          <cell r="J104" t="str">
            <v>M/AP</v>
          </cell>
          <cell r="K104">
            <v>38687</v>
          </cell>
          <cell r="M104">
            <v>0</v>
          </cell>
          <cell r="N104">
            <v>0</v>
          </cell>
          <cell r="O104">
            <v>8</v>
          </cell>
          <cell r="P104">
            <v>10</v>
          </cell>
        </row>
        <row r="105">
          <cell r="B105">
            <v>60</v>
          </cell>
          <cell r="C105" t="str">
            <v>GIS</v>
          </cell>
          <cell r="D105" t="str">
            <v>Beaconsfield</v>
          </cell>
          <cell r="E105" t="str">
            <v>Replacement</v>
          </cell>
          <cell r="F105" t="str">
            <v>Install conventional CB on No.1 Reactor</v>
          </cell>
          <cell r="G105" t="str">
            <v>CAP</v>
          </cell>
          <cell r="H105" t="str">
            <v>R</v>
          </cell>
          <cell r="I105">
            <v>2004</v>
          </cell>
          <cell r="J105" t="str">
            <v>AM/Central</v>
          </cell>
          <cell r="K105">
            <v>38504</v>
          </cell>
          <cell r="M105">
            <v>0</v>
          </cell>
          <cell r="N105">
            <v>2</v>
          </cell>
          <cell r="O105">
            <v>10</v>
          </cell>
          <cell r="P105">
            <v>10</v>
          </cell>
        </row>
        <row r="106">
          <cell r="B106">
            <v>61</v>
          </cell>
          <cell r="C106" t="str">
            <v>Environment</v>
          </cell>
          <cell r="D106" t="str">
            <v>PCB Disposal</v>
          </cell>
          <cell r="E106" t="str">
            <v>Replacement</v>
          </cell>
          <cell r="F106" t="str">
            <v>Remove all scheduled PCB contaminated from in-service equipment</v>
          </cell>
          <cell r="G106" t="str">
            <v>CAP</v>
          </cell>
          <cell r="H106" t="str">
            <v>R</v>
          </cell>
          <cell r="I106">
            <v>2003</v>
          </cell>
          <cell r="J106" t="str">
            <v>Asset Managers</v>
          </cell>
          <cell r="K106">
            <v>40179</v>
          </cell>
          <cell r="M106">
            <v>2</v>
          </cell>
          <cell r="N106">
            <v>10</v>
          </cell>
          <cell r="O106">
            <v>0</v>
          </cell>
          <cell r="P106">
            <v>8</v>
          </cell>
        </row>
        <row r="107">
          <cell r="B107">
            <v>62</v>
          </cell>
          <cell r="C107" t="str">
            <v>Surge Diverters</v>
          </cell>
          <cell r="D107" t="str">
            <v>Gapped Type (pre 1965) - 220kV and above</v>
          </cell>
          <cell r="E107" t="str">
            <v>Replacement</v>
          </cell>
          <cell r="F107" t="str">
            <v>Replace</v>
          </cell>
          <cell r="G107" t="str">
            <v>MOPS</v>
          </cell>
          <cell r="H107" t="str">
            <v>R</v>
          </cell>
          <cell r="I107">
            <v>2000</v>
          </cell>
          <cell r="J107" t="str">
            <v>Asset Managers</v>
          </cell>
          <cell r="K107" t="str">
            <v>June, 2005</v>
          </cell>
          <cell r="M107">
            <v>8</v>
          </cell>
          <cell r="N107">
            <v>0</v>
          </cell>
          <cell r="O107">
            <v>8</v>
          </cell>
          <cell r="P107">
            <v>0</v>
          </cell>
        </row>
        <row r="108">
          <cell r="B108">
            <v>63</v>
          </cell>
          <cell r="C108" t="str">
            <v>Surge Diverters</v>
          </cell>
          <cell r="D108" t="str">
            <v>Gapped Type (pre 1965) - 132kV</v>
          </cell>
          <cell r="E108" t="str">
            <v>Replacement</v>
          </cell>
          <cell r="F108" t="str">
            <v>Replace</v>
          </cell>
          <cell r="G108" t="str">
            <v>MOPS</v>
          </cell>
          <cell r="H108" t="str">
            <v>R</v>
          </cell>
          <cell r="I108">
            <v>2000</v>
          </cell>
          <cell r="J108" t="str">
            <v>Asset Managers</v>
          </cell>
          <cell r="K108" t="str">
            <v>June, 2005</v>
          </cell>
          <cell r="M108">
            <v>8</v>
          </cell>
          <cell r="N108">
            <v>0</v>
          </cell>
          <cell r="O108">
            <v>8</v>
          </cell>
          <cell r="P108">
            <v>0</v>
          </cell>
        </row>
        <row r="109">
          <cell r="B109">
            <v>64</v>
          </cell>
          <cell r="C109" t="str">
            <v>Surge Diverters</v>
          </cell>
          <cell r="D109" t="str">
            <v>Gapped Type (pre 1965) - 66kV</v>
          </cell>
          <cell r="E109" t="str">
            <v>Replacement</v>
          </cell>
          <cell r="F109" t="str">
            <v>Replace</v>
          </cell>
          <cell r="G109" t="str">
            <v>MOPS</v>
          </cell>
          <cell r="H109" t="str">
            <v>R</v>
          </cell>
          <cell r="I109">
            <v>2000</v>
          </cell>
          <cell r="J109" t="str">
            <v>Asset Managers</v>
          </cell>
          <cell r="K109" t="str">
            <v>June, 2005</v>
          </cell>
          <cell r="M109">
            <v>8</v>
          </cell>
          <cell r="N109">
            <v>0</v>
          </cell>
          <cell r="O109">
            <v>8</v>
          </cell>
          <cell r="P109">
            <v>0</v>
          </cell>
        </row>
        <row r="110">
          <cell r="B110">
            <v>65</v>
          </cell>
          <cell r="C110" t="str">
            <v>Surge Diverters</v>
          </cell>
          <cell r="D110" t="str">
            <v>Gapped Type (post 1965) - 220kV and above</v>
          </cell>
          <cell r="E110" t="str">
            <v>Replacement</v>
          </cell>
          <cell r="F110" t="str">
            <v>Replace</v>
          </cell>
          <cell r="G110" t="str">
            <v>MOPS</v>
          </cell>
          <cell r="H110" t="str">
            <v>R</v>
          </cell>
          <cell r="I110">
            <v>2002</v>
          </cell>
          <cell r="J110" t="str">
            <v>Asset Managers</v>
          </cell>
          <cell r="K110">
            <v>40330</v>
          </cell>
          <cell r="M110">
            <v>8</v>
          </cell>
          <cell r="N110">
            <v>0</v>
          </cell>
          <cell r="O110">
            <v>8</v>
          </cell>
          <cell r="P110">
            <v>0</v>
          </cell>
        </row>
        <row r="111">
          <cell r="B111">
            <v>66</v>
          </cell>
          <cell r="C111" t="str">
            <v>Surge Diverters</v>
          </cell>
          <cell r="D111" t="str">
            <v>Gapped Type (post 1965) - 132kV</v>
          </cell>
          <cell r="E111" t="str">
            <v>Replacement</v>
          </cell>
          <cell r="F111" t="str">
            <v>Replace</v>
          </cell>
          <cell r="G111" t="str">
            <v>MOPS</v>
          </cell>
          <cell r="H111" t="str">
            <v>R</v>
          </cell>
          <cell r="I111">
            <v>2002</v>
          </cell>
          <cell r="J111" t="str">
            <v>Asset Managers</v>
          </cell>
          <cell r="K111">
            <v>40330</v>
          </cell>
          <cell r="M111">
            <v>8</v>
          </cell>
          <cell r="N111">
            <v>0</v>
          </cell>
          <cell r="O111">
            <v>8</v>
          </cell>
          <cell r="P111">
            <v>0</v>
          </cell>
        </row>
        <row r="112">
          <cell r="B112">
            <v>67</v>
          </cell>
          <cell r="C112" t="str">
            <v>Surge Diverters</v>
          </cell>
          <cell r="D112" t="str">
            <v>Gapped Type (post 1965) - 66kV and below</v>
          </cell>
          <cell r="E112" t="str">
            <v>Replacement</v>
          </cell>
          <cell r="F112" t="str">
            <v>Replace</v>
          </cell>
          <cell r="G112" t="str">
            <v>MOPS</v>
          </cell>
          <cell r="H112" t="str">
            <v>R</v>
          </cell>
          <cell r="I112">
            <v>2002</v>
          </cell>
          <cell r="J112" t="str">
            <v>Asset Managers</v>
          </cell>
          <cell r="K112">
            <v>40330</v>
          </cell>
          <cell r="M112">
            <v>8</v>
          </cell>
          <cell r="N112">
            <v>0</v>
          </cell>
          <cell r="O112">
            <v>8</v>
          </cell>
          <cell r="P112">
            <v>0</v>
          </cell>
        </row>
        <row r="113">
          <cell r="B113">
            <v>68</v>
          </cell>
          <cell r="C113" t="str">
            <v>Reactive Plant</v>
          </cell>
          <cell r="D113" t="str">
            <v>Capacitor</v>
          </cell>
          <cell r="E113" t="str">
            <v>Replacement</v>
          </cell>
          <cell r="F113" t="str">
            <v>Monitor and replace as required</v>
          </cell>
          <cell r="G113" t="str">
            <v>CAP</v>
          </cell>
          <cell r="H113" t="str">
            <v>C</v>
          </cell>
          <cell r="I113">
            <v>2000</v>
          </cell>
          <cell r="J113" t="str">
            <v>Asset Managers</v>
          </cell>
          <cell r="K113" t="str">
            <v>Recurrent</v>
          </cell>
          <cell r="M113">
            <v>2</v>
          </cell>
          <cell r="N113">
            <v>2</v>
          </cell>
          <cell r="O113">
            <v>8</v>
          </cell>
          <cell r="P113">
            <v>10</v>
          </cell>
        </row>
        <row r="114">
          <cell r="B114">
            <v>69.099999999999994</v>
          </cell>
          <cell r="C114" t="str">
            <v>Buildings</v>
          </cell>
          <cell r="D114" t="str">
            <v>Pre- 1975 Buildings</v>
          </cell>
          <cell r="E114" t="str">
            <v>Other</v>
          </cell>
          <cell r="F114" t="str">
            <v>Formal building inspection to be carried out since 1990</v>
          </cell>
          <cell r="G114" t="str">
            <v>Ops</v>
          </cell>
          <cell r="H114" t="str">
            <v>I</v>
          </cell>
          <cell r="I114">
            <v>1998</v>
          </cell>
          <cell r="J114" t="str">
            <v>Asset Managers</v>
          </cell>
          <cell r="K114">
            <v>38322</v>
          </cell>
        </row>
        <row r="115">
          <cell r="B115">
            <v>69.2</v>
          </cell>
          <cell r="C115" t="str">
            <v>Buildings</v>
          </cell>
          <cell r="D115" t="str">
            <v>Building Defects</v>
          </cell>
          <cell r="E115" t="str">
            <v>Other</v>
          </cell>
          <cell r="F115" t="str">
            <v>Regional Business plans to make provision for maintenance</v>
          </cell>
          <cell r="G115" t="str">
            <v>MOPS</v>
          </cell>
          <cell r="H115" t="str">
            <v>c</v>
          </cell>
          <cell r="I115">
            <v>1998</v>
          </cell>
          <cell r="J115" t="str">
            <v>Asset Managers</v>
          </cell>
          <cell r="K115" t="str">
            <v>Recurrent</v>
          </cell>
          <cell r="M115">
            <v>5</v>
          </cell>
          <cell r="N115">
            <v>2</v>
          </cell>
          <cell r="O115">
            <v>0</v>
          </cell>
          <cell r="P115">
            <v>2</v>
          </cell>
        </row>
        <row r="116">
          <cell r="B116">
            <v>69.3</v>
          </cell>
          <cell r="C116" t="str">
            <v>Buildings</v>
          </cell>
          <cell r="D116" t="str">
            <v>Building Improvements</v>
          </cell>
          <cell r="E116" t="str">
            <v>Other</v>
          </cell>
          <cell r="F116" t="str">
            <v>Regional Buisness plans to make provision for building improvements</v>
          </cell>
          <cell r="G116" t="str">
            <v>CAP</v>
          </cell>
          <cell r="H116" t="str">
            <v>c</v>
          </cell>
          <cell r="I116">
            <v>2004</v>
          </cell>
          <cell r="J116" t="str">
            <v>Asset Managers</v>
          </cell>
          <cell r="K116" t="str">
            <v>recurrent</v>
          </cell>
        </row>
        <row r="117">
          <cell r="B117">
            <v>70.099999999999994</v>
          </cell>
          <cell r="C117" t="str">
            <v>Buildings</v>
          </cell>
          <cell r="D117" t="str">
            <v>Energy Efficiency (220kV sites and above)</v>
          </cell>
          <cell r="E117" t="str">
            <v>Other</v>
          </cell>
          <cell r="F117" t="str">
            <v>Carry out energy audit and implement approved recommendations</v>
          </cell>
          <cell r="G117" t="str">
            <v>Ops</v>
          </cell>
          <cell r="H117" t="str">
            <v>I,A</v>
          </cell>
          <cell r="I117">
            <v>2003</v>
          </cell>
          <cell r="J117" t="str">
            <v>Asset Managers</v>
          </cell>
          <cell r="K117" t="str">
            <v>December, 2003, June 2004</v>
          </cell>
          <cell r="L117" t="str">
            <v>Split</v>
          </cell>
        </row>
        <row r="118">
          <cell r="B118">
            <v>70.2</v>
          </cell>
          <cell r="C118" t="str">
            <v>Buildings</v>
          </cell>
          <cell r="D118" t="str">
            <v>Energy Efficiency (sites 132kV and below)</v>
          </cell>
          <cell r="E118" t="str">
            <v>Other</v>
          </cell>
          <cell r="F118" t="str">
            <v>Carry out energy audit and implement approved recommendations</v>
          </cell>
          <cell r="G118" t="str">
            <v>Ops</v>
          </cell>
          <cell r="H118" t="str">
            <v>I,A</v>
          </cell>
          <cell r="I118">
            <v>2003</v>
          </cell>
          <cell r="J118" t="str">
            <v>Asset Managers</v>
          </cell>
          <cell r="K118" t="str">
            <v>June, 2004, December 2004</v>
          </cell>
          <cell r="L118" t="str">
            <v>Split</v>
          </cell>
          <cell r="M118" t="str">
            <v>Assess indivually</v>
          </cell>
        </row>
        <row r="119">
          <cell r="B119">
            <v>71.099999999999994</v>
          </cell>
          <cell r="C119" t="str">
            <v>Fire</v>
          </cell>
          <cell r="D119" t="str">
            <v>Fire Detection and Protection Systems</v>
          </cell>
          <cell r="E119" t="str">
            <v>Other</v>
          </cell>
          <cell r="F119" t="str">
            <v>Regional Business plans to make provision for any installation or replacement to fire detection and protection systems in accordance with the Fire Protection Policies and procedures manual</v>
          </cell>
          <cell r="G119" t="str">
            <v>MOPS</v>
          </cell>
          <cell r="H119" t="str">
            <v>C</v>
          </cell>
          <cell r="I119">
            <v>1998</v>
          </cell>
          <cell r="J119" t="str">
            <v>Asset Managers</v>
          </cell>
          <cell r="K119" t="str">
            <v>Recurrent</v>
          </cell>
          <cell r="M119" t="str">
            <v>Assess indivually</v>
          </cell>
        </row>
        <row r="120">
          <cell r="B120">
            <v>71.2</v>
          </cell>
          <cell r="C120" t="str">
            <v>Fire</v>
          </cell>
          <cell r="D120" t="str">
            <v>Fire Detection and Protection Systems</v>
          </cell>
          <cell r="E120" t="str">
            <v>Upgrade</v>
          </cell>
          <cell r="F120" t="str">
            <v>Install VESDA Systems</v>
          </cell>
          <cell r="G120" t="str">
            <v>CAP</v>
          </cell>
          <cell r="H120" t="str">
            <v>R</v>
          </cell>
        </row>
        <row r="121">
          <cell r="B121">
            <v>72.099999999999994</v>
          </cell>
          <cell r="C121" t="str">
            <v>Fire</v>
          </cell>
          <cell r="D121" t="str">
            <v>Automatic Fire Protection Schemes for Power transformers</v>
          </cell>
          <cell r="E121" t="str">
            <v>Other</v>
          </cell>
          <cell r="F121" t="str">
            <v>Regional Business plans to make provision for any installation or replacement to fire detection and protection systems in accordance with the Fire Protection Policies and procedures manual</v>
          </cell>
          <cell r="G121" t="str">
            <v>MOPS</v>
          </cell>
          <cell r="H121" t="str">
            <v>C</v>
          </cell>
          <cell r="I121">
            <v>1998</v>
          </cell>
          <cell r="J121" t="str">
            <v>Asset Managers</v>
          </cell>
          <cell r="K121">
            <v>38504</v>
          </cell>
          <cell r="M121" t="str">
            <v>Assess indivually</v>
          </cell>
        </row>
        <row r="122">
          <cell r="B122">
            <v>72.2</v>
          </cell>
          <cell r="C122" t="str">
            <v>Fire</v>
          </cell>
          <cell r="D122" t="str">
            <v>Automatic Fire Protection Schemes for Power transformers</v>
          </cell>
          <cell r="E122" t="str">
            <v>Other</v>
          </cell>
          <cell r="F122" t="str">
            <v>Decommission deluge systems not required as and when maintenance costs become significant.</v>
          </cell>
          <cell r="G122" t="str">
            <v>Ops</v>
          </cell>
          <cell r="H122" t="str">
            <v>C</v>
          </cell>
          <cell r="I122">
            <v>1998</v>
          </cell>
          <cell r="J122" t="str">
            <v>Asset Managers</v>
          </cell>
          <cell r="K122">
            <v>38504</v>
          </cell>
          <cell r="M122">
            <v>0</v>
          </cell>
          <cell r="N122">
            <v>0</v>
          </cell>
          <cell r="O122">
            <v>0</v>
          </cell>
          <cell r="P122">
            <v>10</v>
          </cell>
        </row>
        <row r="123">
          <cell r="B123">
            <v>73</v>
          </cell>
          <cell r="C123" t="str">
            <v>Other Equipment</v>
          </cell>
          <cell r="D123" t="str">
            <v>General</v>
          </cell>
          <cell r="E123" t="str">
            <v>Other</v>
          </cell>
          <cell r="F123" t="str">
            <v>Monitor and replace as required</v>
          </cell>
          <cell r="G123" t="str">
            <v>MOPS</v>
          </cell>
          <cell r="H123" t="str">
            <v>C</v>
          </cell>
          <cell r="I123">
            <v>1998</v>
          </cell>
          <cell r="J123" t="str">
            <v>Asset Managers</v>
          </cell>
          <cell r="K123" t="str">
            <v>recurrent</v>
          </cell>
          <cell r="M123" t="str">
            <v>Assess indivually</v>
          </cell>
        </row>
        <row r="124">
          <cell r="B124">
            <v>74</v>
          </cell>
          <cell r="C124" t="str">
            <v>Environment</v>
          </cell>
          <cell r="D124" t="str">
            <v>Transformer Bunds</v>
          </cell>
          <cell r="E124" t="str">
            <v>Other</v>
          </cell>
          <cell r="F124" t="str">
            <v>Inspect and reseal all bunds where sealing is not satisfactory</v>
          </cell>
          <cell r="G124" t="str">
            <v>MOPS</v>
          </cell>
          <cell r="H124" t="str">
            <v>C</v>
          </cell>
          <cell r="I124">
            <v>2004</v>
          </cell>
          <cell r="J124" t="str">
            <v>Asset Managers</v>
          </cell>
          <cell r="K124">
            <v>38869</v>
          </cell>
          <cell r="M124">
            <v>0</v>
          </cell>
          <cell r="N124">
            <v>10</v>
          </cell>
          <cell r="O124">
            <v>0</v>
          </cell>
          <cell r="P124">
            <v>10</v>
          </cell>
        </row>
        <row r="125">
          <cell r="B125">
            <v>75</v>
          </cell>
          <cell r="C125" t="str">
            <v>Circuit Breakers</v>
          </cell>
          <cell r="D125" t="str">
            <v>POW Circuit Breakers</v>
          </cell>
          <cell r="E125" t="str">
            <v>Replacement</v>
          </cell>
          <cell r="F125" t="str">
            <v>Install Point on Wave CBs</v>
          </cell>
          <cell r="G125" t="str">
            <v>CAP</v>
          </cell>
          <cell r="H125" t="str">
            <v>A</v>
          </cell>
          <cell r="I125">
            <v>1998</v>
          </cell>
          <cell r="J125" t="str">
            <v>Asset Managers</v>
          </cell>
          <cell r="K125" t="str">
            <v>June , 2005</v>
          </cell>
          <cell r="M125">
            <v>0</v>
          </cell>
          <cell r="N125">
            <v>0</v>
          </cell>
          <cell r="O125">
            <v>8</v>
          </cell>
          <cell r="P125">
            <v>10</v>
          </cell>
        </row>
        <row r="126">
          <cell r="B126">
            <v>76</v>
          </cell>
          <cell r="C126" t="str">
            <v>Reactive Plant</v>
          </cell>
          <cell r="D126" t="str">
            <v>Sydney South Syn Cons</v>
          </cell>
          <cell r="E126" t="str">
            <v>Other</v>
          </cell>
          <cell r="F126" t="str">
            <v>Retire on commissioning of Sydney South SVC</v>
          </cell>
          <cell r="G126" t="str">
            <v>Ops</v>
          </cell>
          <cell r="H126" t="str">
            <v>C</v>
          </cell>
          <cell r="I126">
            <v>1998</v>
          </cell>
          <cell r="J126" t="str">
            <v>Asset Managers</v>
          </cell>
          <cell r="K126" t="str">
            <v>within 12 months of SYW SVC</v>
          </cell>
          <cell r="M126">
            <v>5</v>
          </cell>
          <cell r="N126">
            <v>2</v>
          </cell>
          <cell r="O126">
            <v>10</v>
          </cell>
          <cell r="P126">
            <v>10</v>
          </cell>
        </row>
        <row r="127">
          <cell r="B127">
            <v>77</v>
          </cell>
          <cell r="C127" t="str">
            <v>Shunt Capacitor Banks</v>
          </cell>
          <cell r="D127" t="str">
            <v>Concrete Pads</v>
          </cell>
          <cell r="E127" t="str">
            <v>Other</v>
          </cell>
          <cell r="F127" t="str">
            <v xml:space="preserve">Identify Capacitor banks with excessive weed growth </v>
          </cell>
          <cell r="G127" t="str">
            <v>Ops</v>
          </cell>
          <cell r="H127" t="str">
            <v>I</v>
          </cell>
          <cell r="I127">
            <v>2001</v>
          </cell>
          <cell r="J127" t="str">
            <v>Asset Managers</v>
          </cell>
          <cell r="K127">
            <v>38504</v>
          </cell>
          <cell r="M127">
            <v>2</v>
          </cell>
          <cell r="N127">
            <v>2</v>
          </cell>
          <cell r="O127">
            <v>8</v>
          </cell>
          <cell r="P127">
            <v>5</v>
          </cell>
        </row>
        <row r="128">
          <cell r="B128">
            <v>77.099999999999994</v>
          </cell>
          <cell r="C128" t="str">
            <v>Shunt Capacitor Banks</v>
          </cell>
          <cell r="D128" t="str">
            <v>Concrete Pads</v>
          </cell>
          <cell r="E128" t="str">
            <v>Replacement</v>
          </cell>
          <cell r="F128" t="str">
            <v>Re-surface capacitor banks as required</v>
          </cell>
          <cell r="G128" t="str">
            <v>MOPS</v>
          </cell>
          <cell r="H128" t="str">
            <v>C</v>
          </cell>
          <cell r="I128">
            <v>2001</v>
          </cell>
          <cell r="J128" t="str">
            <v>Asset Managers</v>
          </cell>
          <cell r="K128">
            <v>39965</v>
          </cell>
          <cell r="M128">
            <v>2</v>
          </cell>
          <cell r="N128">
            <v>2</v>
          </cell>
          <cell r="O128">
            <v>8</v>
          </cell>
          <cell r="P128">
            <v>8</v>
          </cell>
        </row>
        <row r="129">
          <cell r="B129">
            <v>78</v>
          </cell>
          <cell r="C129" t="str">
            <v>Condition Monitoring</v>
          </cell>
          <cell r="D129" t="str">
            <v>Dissolved Gas in Oil</v>
          </cell>
          <cell r="E129" t="str">
            <v>Other</v>
          </cell>
          <cell r="F129" t="str">
            <v>Install DGA monitors on transformers nominated in the Condition Monitoring Working Group Report (Recommendation 5.)</v>
          </cell>
          <cell r="G129" t="str">
            <v>CAP</v>
          </cell>
          <cell r="H129" t="str">
            <v>A</v>
          </cell>
          <cell r="I129">
            <v>2003</v>
          </cell>
          <cell r="J129" t="str">
            <v>Asset Managers</v>
          </cell>
          <cell r="K129">
            <v>38504</v>
          </cell>
          <cell r="L129" t="str">
            <v>List in Doc, - 3 categories</v>
          </cell>
          <cell r="M129">
            <v>0</v>
          </cell>
          <cell r="N129">
            <v>0</v>
          </cell>
          <cell r="O129">
            <v>10</v>
          </cell>
          <cell r="P129">
            <v>10</v>
          </cell>
        </row>
        <row r="130">
          <cell r="B130">
            <v>79</v>
          </cell>
          <cell r="C130" t="str">
            <v>Condition Monitoring</v>
          </cell>
          <cell r="D130" t="str">
            <v>Dissolved Gas in Oil</v>
          </cell>
          <cell r="E130" t="str">
            <v>Other</v>
          </cell>
          <cell r="F130" t="str">
            <v>Upgrade  to Calisto type</v>
          </cell>
          <cell r="G130" t="str">
            <v>CAP</v>
          </cell>
          <cell r="I130">
            <v>2003</v>
          </cell>
          <cell r="J130" t="str">
            <v>Asset Managers</v>
          </cell>
          <cell r="K130">
            <v>38504</v>
          </cell>
          <cell r="M130">
            <v>0</v>
          </cell>
          <cell r="N130">
            <v>0</v>
          </cell>
          <cell r="O130">
            <v>10</v>
          </cell>
          <cell r="P130">
            <v>10</v>
          </cell>
        </row>
        <row r="131">
          <cell r="B131">
            <v>80</v>
          </cell>
          <cell r="C131" t="str">
            <v>Condition Monitoring</v>
          </cell>
          <cell r="D131" t="str">
            <v>Dissolved Gas in Oil</v>
          </cell>
          <cell r="E131" t="str">
            <v>Other</v>
          </cell>
          <cell r="F131" t="str">
            <v>Move to Oil circulation path</v>
          </cell>
          <cell r="G131" t="str">
            <v>MOPS</v>
          </cell>
          <cell r="I131">
            <v>2003</v>
          </cell>
          <cell r="J131" t="str">
            <v>Asset Managers</v>
          </cell>
          <cell r="K131">
            <v>38869</v>
          </cell>
          <cell r="M131">
            <v>0</v>
          </cell>
          <cell r="N131">
            <v>0</v>
          </cell>
          <cell r="O131">
            <v>10</v>
          </cell>
          <cell r="P131">
            <v>10</v>
          </cell>
        </row>
        <row r="132">
          <cell r="B132">
            <v>81</v>
          </cell>
          <cell r="C132" t="str">
            <v>Condition Monitoring</v>
          </cell>
          <cell r="D132" t="str">
            <v>Moisture in Oil</v>
          </cell>
          <cell r="E132" t="str">
            <v>Other</v>
          </cell>
          <cell r="F132" t="str">
            <v>Install online moisture monitors to  transformers nominated in the Condition Monitoring working group Report (Recommendation 10)</v>
          </cell>
          <cell r="G132" t="str">
            <v>CAP</v>
          </cell>
          <cell r="H132" t="str">
            <v>R</v>
          </cell>
          <cell r="I132">
            <v>2003</v>
          </cell>
          <cell r="J132" t="str">
            <v>Asset Managers</v>
          </cell>
          <cell r="K132">
            <v>38504</v>
          </cell>
          <cell r="M132">
            <v>0</v>
          </cell>
          <cell r="N132">
            <v>0</v>
          </cell>
          <cell r="O132">
            <v>10</v>
          </cell>
          <cell r="P132">
            <v>10</v>
          </cell>
        </row>
        <row r="133">
          <cell r="B133">
            <v>82.1</v>
          </cell>
          <cell r="C133" t="str">
            <v>Condition Monitoring</v>
          </cell>
          <cell r="D133" t="str">
            <v>Tapchanger Monitors</v>
          </cell>
          <cell r="E133" t="str">
            <v>Other</v>
          </cell>
          <cell r="F133" t="str">
            <v>Install tapchanger monitors to specific Reinhausen Tapchangers nominated in the Condition Monitoring Working Group Report (Recommendation 13)</v>
          </cell>
          <cell r="G133" t="str">
            <v>CAP</v>
          </cell>
          <cell r="H133" t="str">
            <v>R</v>
          </cell>
          <cell r="I133">
            <v>2003</v>
          </cell>
          <cell r="J133" t="str">
            <v>Asset Managers</v>
          </cell>
          <cell r="K133">
            <v>39234</v>
          </cell>
          <cell r="M133">
            <v>2</v>
          </cell>
          <cell r="N133">
            <v>2</v>
          </cell>
          <cell r="O133">
            <v>10</v>
          </cell>
          <cell r="P133">
            <v>8</v>
          </cell>
        </row>
        <row r="134">
          <cell r="B134">
            <v>82.2</v>
          </cell>
          <cell r="C134" t="str">
            <v>Condition Monitoring</v>
          </cell>
          <cell r="D134" t="str">
            <v>Tapchanger Monitors</v>
          </cell>
          <cell r="E134" t="str">
            <v>Other</v>
          </cell>
          <cell r="F134" t="str">
            <v>Review effectiveness of existing tapchanger monitors and consider further installation of tapchanger monitors on transformers identified in the Condition Working Group Report (Recommendation 13)</v>
          </cell>
          <cell r="G134" t="str">
            <v>Ops</v>
          </cell>
          <cell r="H134" t="str">
            <v>I</v>
          </cell>
          <cell r="I134">
            <v>2003</v>
          </cell>
          <cell r="J134" t="str">
            <v>SSE</v>
          </cell>
          <cell r="K134">
            <v>38322</v>
          </cell>
          <cell r="M134">
            <v>2</v>
          </cell>
          <cell r="N134">
            <v>2</v>
          </cell>
          <cell r="O134">
            <v>10</v>
          </cell>
          <cell r="P134">
            <v>8</v>
          </cell>
        </row>
        <row r="135">
          <cell r="B135">
            <v>82.3</v>
          </cell>
          <cell r="C135" t="str">
            <v>Condition Monitoring</v>
          </cell>
          <cell r="D135" t="str">
            <v>Tapchanger Monitors</v>
          </cell>
          <cell r="E135" t="str">
            <v>Other</v>
          </cell>
          <cell r="F135" t="str">
            <v>Install Reinhausen Tapchanger Monitors to transformers identified above</v>
          </cell>
          <cell r="G135" t="str">
            <v>CAP</v>
          </cell>
          <cell r="H135" t="str">
            <v>C</v>
          </cell>
          <cell r="I135">
            <v>2003</v>
          </cell>
          <cell r="J135" t="str">
            <v>Asset Managers</v>
          </cell>
          <cell r="K135">
            <v>39965</v>
          </cell>
          <cell r="M135">
            <v>2</v>
          </cell>
          <cell r="N135">
            <v>2</v>
          </cell>
          <cell r="O135">
            <v>10</v>
          </cell>
          <cell r="P135">
            <v>8</v>
          </cell>
        </row>
        <row r="136">
          <cell r="B136">
            <v>83</v>
          </cell>
          <cell r="C136" t="str">
            <v>Condition Monitoring</v>
          </cell>
          <cell r="D136" t="str">
            <v>CT  DDF Monitors</v>
          </cell>
          <cell r="E136" t="str">
            <v>Other</v>
          </cell>
          <cell r="F136" t="str">
            <v>Resolve Reliability Concerns for Powerlink DDF monitoring system</v>
          </cell>
          <cell r="G136" t="str">
            <v>Ops</v>
          </cell>
          <cell r="H136" t="str">
            <v>I</v>
          </cell>
          <cell r="I136">
            <v>2003</v>
          </cell>
          <cell r="J136" t="str">
            <v>AM/Northern</v>
          </cell>
          <cell r="K136">
            <v>38504</v>
          </cell>
          <cell r="L136" t="str">
            <v>No date</v>
          </cell>
          <cell r="M136">
            <v>0</v>
          </cell>
          <cell r="N136">
            <v>0</v>
          </cell>
          <cell r="O136">
            <v>10</v>
          </cell>
          <cell r="P136">
            <v>10</v>
          </cell>
        </row>
        <row r="137">
          <cell r="B137">
            <v>84.1</v>
          </cell>
          <cell r="C137" t="str">
            <v>Condition Monitoring</v>
          </cell>
          <cell r="D137" t="str">
            <v>CT  DDF Monitors</v>
          </cell>
          <cell r="E137" t="str">
            <v>Other</v>
          </cell>
          <cell r="F137" t="str">
            <v>Purchase, install AVO SOS system</v>
          </cell>
          <cell r="G137" t="str">
            <v>CAP</v>
          </cell>
          <cell r="H137" t="str">
            <v>I</v>
          </cell>
          <cell r="I137">
            <v>2003</v>
          </cell>
          <cell r="J137" t="str">
            <v>AM/Central</v>
          </cell>
          <cell r="K137">
            <v>38139</v>
          </cell>
          <cell r="M137">
            <v>0</v>
          </cell>
          <cell r="N137">
            <v>0</v>
          </cell>
          <cell r="O137">
            <v>10</v>
          </cell>
          <cell r="P137">
            <v>10</v>
          </cell>
        </row>
        <row r="138">
          <cell r="B138">
            <v>84.2</v>
          </cell>
          <cell r="C138" t="str">
            <v>Condition Monitoring</v>
          </cell>
          <cell r="D138" t="str">
            <v>CT  DDF Monitors</v>
          </cell>
          <cell r="E138" t="str">
            <v>Other</v>
          </cell>
          <cell r="F138" t="str">
            <v>Evaluate performance of AVO SOS system</v>
          </cell>
          <cell r="G138" t="str">
            <v>Ops</v>
          </cell>
          <cell r="H138" t="str">
            <v>I</v>
          </cell>
          <cell r="I138">
            <v>2003</v>
          </cell>
          <cell r="J138" t="str">
            <v>AM/Central</v>
          </cell>
          <cell r="K138">
            <v>38687</v>
          </cell>
          <cell r="M138">
            <v>0</v>
          </cell>
          <cell r="N138">
            <v>0</v>
          </cell>
          <cell r="O138">
            <v>10</v>
          </cell>
          <cell r="P138">
            <v>10</v>
          </cell>
        </row>
        <row r="139">
          <cell r="B139">
            <v>85.1</v>
          </cell>
          <cell r="C139" t="str">
            <v>Condition Monitoring</v>
          </cell>
          <cell r="D139" t="str">
            <v>CT  DDF Monitors</v>
          </cell>
          <cell r="E139" t="str">
            <v>Other</v>
          </cell>
          <cell r="F139" t="str">
            <v>Purchase and install Connel Wagner Intellinode system</v>
          </cell>
          <cell r="G139" t="str">
            <v>CAP</v>
          </cell>
          <cell r="H139" t="str">
            <v>I</v>
          </cell>
          <cell r="I139">
            <v>2003</v>
          </cell>
          <cell r="J139" t="str">
            <v>AM/Northern</v>
          </cell>
          <cell r="K139" t="str">
            <v>When System is in production</v>
          </cell>
          <cell r="L139" t="str">
            <v>No Date</v>
          </cell>
          <cell r="M139">
            <v>0</v>
          </cell>
          <cell r="N139">
            <v>0</v>
          </cell>
          <cell r="O139">
            <v>10</v>
          </cell>
          <cell r="P139">
            <v>10</v>
          </cell>
        </row>
        <row r="140">
          <cell r="B140">
            <v>85.2</v>
          </cell>
          <cell r="C140" t="str">
            <v>Condition Monitoring</v>
          </cell>
          <cell r="D140" t="str">
            <v>CT  DDF Monitors</v>
          </cell>
          <cell r="E140" t="str">
            <v>Other</v>
          </cell>
          <cell r="F140" t="str">
            <v>Evaluate performance of Connel Wagner Intellinode system</v>
          </cell>
          <cell r="G140" t="str">
            <v>Ops</v>
          </cell>
          <cell r="H140" t="str">
            <v>I</v>
          </cell>
          <cell r="I140">
            <v>2003</v>
          </cell>
          <cell r="J140" t="str">
            <v>AM/Northern</v>
          </cell>
          <cell r="K140" t="str">
            <v>TBA</v>
          </cell>
          <cell r="L140" t="str">
            <v>No Date</v>
          </cell>
          <cell r="M140">
            <v>0</v>
          </cell>
          <cell r="N140">
            <v>0</v>
          </cell>
          <cell r="O140">
            <v>10</v>
          </cell>
          <cell r="P140">
            <v>10</v>
          </cell>
        </row>
        <row r="141">
          <cell r="B141">
            <v>86.1</v>
          </cell>
          <cell r="C141" t="str">
            <v>Condition Monitoring</v>
          </cell>
          <cell r="D141" t="str">
            <v>Bushing DDF Monitors</v>
          </cell>
          <cell r="E141" t="str">
            <v>Other</v>
          </cell>
          <cell r="F141" t="str">
            <v>Install bushing monitor on system critical transformers with no system spares - Lismore</v>
          </cell>
          <cell r="G141" t="str">
            <v>CAP</v>
          </cell>
          <cell r="H141" t="str">
            <v>A</v>
          </cell>
          <cell r="I141">
            <v>2003</v>
          </cell>
          <cell r="J141" t="str">
            <v>AM/Northern</v>
          </cell>
          <cell r="K141">
            <v>38869</v>
          </cell>
          <cell r="L141" t="str">
            <v>No Date</v>
          </cell>
          <cell r="M141">
            <v>0</v>
          </cell>
          <cell r="N141">
            <v>0</v>
          </cell>
          <cell r="O141">
            <v>10</v>
          </cell>
          <cell r="P141">
            <v>10</v>
          </cell>
        </row>
        <row r="142">
          <cell r="B142">
            <v>86.2</v>
          </cell>
          <cell r="C142" t="str">
            <v>Condition Monitoring</v>
          </cell>
          <cell r="D142" t="str">
            <v>Portable Tx On line Monitor</v>
          </cell>
          <cell r="E142" t="str">
            <v>Other</v>
          </cell>
          <cell r="F142" t="str">
            <v>Establish portable on-line monitoring unit for short-term monitoring or nursing of transformers</v>
          </cell>
          <cell r="G142" t="str">
            <v>CAP</v>
          </cell>
          <cell r="H142" t="str">
            <v>A</v>
          </cell>
          <cell r="I142">
            <v>2003</v>
          </cell>
          <cell r="J142" t="str">
            <v>SSE</v>
          </cell>
          <cell r="K142">
            <v>38322</v>
          </cell>
          <cell r="M142">
            <v>0</v>
          </cell>
          <cell r="N142">
            <v>0</v>
          </cell>
          <cell r="O142">
            <v>10</v>
          </cell>
          <cell r="P142">
            <v>10</v>
          </cell>
        </row>
        <row r="143">
          <cell r="B143">
            <v>88</v>
          </cell>
          <cell r="C143" t="str">
            <v>Circuit Breakers</v>
          </cell>
          <cell r="D143" t="str">
            <v>Circuit Breakers Testing</v>
          </cell>
          <cell r="E143" t="str">
            <v>Other</v>
          </cell>
          <cell r="F143" t="str">
            <v>Investigate and Report on circuit breaker test procedures and methods by December 2004</v>
          </cell>
          <cell r="G143" t="str">
            <v>Ops</v>
          </cell>
          <cell r="H143" t="str">
            <v>I</v>
          </cell>
          <cell r="I143">
            <v>2003</v>
          </cell>
          <cell r="J143" t="str">
            <v>SSE</v>
          </cell>
          <cell r="K143">
            <v>38322</v>
          </cell>
          <cell r="M143">
            <v>0</v>
          </cell>
          <cell r="N143">
            <v>0</v>
          </cell>
          <cell r="O143">
            <v>10</v>
          </cell>
          <cell r="P143">
            <v>10</v>
          </cell>
        </row>
        <row r="144">
          <cell r="B144">
            <v>89</v>
          </cell>
          <cell r="C144" t="str">
            <v>Spare Equipment</v>
          </cell>
          <cell r="D144" t="str">
            <v>Spare Equipment</v>
          </cell>
          <cell r="E144" t="str">
            <v>Other</v>
          </cell>
          <cell r="F144" t="str">
            <v>Develop and issue general policy for the management of spare plant and parts to be held for substations</v>
          </cell>
          <cell r="G144" t="str">
            <v>Ops</v>
          </cell>
          <cell r="H144" t="str">
            <v>I</v>
          </cell>
          <cell r="I144">
            <v>2004</v>
          </cell>
          <cell r="J144" t="str">
            <v>SSE</v>
          </cell>
          <cell r="K144">
            <v>38504</v>
          </cell>
          <cell r="M144">
            <v>0</v>
          </cell>
          <cell r="N144">
            <v>0</v>
          </cell>
          <cell r="O144">
            <v>8</v>
          </cell>
          <cell r="P144">
            <v>0</v>
          </cell>
        </row>
        <row r="145">
          <cell r="B145">
            <v>90</v>
          </cell>
          <cell r="C145" t="str">
            <v>Instrument Transformers</v>
          </cell>
          <cell r="D145" t="str">
            <v xml:space="preserve">Other Condition </v>
          </cell>
          <cell r="E145" t="str">
            <v>Other</v>
          </cell>
          <cell r="F145" t="str">
            <v>Replace</v>
          </cell>
          <cell r="G145" t="str">
            <v>CAP</v>
          </cell>
          <cell r="H145" t="str">
            <v>C</v>
          </cell>
          <cell r="J145" t="str">
            <v>Asset Managers</v>
          </cell>
          <cell r="K145" t="str">
            <v>Recurrent</v>
          </cell>
          <cell r="M145" t="str">
            <v>Assess</v>
          </cell>
        </row>
        <row r="146">
          <cell r="B146">
            <v>91</v>
          </cell>
          <cell r="C146" t="str">
            <v>Instrument Transformers</v>
          </cell>
          <cell r="D146" t="str">
            <v>Ducon CTs and CVTs</v>
          </cell>
          <cell r="E146" t="str">
            <v>Other</v>
          </cell>
          <cell r="F146" t="str">
            <v>Replace</v>
          </cell>
          <cell r="G146" t="str">
            <v>CAP</v>
          </cell>
          <cell r="H146" t="str">
            <v>C</v>
          </cell>
          <cell r="J146" t="str">
            <v>Asset Managers</v>
          </cell>
          <cell r="K146" t="str">
            <v>Recurrent</v>
          </cell>
        </row>
        <row r="147">
          <cell r="B147">
            <v>92</v>
          </cell>
          <cell r="C147" t="str">
            <v>Reactive Plant</v>
          </cell>
          <cell r="D147" t="str">
            <v>SVC</v>
          </cell>
          <cell r="E147" t="str">
            <v>Other</v>
          </cell>
          <cell r="F147" t="str">
            <v>Site Specific</v>
          </cell>
          <cell r="G147" t="str">
            <v>CAP</v>
          </cell>
          <cell r="H147" t="str">
            <v>c</v>
          </cell>
          <cell r="J147" t="str">
            <v>Asset Managers</v>
          </cell>
          <cell r="M147" t="str">
            <v>Assess</v>
          </cell>
        </row>
        <row r="148">
          <cell r="B148">
            <v>200</v>
          </cell>
          <cell r="C148" t="str">
            <v>Security</v>
          </cell>
          <cell r="D148" t="str">
            <v>Network Security Plan 2004 - 2009</v>
          </cell>
          <cell r="E148" t="str">
            <v>Replacement</v>
          </cell>
          <cell r="F148" t="str">
            <v>T1 - Security Perimeter Delineation Fence</v>
          </cell>
          <cell r="G148" t="str">
            <v>CAP</v>
          </cell>
          <cell r="H148" t="str">
            <v>R</v>
          </cell>
          <cell r="I148">
            <v>2004</v>
          </cell>
          <cell r="J148" t="str">
            <v>Asset Managers</v>
          </cell>
          <cell r="K148">
            <v>39965</v>
          </cell>
          <cell r="M148">
            <v>8</v>
          </cell>
          <cell r="N148">
            <v>0</v>
          </cell>
          <cell r="O148">
            <v>5</v>
          </cell>
          <cell r="P148">
            <v>2</v>
          </cell>
        </row>
        <row r="149">
          <cell r="B149">
            <v>201</v>
          </cell>
          <cell r="C149" t="str">
            <v>Security</v>
          </cell>
          <cell r="D149" t="str">
            <v>Network Security Plan 2004 - 2009</v>
          </cell>
          <cell r="E149" t="str">
            <v>Replacement</v>
          </cell>
          <cell r="F149" t="str">
            <v>T2 - Security Perimeter Fence</v>
          </cell>
          <cell r="G149" t="str">
            <v>CAP</v>
          </cell>
          <cell r="H149" t="str">
            <v>R</v>
          </cell>
          <cell r="I149">
            <v>2004</v>
          </cell>
          <cell r="J149" t="str">
            <v>Asset Managers</v>
          </cell>
          <cell r="K149">
            <v>39965</v>
          </cell>
          <cell r="M149">
            <v>8</v>
          </cell>
          <cell r="N149">
            <v>0</v>
          </cell>
          <cell r="O149">
            <v>5</v>
          </cell>
          <cell r="P149">
            <v>2</v>
          </cell>
        </row>
        <row r="150">
          <cell r="B150">
            <v>202</v>
          </cell>
          <cell r="C150" t="str">
            <v>Security</v>
          </cell>
          <cell r="D150" t="str">
            <v>Network Security Plan 2004 - 2009</v>
          </cell>
          <cell r="E150" t="str">
            <v>Other</v>
          </cell>
          <cell r="F150" t="str">
            <v>T3 - CCTV/PA</v>
          </cell>
          <cell r="G150" t="str">
            <v>CAP</v>
          </cell>
          <cell r="H150" t="str">
            <v>R</v>
          </cell>
          <cell r="I150">
            <v>2004</v>
          </cell>
          <cell r="J150" t="str">
            <v>Asset Managers</v>
          </cell>
          <cell r="K150">
            <v>39965</v>
          </cell>
          <cell r="M150">
            <v>8</v>
          </cell>
          <cell r="N150">
            <v>0</v>
          </cell>
          <cell r="O150">
            <v>5</v>
          </cell>
          <cell r="P150">
            <v>2</v>
          </cell>
        </row>
        <row r="151">
          <cell r="B151">
            <v>203</v>
          </cell>
          <cell r="C151" t="str">
            <v>Security</v>
          </cell>
          <cell r="D151" t="str">
            <v>Network Security Plan 2004 - 2009</v>
          </cell>
          <cell r="E151" t="str">
            <v>Other</v>
          </cell>
          <cell r="F151" t="str">
            <v>T4 - Monitored intrusion detection</v>
          </cell>
          <cell r="G151" t="str">
            <v>CAP</v>
          </cell>
          <cell r="H151" t="str">
            <v>R</v>
          </cell>
          <cell r="I151">
            <v>2004</v>
          </cell>
          <cell r="J151" t="str">
            <v>Asset Managers</v>
          </cell>
          <cell r="K151">
            <v>39965</v>
          </cell>
          <cell r="M151">
            <v>8</v>
          </cell>
          <cell r="N151">
            <v>0</v>
          </cell>
          <cell r="O151">
            <v>5</v>
          </cell>
          <cell r="P151">
            <v>2</v>
          </cell>
        </row>
        <row r="152">
          <cell r="B152">
            <v>204</v>
          </cell>
          <cell r="C152" t="str">
            <v>Security</v>
          </cell>
          <cell r="D152" t="str">
            <v>Network Security Plan 2004 - 2009</v>
          </cell>
          <cell r="E152" t="str">
            <v>Other</v>
          </cell>
          <cell r="F152" t="str">
            <v>T5 - Access Control</v>
          </cell>
          <cell r="G152" t="str">
            <v>CAP</v>
          </cell>
          <cell r="H152" t="str">
            <v>R</v>
          </cell>
          <cell r="I152">
            <v>2004</v>
          </cell>
          <cell r="J152" t="str">
            <v>Asset Managers</v>
          </cell>
          <cell r="K152">
            <v>39965</v>
          </cell>
          <cell r="M152">
            <v>8</v>
          </cell>
          <cell r="N152">
            <v>0</v>
          </cell>
          <cell r="O152">
            <v>5</v>
          </cell>
          <cell r="P152">
            <v>2</v>
          </cell>
        </row>
        <row r="153">
          <cell r="B153">
            <v>205</v>
          </cell>
          <cell r="C153" t="str">
            <v>Security</v>
          </cell>
          <cell r="D153" t="str">
            <v>Network Security Plan 2004 - 2009</v>
          </cell>
          <cell r="E153" t="str">
            <v>Other</v>
          </cell>
          <cell r="F153" t="str">
            <v>T6 - Movement activated lighting</v>
          </cell>
          <cell r="G153" t="str">
            <v>CAP</v>
          </cell>
          <cell r="H153" t="str">
            <v>R</v>
          </cell>
          <cell r="I153">
            <v>2004</v>
          </cell>
          <cell r="J153" t="str">
            <v>Asset Managers</v>
          </cell>
          <cell r="K153">
            <v>39965</v>
          </cell>
          <cell r="M153">
            <v>8</v>
          </cell>
          <cell r="N153">
            <v>0</v>
          </cell>
          <cell r="O153">
            <v>5</v>
          </cell>
          <cell r="P153">
            <v>2</v>
          </cell>
        </row>
        <row r="154">
          <cell r="B154">
            <v>206</v>
          </cell>
          <cell r="C154" t="str">
            <v>Security</v>
          </cell>
          <cell r="D154" t="str">
            <v>Network Security Plan 2004 - 2009</v>
          </cell>
          <cell r="E154" t="str">
            <v>Other</v>
          </cell>
          <cell r="F154" t="str">
            <v>T7 - Restricted locking and keying</v>
          </cell>
          <cell r="G154" t="str">
            <v>CAP</v>
          </cell>
          <cell r="H154" t="str">
            <v>R</v>
          </cell>
          <cell r="I154">
            <v>2004</v>
          </cell>
          <cell r="J154" t="str">
            <v>Asset Managers</v>
          </cell>
          <cell r="K154">
            <v>39965</v>
          </cell>
          <cell r="M154">
            <v>8</v>
          </cell>
          <cell r="N154">
            <v>0</v>
          </cell>
          <cell r="O154">
            <v>5</v>
          </cell>
          <cell r="P154">
            <v>2</v>
          </cell>
        </row>
        <row r="155">
          <cell r="B155">
            <v>207</v>
          </cell>
          <cell r="C155" t="str">
            <v>Security</v>
          </cell>
          <cell r="D155" t="str">
            <v>Network Security Plan 2004 - 2009</v>
          </cell>
          <cell r="E155" t="str">
            <v>Other</v>
          </cell>
          <cell r="F155" t="str">
            <v>T8 - Sinage</v>
          </cell>
          <cell r="G155" t="str">
            <v>CAP</v>
          </cell>
          <cell r="H155" t="str">
            <v>R</v>
          </cell>
          <cell r="I155">
            <v>2004</v>
          </cell>
          <cell r="J155" t="str">
            <v>Asset Managers</v>
          </cell>
          <cell r="K155">
            <v>39965</v>
          </cell>
          <cell r="M155">
            <v>8</v>
          </cell>
          <cell r="N155">
            <v>0</v>
          </cell>
          <cell r="O155">
            <v>5</v>
          </cell>
          <cell r="P155">
            <v>2</v>
          </cell>
        </row>
        <row r="156">
          <cell r="B156">
            <v>208</v>
          </cell>
          <cell r="C156" t="str">
            <v>Security</v>
          </cell>
          <cell r="D156" t="str">
            <v>Network Security Plan 2004 - 2009</v>
          </cell>
          <cell r="E156" t="str">
            <v>Other</v>
          </cell>
          <cell r="F156" t="str">
            <v>T9 - Community awareness</v>
          </cell>
          <cell r="G156" t="str">
            <v>CAP</v>
          </cell>
          <cell r="H156" t="str">
            <v>R</v>
          </cell>
          <cell r="I156">
            <v>2004</v>
          </cell>
          <cell r="J156" t="str">
            <v>Asset Managers</v>
          </cell>
          <cell r="K156">
            <v>39965</v>
          </cell>
          <cell r="M156">
            <v>8</v>
          </cell>
          <cell r="N156">
            <v>0</v>
          </cell>
          <cell r="O156">
            <v>5</v>
          </cell>
          <cell r="P156">
            <v>2</v>
          </cell>
        </row>
        <row r="157">
          <cell r="B157">
            <v>209</v>
          </cell>
          <cell r="C157" t="str">
            <v>Security</v>
          </cell>
          <cell r="D157" t="str">
            <v>Network Security Plan 2004 - 2009</v>
          </cell>
          <cell r="E157" t="str">
            <v>Other</v>
          </cell>
          <cell r="F157" t="str">
            <v>T10 - Staff awareness</v>
          </cell>
          <cell r="G157" t="str">
            <v>CAP</v>
          </cell>
          <cell r="H157" t="str">
            <v>R</v>
          </cell>
          <cell r="I157">
            <v>2004</v>
          </cell>
          <cell r="J157" t="str">
            <v>Asset Managers</v>
          </cell>
          <cell r="K157">
            <v>39965</v>
          </cell>
          <cell r="M157">
            <v>8</v>
          </cell>
          <cell r="N157">
            <v>0</v>
          </cell>
          <cell r="O157">
            <v>5</v>
          </cell>
          <cell r="P157">
            <v>2</v>
          </cell>
        </row>
        <row r="158">
          <cell r="B158">
            <v>300</v>
          </cell>
          <cell r="C158" t="str">
            <v>To Be confirmed</v>
          </cell>
          <cell r="D158" t="str">
            <v>To Be confirmed</v>
          </cell>
          <cell r="E158" t="str">
            <v>Other</v>
          </cell>
          <cell r="F158" t="str">
            <v>To Be confirmed</v>
          </cell>
        </row>
        <row r="159">
          <cell r="B159">
            <v>301</v>
          </cell>
          <cell r="C159" t="str">
            <v>Condition Monitoring</v>
          </cell>
          <cell r="D159" t="str">
            <v>Site Infrastructure</v>
          </cell>
          <cell r="E159" t="str">
            <v>Other</v>
          </cell>
          <cell r="F159" t="str">
            <v xml:space="preserve">Installation of infrastructure to support CM equipment </v>
          </cell>
          <cell r="G159" t="str">
            <v>CAP</v>
          </cell>
          <cell r="H159" t="str">
            <v>R</v>
          </cell>
          <cell r="I159">
            <v>3004</v>
          </cell>
          <cell r="J159" t="str">
            <v>Asset Managers</v>
          </cell>
          <cell r="K159">
            <v>39965</v>
          </cell>
          <cell r="M159">
            <v>0</v>
          </cell>
          <cell r="N159">
            <v>0</v>
          </cell>
          <cell r="O159">
            <v>0</v>
          </cell>
          <cell r="P159">
            <v>8</v>
          </cell>
        </row>
        <row r="160">
          <cell r="B160">
            <v>302</v>
          </cell>
          <cell r="C160" t="str">
            <v>Condition Monitonring</v>
          </cell>
          <cell r="D160" t="str">
            <v>Evaluation of New Equipment</v>
          </cell>
          <cell r="E160" t="str">
            <v>Other</v>
          </cell>
          <cell r="F160" t="str">
            <v>Evaluate New Condition Monitoring Equipment</v>
          </cell>
          <cell r="G160" t="str">
            <v>CAP</v>
          </cell>
          <cell r="H160" t="str">
            <v>I</v>
          </cell>
          <cell r="I160">
            <v>2004</v>
          </cell>
          <cell r="J160" t="str">
            <v>SSE</v>
          </cell>
          <cell r="K160" t="str">
            <v>Recurrent</v>
          </cell>
        </row>
      </sheetData>
      <sheetData sheetId="3"/>
      <sheetData sheetId="4"/>
      <sheetData sheetId="5"/>
      <sheetData sheetId="6"/>
      <sheetData sheetId="7"/>
      <sheetData sheetId="8"/>
      <sheetData sheetId="9"/>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 - Summary"/>
      <sheetName val="SA - MDQ"/>
      <sheetName val="Env AA Charges"/>
      <sheetName val="volumes"/>
      <sheetName val="costs"/>
      <sheetName val="SA_-_Summary"/>
      <sheetName val="SA_-_MDQ"/>
      <sheetName val="Env_AA_Charges"/>
    </sheetNames>
    <sheetDataSet>
      <sheetData sheetId="0" refreshError="1"/>
      <sheetData sheetId="1" refreshError="1"/>
      <sheetData sheetId="2" refreshError="1"/>
      <sheetData sheetId="3" refreshError="1">
        <row r="17">
          <cell r="B17">
            <v>1</v>
          </cell>
          <cell r="C17">
            <v>2</v>
          </cell>
          <cell r="D17">
            <v>3</v>
          </cell>
          <cell r="E17">
            <v>4</v>
          </cell>
          <cell r="F17">
            <v>5</v>
          </cell>
          <cell r="G17">
            <v>6</v>
          </cell>
          <cell r="H17">
            <v>7</v>
          </cell>
          <cell r="I17">
            <v>8</v>
          </cell>
          <cell r="J17">
            <v>9</v>
          </cell>
          <cell r="K17">
            <v>10</v>
          </cell>
          <cell r="L17">
            <v>11</v>
          </cell>
          <cell r="M17">
            <v>12</v>
          </cell>
        </row>
        <row r="18">
          <cell r="B18">
            <v>7.0000000000000007E-2</v>
          </cell>
          <cell r="C18">
            <v>7.0000000000000007E-2</v>
          </cell>
          <cell r="D18">
            <v>7.0000000000000007E-2</v>
          </cell>
          <cell r="E18">
            <v>7.0000000000000007E-2</v>
          </cell>
          <cell r="F18">
            <v>7.0000000000000007E-2</v>
          </cell>
          <cell r="G18">
            <v>0.08</v>
          </cell>
          <cell r="H18">
            <v>0.11</v>
          </cell>
          <cell r="I18">
            <v>0.11</v>
          </cell>
          <cell r="J18">
            <v>0.11</v>
          </cell>
          <cell r="K18">
            <v>0.08</v>
          </cell>
          <cell r="L18">
            <v>0.08</v>
          </cell>
          <cell r="M18">
            <v>0.08</v>
          </cell>
        </row>
      </sheetData>
      <sheetData sheetId="4" refreshError="1"/>
      <sheetData sheetId="5"/>
      <sheetData sheetId="6"/>
      <sheetData sheetId="7"/>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ypo 12 Dec 08"/>
      <sheetName val="Valuation as at 31 Dec 08"/>
      <sheetName val="Prospective Effectiveness"/>
      <sheetName val="Retrospective Effectiveness"/>
      <sheetName val="CPI Ratio Curve"/>
      <sheetName val="Interest Rates"/>
      <sheetName val="Discount Factors"/>
      <sheetName val="CPI Curves"/>
    </sheetNames>
    <sheetDataSet>
      <sheetData sheetId="0" refreshError="1"/>
      <sheetData sheetId="1" refreshError="1"/>
      <sheetData sheetId="2" refreshError="1"/>
      <sheetData sheetId="3" refreshError="1"/>
      <sheetData sheetId="4" refreshError="1">
        <row r="7">
          <cell r="D7">
            <v>38748</v>
          </cell>
          <cell r="E7">
            <v>38776</v>
          </cell>
          <cell r="F7">
            <v>38807</v>
          </cell>
          <cell r="G7">
            <v>38837</v>
          </cell>
          <cell r="H7">
            <v>38868</v>
          </cell>
          <cell r="I7">
            <v>38898</v>
          </cell>
          <cell r="J7">
            <v>38929</v>
          </cell>
          <cell r="K7">
            <v>38960</v>
          </cell>
          <cell r="L7">
            <v>38990</v>
          </cell>
          <cell r="M7">
            <v>39021</v>
          </cell>
          <cell r="N7">
            <v>39051</v>
          </cell>
          <cell r="O7">
            <v>39082</v>
          </cell>
          <cell r="P7">
            <v>39113</v>
          </cell>
          <cell r="Q7">
            <v>39141</v>
          </cell>
          <cell r="R7">
            <v>39172</v>
          </cell>
          <cell r="S7">
            <v>39202</v>
          </cell>
          <cell r="T7">
            <v>39233</v>
          </cell>
          <cell r="U7">
            <v>39263</v>
          </cell>
          <cell r="V7">
            <v>39294</v>
          </cell>
          <cell r="W7">
            <v>39325</v>
          </cell>
          <cell r="X7">
            <v>39355</v>
          </cell>
          <cell r="Y7">
            <v>39386</v>
          </cell>
          <cell r="Z7">
            <v>39416</v>
          </cell>
          <cell r="AA7">
            <v>39447</v>
          </cell>
          <cell r="AB7">
            <v>39478</v>
          </cell>
          <cell r="AC7">
            <v>39507</v>
          </cell>
          <cell r="AD7">
            <v>39538</v>
          </cell>
          <cell r="AE7">
            <v>39568</v>
          </cell>
          <cell r="AF7">
            <v>39598</v>
          </cell>
          <cell r="AG7">
            <v>39629</v>
          </cell>
          <cell r="AH7">
            <v>39660</v>
          </cell>
          <cell r="AI7">
            <v>39689</v>
          </cell>
          <cell r="AJ7">
            <v>39721</v>
          </cell>
          <cell r="AK7">
            <v>39752</v>
          </cell>
          <cell r="AL7">
            <v>39780</v>
          </cell>
          <cell r="AM7">
            <v>39786</v>
          </cell>
          <cell r="AN7">
            <v>39794</v>
          </cell>
          <cell r="AO7">
            <v>39813</v>
          </cell>
          <cell r="AP7">
            <v>39843</v>
          </cell>
          <cell r="AQ7">
            <v>39871</v>
          </cell>
        </row>
      </sheetData>
      <sheetData sheetId="5" refreshError="1"/>
      <sheetData sheetId="6"/>
      <sheetData sheetId="7"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ison"/>
      <sheetName val="Assumptions"/>
      <sheetName val="VOLS"/>
      <sheetName val="MDQ"/>
      <sheetName val="Supply Costs"/>
      <sheetName val="TUOS Costs"/>
      <sheetName val="Supply Balance"/>
      <sheetName val="&lt;10TJ Dx Calc"/>
      <sheetName val="Special Reads"/>
      <sheetName val="Banking"/>
      <sheetName val="ExecSums1"/>
      <sheetName val="Exec Sums"/>
      <sheetName val="DUOS Actuals"/>
      <sheetName val="Costs"/>
      <sheetName val="Recharges"/>
      <sheetName val="Analysis"/>
      <sheetName val="Total Costs"/>
      <sheetName val="Cost Vs Recharge"/>
      <sheetName val="Contracts Inputs"/>
      <sheetName val="Recharge Summary"/>
      <sheetName val="Wellhead Summary"/>
      <sheetName val="TUOS JT"/>
      <sheetName val="Cost Summary Source"/>
      <sheetName val="Cost Summary"/>
      <sheetName val="P&amp;L"/>
      <sheetName val="Supply_Costs"/>
      <sheetName val="TUOS_Costs"/>
      <sheetName val="Supply_Balance"/>
      <sheetName val="&lt;10TJ_Dx_Calc"/>
      <sheetName val="Special_Reads"/>
      <sheetName val="Exec_Sums"/>
      <sheetName val="DUOS_Actuals"/>
      <sheetName val="Total_Costs"/>
      <sheetName val="Cost_Vs_Recharge"/>
      <sheetName val="Contracts_Inputs"/>
      <sheetName val="Recharge_Summary"/>
      <sheetName val="Wellhead_Summary"/>
      <sheetName val="TUOS_JT"/>
      <sheetName val="Cost_Summary_Source"/>
      <sheetName val="Cost_Summary"/>
    </sheetNames>
    <sheetDataSet>
      <sheetData sheetId="0" refreshError="1"/>
      <sheetData sheetId="1" refreshError="1"/>
      <sheetData sheetId="2" refreshError="1"/>
      <sheetData sheetId="3" refreshError="1"/>
      <sheetData sheetId="4" refreshError="1">
        <row r="143">
          <cell r="K143">
            <v>0</v>
          </cell>
        </row>
        <row r="144">
          <cell r="K144">
            <v>2.1909999999999998</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143">
          <cell r="K143">
            <v>0</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EIE query final"/>
      <sheetName val="Finance 1 YTD"/>
      <sheetName val="Sheet2"/>
      <sheetName val="Final"/>
      <sheetName val="Journal"/>
    </sheetNames>
    <sheetDataSet>
      <sheetData sheetId="0" refreshError="1"/>
      <sheetData sheetId="1" refreshError="1"/>
      <sheetData sheetId="2" refreshError="1">
        <row r="5">
          <cell r="A5">
            <v>450000406</v>
          </cell>
          <cell r="B5" t="str">
            <v>450000406 - Ipswich Motorwa</v>
          </cell>
          <cell r="C5">
            <v>0</v>
          </cell>
          <cell r="D5">
            <v>0</v>
          </cell>
          <cell r="E5">
            <v>0</v>
          </cell>
          <cell r="F5">
            <v>0</v>
          </cell>
          <cell r="G5">
            <v>222.63</v>
          </cell>
          <cell r="H5">
            <v>0</v>
          </cell>
          <cell r="I5">
            <v>-222.63</v>
          </cell>
          <cell r="J5">
            <v>0</v>
          </cell>
        </row>
        <row r="6">
          <cell r="A6">
            <v>450050153</v>
          </cell>
          <cell r="B6" t="str">
            <v>450050153 - RW - Recoverabl</v>
          </cell>
          <cell r="C6">
            <v>0</v>
          </cell>
          <cell r="D6">
            <v>0</v>
          </cell>
          <cell r="E6">
            <v>0</v>
          </cell>
          <cell r="F6">
            <v>0</v>
          </cell>
          <cell r="G6">
            <v>1851.11</v>
          </cell>
          <cell r="H6">
            <v>0</v>
          </cell>
          <cell r="I6">
            <v>-1851.11</v>
          </cell>
          <cell r="J6">
            <v>0</v>
          </cell>
        </row>
        <row r="7">
          <cell r="A7">
            <v>450050154</v>
          </cell>
          <cell r="B7" t="str">
            <v>450050154 - RW - Site Watch</v>
          </cell>
          <cell r="C7">
            <v>52692.71</v>
          </cell>
          <cell r="D7">
            <v>8458.4500000000007</v>
          </cell>
          <cell r="E7">
            <v>-44234.26</v>
          </cell>
          <cell r="F7">
            <v>-522.95940745644896</v>
          </cell>
          <cell r="G7">
            <v>234936.32000000001</v>
          </cell>
          <cell r="H7">
            <v>106999.99</v>
          </cell>
          <cell r="I7">
            <v>-127936.33</v>
          </cell>
          <cell r="J7">
            <v>-119.566674725857</v>
          </cell>
        </row>
        <row r="8">
          <cell r="A8">
            <v>450050155</v>
          </cell>
          <cell r="B8" t="str">
            <v>450050155 - RW - Damage to</v>
          </cell>
          <cell r="C8">
            <v>8194.1200000000008</v>
          </cell>
          <cell r="D8">
            <v>0</v>
          </cell>
          <cell r="E8">
            <v>-8194.1200000000008</v>
          </cell>
          <cell r="F8">
            <v>0</v>
          </cell>
          <cell r="G8">
            <v>141818.43</v>
          </cell>
          <cell r="H8">
            <v>0</v>
          </cell>
          <cell r="I8">
            <v>-141818.43</v>
          </cell>
          <cell r="J8">
            <v>0</v>
          </cell>
        </row>
        <row r="9">
          <cell r="A9">
            <v>450050162</v>
          </cell>
          <cell r="B9" t="str">
            <v>450050162 - R0078126</v>
          </cell>
          <cell r="C9">
            <v>0</v>
          </cell>
          <cell r="D9">
            <v>0</v>
          </cell>
          <cell r="E9">
            <v>0</v>
          </cell>
          <cell r="F9">
            <v>0</v>
          </cell>
          <cell r="G9">
            <v>1592.5</v>
          </cell>
          <cell r="H9">
            <v>0</v>
          </cell>
          <cell r="I9">
            <v>-1592.5</v>
          </cell>
          <cell r="J9">
            <v>0</v>
          </cell>
        </row>
        <row r="10">
          <cell r="A10">
            <v>450050164</v>
          </cell>
          <cell r="B10" t="str">
            <v>450050164 - R0082739</v>
          </cell>
          <cell r="C10">
            <v>0</v>
          </cell>
          <cell r="D10">
            <v>0</v>
          </cell>
          <cell r="E10">
            <v>0</v>
          </cell>
          <cell r="F10">
            <v>0</v>
          </cell>
          <cell r="G10">
            <v>0</v>
          </cell>
          <cell r="H10">
            <v>0</v>
          </cell>
          <cell r="I10">
            <v>0</v>
          </cell>
          <cell r="J10">
            <v>0</v>
          </cell>
        </row>
        <row r="11">
          <cell r="A11">
            <v>450050165</v>
          </cell>
          <cell r="B11" t="str">
            <v>450050165 - R0083708</v>
          </cell>
          <cell r="C11">
            <v>0</v>
          </cell>
          <cell r="D11">
            <v>0</v>
          </cell>
          <cell r="E11">
            <v>0</v>
          </cell>
          <cell r="F11">
            <v>0</v>
          </cell>
          <cell r="G11">
            <v>10626.65</v>
          </cell>
          <cell r="H11">
            <v>0</v>
          </cell>
          <cell r="I11">
            <v>-10626.65</v>
          </cell>
          <cell r="J11">
            <v>0</v>
          </cell>
        </row>
        <row r="12">
          <cell r="A12">
            <v>450050166</v>
          </cell>
          <cell r="B12" t="str">
            <v>450050166 - R0083937</v>
          </cell>
          <cell r="C12">
            <v>0</v>
          </cell>
          <cell r="D12">
            <v>0</v>
          </cell>
          <cell r="E12">
            <v>0</v>
          </cell>
          <cell r="F12">
            <v>0</v>
          </cell>
          <cell r="G12">
            <v>9.0949470177292804E-13</v>
          </cell>
          <cell r="H12">
            <v>0</v>
          </cell>
          <cell r="I12">
            <v>-9.0949470177292804E-13</v>
          </cell>
          <cell r="J12">
            <v>0</v>
          </cell>
        </row>
        <row r="13">
          <cell r="A13">
            <v>450050168</v>
          </cell>
          <cell r="B13" t="str">
            <v>450050168 - R0085614</v>
          </cell>
          <cell r="C13">
            <v>0</v>
          </cell>
          <cell r="D13">
            <v>0</v>
          </cell>
          <cell r="E13">
            <v>0</v>
          </cell>
          <cell r="F13">
            <v>0</v>
          </cell>
          <cell r="G13">
            <v>37436</v>
          </cell>
          <cell r="H13">
            <v>0</v>
          </cell>
          <cell r="I13">
            <v>-37436</v>
          </cell>
          <cell r="J13">
            <v>0</v>
          </cell>
        </row>
        <row r="14">
          <cell r="A14">
            <v>450050169</v>
          </cell>
          <cell r="B14" t="str">
            <v>450050169 - R0087102</v>
          </cell>
          <cell r="C14">
            <v>0</v>
          </cell>
          <cell r="D14">
            <v>0</v>
          </cell>
          <cell r="E14">
            <v>0</v>
          </cell>
          <cell r="F14">
            <v>0</v>
          </cell>
          <cell r="G14">
            <v>35052.449999999997</v>
          </cell>
          <cell r="H14">
            <v>0</v>
          </cell>
          <cell r="I14">
            <v>-35052.449999999997</v>
          </cell>
          <cell r="J14">
            <v>0</v>
          </cell>
        </row>
        <row r="15">
          <cell r="A15">
            <v>450050172</v>
          </cell>
          <cell r="B15" t="str">
            <v>450050172 - R0083225</v>
          </cell>
          <cell r="C15">
            <v>0</v>
          </cell>
          <cell r="D15">
            <v>0</v>
          </cell>
          <cell r="E15">
            <v>0</v>
          </cell>
          <cell r="F15">
            <v>0</v>
          </cell>
          <cell r="G15">
            <v>83523.89</v>
          </cell>
          <cell r="H15">
            <v>0</v>
          </cell>
          <cell r="I15">
            <v>-83523.89</v>
          </cell>
          <cell r="J15">
            <v>0</v>
          </cell>
        </row>
        <row r="16">
          <cell r="A16">
            <v>450050176</v>
          </cell>
          <cell r="B16" t="str">
            <v>450050176 - R0088001</v>
          </cell>
          <cell r="C16">
            <v>0</v>
          </cell>
          <cell r="D16">
            <v>0</v>
          </cell>
          <cell r="E16">
            <v>0</v>
          </cell>
          <cell r="F16">
            <v>0</v>
          </cell>
          <cell r="G16">
            <v>517341.9</v>
          </cell>
          <cell r="H16">
            <v>0</v>
          </cell>
          <cell r="I16">
            <v>-517341.9</v>
          </cell>
          <cell r="J16">
            <v>0</v>
          </cell>
        </row>
        <row r="17">
          <cell r="A17">
            <v>450050180</v>
          </cell>
          <cell r="B17" t="str">
            <v>450050180 - R0087299</v>
          </cell>
          <cell r="C17">
            <v>11322</v>
          </cell>
          <cell r="D17">
            <v>0</v>
          </cell>
          <cell r="E17">
            <v>-11322</v>
          </cell>
          <cell r="F17">
            <v>0</v>
          </cell>
          <cell r="G17">
            <v>309699.94</v>
          </cell>
          <cell r="H17">
            <v>0</v>
          </cell>
          <cell r="I17">
            <v>-309699.94</v>
          </cell>
          <cell r="J17">
            <v>0</v>
          </cell>
        </row>
        <row r="18">
          <cell r="A18">
            <v>450050181</v>
          </cell>
          <cell r="B18" t="str">
            <v>450050181 - R0076784</v>
          </cell>
          <cell r="C18">
            <v>0</v>
          </cell>
          <cell r="D18">
            <v>0</v>
          </cell>
          <cell r="E18">
            <v>0</v>
          </cell>
          <cell r="F18">
            <v>0</v>
          </cell>
          <cell r="G18">
            <v>68995.12</v>
          </cell>
          <cell r="H18">
            <v>0</v>
          </cell>
          <cell r="I18">
            <v>-68995.12</v>
          </cell>
          <cell r="J18">
            <v>0</v>
          </cell>
        </row>
        <row r="19">
          <cell r="A19">
            <v>450050182</v>
          </cell>
          <cell r="B19" t="str">
            <v>450050182 - Waterford Rd</v>
          </cell>
          <cell r="C19">
            <v>225.39</v>
          </cell>
          <cell r="D19">
            <v>0</v>
          </cell>
          <cell r="E19">
            <v>-225.39</v>
          </cell>
          <cell r="F19">
            <v>0</v>
          </cell>
          <cell r="G19">
            <v>810227.19999999995</v>
          </cell>
          <cell r="H19">
            <v>0</v>
          </cell>
          <cell r="I19">
            <v>-810227.19999999995</v>
          </cell>
          <cell r="J19">
            <v>0</v>
          </cell>
        </row>
        <row r="20">
          <cell r="A20">
            <v>450050183</v>
          </cell>
          <cell r="B20" t="str">
            <v>450050183 - LCC HP PE</v>
          </cell>
          <cell r="C20">
            <v>0</v>
          </cell>
          <cell r="D20">
            <v>0</v>
          </cell>
          <cell r="E20">
            <v>0</v>
          </cell>
          <cell r="F20">
            <v>0</v>
          </cell>
          <cell r="G20">
            <v>6272.07</v>
          </cell>
          <cell r="H20">
            <v>0</v>
          </cell>
          <cell r="I20">
            <v>-6272.07</v>
          </cell>
          <cell r="J20">
            <v>0</v>
          </cell>
        </row>
        <row r="21">
          <cell r="A21">
            <v>450050184</v>
          </cell>
          <cell r="B21" t="str">
            <v>450050184 - RC-CR-PA-001-01</v>
          </cell>
          <cell r="C21">
            <v>3857.19</v>
          </cell>
          <cell r="D21">
            <v>0</v>
          </cell>
          <cell r="E21">
            <v>-3857.19</v>
          </cell>
          <cell r="F21">
            <v>0</v>
          </cell>
          <cell r="G21">
            <v>3939.69</v>
          </cell>
          <cell r="H21">
            <v>0</v>
          </cell>
          <cell r="I21">
            <v>-3939.69</v>
          </cell>
          <cell r="J21">
            <v>0</v>
          </cell>
        </row>
        <row r="22">
          <cell r="A22">
            <v>450050185</v>
          </cell>
          <cell r="B22" t="str">
            <v>450050185 - RC-CR-PA-002-01</v>
          </cell>
          <cell r="C22">
            <v>785.53</v>
          </cell>
          <cell r="D22">
            <v>0</v>
          </cell>
          <cell r="E22">
            <v>-785.53</v>
          </cell>
          <cell r="F22">
            <v>0</v>
          </cell>
          <cell r="G22">
            <v>58218.43</v>
          </cell>
          <cell r="H22">
            <v>0</v>
          </cell>
          <cell r="I22">
            <v>-58218.43</v>
          </cell>
          <cell r="J22">
            <v>0</v>
          </cell>
        </row>
        <row r="23">
          <cell r="A23">
            <v>450050186</v>
          </cell>
          <cell r="B23" t="str">
            <v>450050186 - RC-CR-PA-003-01</v>
          </cell>
          <cell r="C23">
            <v>0</v>
          </cell>
          <cell r="D23">
            <v>0</v>
          </cell>
          <cell r="E23">
            <v>0</v>
          </cell>
          <cell r="F23">
            <v>0</v>
          </cell>
          <cell r="G23">
            <v>54205.16</v>
          </cell>
          <cell r="H23">
            <v>0</v>
          </cell>
          <cell r="I23">
            <v>-54205.16</v>
          </cell>
          <cell r="J23">
            <v>0</v>
          </cell>
        </row>
        <row r="24">
          <cell r="A24">
            <v>450050187</v>
          </cell>
          <cell r="B24" t="str">
            <v>450050187 - RC-CR-PA-004-01</v>
          </cell>
          <cell r="C24">
            <v>2065.71</v>
          </cell>
          <cell r="D24">
            <v>0</v>
          </cell>
          <cell r="E24">
            <v>-2065.71</v>
          </cell>
          <cell r="F24">
            <v>0</v>
          </cell>
          <cell r="G24">
            <v>23701.040000000001</v>
          </cell>
          <cell r="H24">
            <v>0</v>
          </cell>
          <cell r="I24">
            <v>-23701.040000000001</v>
          </cell>
          <cell r="J24">
            <v>0</v>
          </cell>
        </row>
        <row r="25">
          <cell r="A25">
            <v>450050188</v>
          </cell>
          <cell r="B25" t="str">
            <v>450050188 - RC-CR-PA-005-01</v>
          </cell>
          <cell r="C25">
            <v>0</v>
          </cell>
          <cell r="D25">
            <v>0</v>
          </cell>
          <cell r="E25">
            <v>0</v>
          </cell>
          <cell r="F25">
            <v>0</v>
          </cell>
          <cell r="G25">
            <v>73882.7</v>
          </cell>
          <cell r="H25">
            <v>0</v>
          </cell>
          <cell r="I25">
            <v>-73882.7</v>
          </cell>
          <cell r="J25">
            <v>0</v>
          </cell>
        </row>
        <row r="26">
          <cell r="A26">
            <v>450050190</v>
          </cell>
          <cell r="B26" t="str">
            <v>450050190 - RC-CR-PA-007-01</v>
          </cell>
          <cell r="C26">
            <v>0</v>
          </cell>
          <cell r="D26">
            <v>0</v>
          </cell>
          <cell r="E26">
            <v>0</v>
          </cell>
          <cell r="F26">
            <v>0</v>
          </cell>
          <cell r="G26">
            <v>42432.01</v>
          </cell>
          <cell r="H26">
            <v>0</v>
          </cell>
          <cell r="I26">
            <v>-42432.01</v>
          </cell>
          <cell r="J26">
            <v>0</v>
          </cell>
        </row>
        <row r="27">
          <cell r="A27">
            <v>450050191</v>
          </cell>
          <cell r="B27" t="str">
            <v>450050191 - RC-CR-PA-008-01</v>
          </cell>
          <cell r="C27">
            <v>320</v>
          </cell>
          <cell r="D27">
            <v>0</v>
          </cell>
          <cell r="E27">
            <v>-320</v>
          </cell>
          <cell r="F27">
            <v>0</v>
          </cell>
          <cell r="G27">
            <v>8673.09</v>
          </cell>
          <cell r="H27">
            <v>0</v>
          </cell>
          <cell r="I27">
            <v>-8673.09</v>
          </cell>
          <cell r="J27">
            <v>0</v>
          </cell>
        </row>
        <row r="28">
          <cell r="A28">
            <v>450050192</v>
          </cell>
          <cell r="B28" t="str">
            <v>450050192 - Mt Isa Hot Tap</v>
          </cell>
          <cell r="C28">
            <v>0</v>
          </cell>
          <cell r="D28">
            <v>0</v>
          </cell>
          <cell r="E28">
            <v>0</v>
          </cell>
          <cell r="F28">
            <v>0</v>
          </cell>
          <cell r="G28">
            <v>42745.83</v>
          </cell>
          <cell r="H28">
            <v>0</v>
          </cell>
          <cell r="I28">
            <v>-42745.83</v>
          </cell>
          <cell r="J28">
            <v>0</v>
          </cell>
        </row>
        <row r="29">
          <cell r="A29">
            <v>450050193</v>
          </cell>
          <cell r="B29" t="str">
            <v>450050193 - Calam Rd</v>
          </cell>
          <cell r="C29">
            <v>0</v>
          </cell>
          <cell r="D29">
            <v>0</v>
          </cell>
          <cell r="E29">
            <v>0</v>
          </cell>
          <cell r="F29">
            <v>0</v>
          </cell>
          <cell r="G29">
            <v>3181.93</v>
          </cell>
          <cell r="H29">
            <v>0</v>
          </cell>
          <cell r="I29">
            <v>-3181.93</v>
          </cell>
          <cell r="J29">
            <v>0</v>
          </cell>
        </row>
        <row r="30">
          <cell r="A30">
            <v>450050194</v>
          </cell>
          <cell r="B30" t="str">
            <v>450050194 - RC-CO-PL-001-01</v>
          </cell>
          <cell r="C30">
            <v>0</v>
          </cell>
          <cell r="D30">
            <v>0</v>
          </cell>
          <cell r="E30">
            <v>0</v>
          </cell>
          <cell r="F30">
            <v>0</v>
          </cell>
          <cell r="G30">
            <v>0</v>
          </cell>
          <cell r="H30">
            <v>0</v>
          </cell>
          <cell r="I30">
            <v>0</v>
          </cell>
          <cell r="J30">
            <v>0</v>
          </cell>
        </row>
        <row r="31">
          <cell r="A31">
            <v>450050195</v>
          </cell>
          <cell r="B31" t="str">
            <v>450050195 - New England 001</v>
          </cell>
          <cell r="C31">
            <v>0</v>
          </cell>
          <cell r="D31">
            <v>0</v>
          </cell>
          <cell r="E31">
            <v>0</v>
          </cell>
          <cell r="F31">
            <v>0</v>
          </cell>
          <cell r="G31">
            <v>322.87</v>
          </cell>
          <cell r="H31">
            <v>0</v>
          </cell>
          <cell r="I31">
            <v>-322.87</v>
          </cell>
          <cell r="J31">
            <v>0</v>
          </cell>
        </row>
        <row r="32">
          <cell r="A32">
            <v>450050197</v>
          </cell>
          <cell r="B32" t="str">
            <v>450050197 - Toohey Rd</v>
          </cell>
          <cell r="C32">
            <v>0</v>
          </cell>
          <cell r="D32">
            <v>0</v>
          </cell>
          <cell r="E32">
            <v>0</v>
          </cell>
          <cell r="F32">
            <v>0</v>
          </cell>
          <cell r="G32">
            <v>1239.56</v>
          </cell>
          <cell r="H32">
            <v>0</v>
          </cell>
          <cell r="I32">
            <v>-1239.56</v>
          </cell>
          <cell r="J32">
            <v>0</v>
          </cell>
        </row>
        <row r="33">
          <cell r="A33">
            <v>450050200</v>
          </cell>
          <cell r="B33" t="str">
            <v>450050200 - Merivale St Sth</v>
          </cell>
          <cell r="C33">
            <v>0</v>
          </cell>
          <cell r="D33">
            <v>0</v>
          </cell>
          <cell r="E33">
            <v>0</v>
          </cell>
          <cell r="F33">
            <v>0</v>
          </cell>
          <cell r="G33">
            <v>-388.37000000000302</v>
          </cell>
          <cell r="H33">
            <v>0</v>
          </cell>
          <cell r="I33">
            <v>388.37000000000302</v>
          </cell>
          <cell r="J33">
            <v>0</v>
          </cell>
        </row>
        <row r="34">
          <cell r="A34">
            <v>450050201</v>
          </cell>
          <cell r="B34" t="str">
            <v>450050201 - Runcom Railway</v>
          </cell>
          <cell r="C34">
            <v>0</v>
          </cell>
          <cell r="D34">
            <v>0</v>
          </cell>
          <cell r="E34">
            <v>0</v>
          </cell>
          <cell r="F34">
            <v>0</v>
          </cell>
          <cell r="G34">
            <v>-806.02</v>
          </cell>
          <cell r="H34">
            <v>0</v>
          </cell>
          <cell r="I34">
            <v>806.02</v>
          </cell>
          <cell r="J34">
            <v>0</v>
          </cell>
        </row>
        <row r="35">
          <cell r="A35">
            <v>450050202</v>
          </cell>
          <cell r="B35" t="str">
            <v>450050202 - Foxwell Rd</v>
          </cell>
          <cell r="C35">
            <v>0</v>
          </cell>
          <cell r="D35">
            <v>0</v>
          </cell>
          <cell r="E35">
            <v>0</v>
          </cell>
          <cell r="F35">
            <v>0</v>
          </cell>
          <cell r="G35">
            <v>24001.7</v>
          </cell>
          <cell r="H35">
            <v>0</v>
          </cell>
          <cell r="I35">
            <v>-24001.7</v>
          </cell>
          <cell r="J35">
            <v>0</v>
          </cell>
        </row>
        <row r="36">
          <cell r="A36">
            <v>450050204</v>
          </cell>
          <cell r="B36" t="str">
            <v>450050204 - Palm Beach</v>
          </cell>
          <cell r="C36">
            <v>0</v>
          </cell>
          <cell r="D36">
            <v>0</v>
          </cell>
          <cell r="E36">
            <v>0</v>
          </cell>
          <cell r="F36">
            <v>0</v>
          </cell>
          <cell r="G36">
            <v>9432.15</v>
          </cell>
          <cell r="H36">
            <v>0</v>
          </cell>
          <cell r="I36">
            <v>-9432.15</v>
          </cell>
          <cell r="J36">
            <v>0</v>
          </cell>
        </row>
        <row r="37">
          <cell r="A37">
            <v>450050205</v>
          </cell>
          <cell r="B37" t="str">
            <v>450050205 - Days Rd Coomera</v>
          </cell>
          <cell r="C37">
            <v>0</v>
          </cell>
          <cell r="D37">
            <v>0</v>
          </cell>
          <cell r="E37">
            <v>0</v>
          </cell>
          <cell r="F37">
            <v>0</v>
          </cell>
          <cell r="G37">
            <v>-776.36</v>
          </cell>
          <cell r="H37">
            <v>0</v>
          </cell>
          <cell r="I37">
            <v>776.36</v>
          </cell>
          <cell r="J37">
            <v>0</v>
          </cell>
        </row>
        <row r="38">
          <cell r="A38">
            <v>450050206</v>
          </cell>
          <cell r="B38" t="str">
            <v>450050206 - UCRP:2</v>
          </cell>
          <cell r="C38">
            <v>48.76</v>
          </cell>
          <cell r="D38">
            <v>0</v>
          </cell>
          <cell r="E38">
            <v>-48.76</v>
          </cell>
          <cell r="F38">
            <v>0</v>
          </cell>
          <cell r="G38">
            <v>2253.17</v>
          </cell>
          <cell r="H38">
            <v>0</v>
          </cell>
          <cell r="I38">
            <v>-2253.17</v>
          </cell>
          <cell r="J38">
            <v>0</v>
          </cell>
        </row>
        <row r="39">
          <cell r="A39">
            <v>450050207</v>
          </cell>
          <cell r="B39" t="str">
            <v>450050207 - 45220</v>
          </cell>
          <cell r="C39">
            <v>0</v>
          </cell>
          <cell r="D39">
            <v>0</v>
          </cell>
          <cell r="E39">
            <v>0</v>
          </cell>
          <cell r="F39">
            <v>0</v>
          </cell>
          <cell r="G39">
            <v>1022.26</v>
          </cell>
          <cell r="H39">
            <v>0</v>
          </cell>
          <cell r="I39">
            <v>-1022.26</v>
          </cell>
          <cell r="J39">
            <v>0</v>
          </cell>
        </row>
        <row r="40">
          <cell r="A40">
            <v>450050208</v>
          </cell>
          <cell r="B40" t="str">
            <v>450050208 - 45221</v>
          </cell>
          <cell r="C40">
            <v>19883.93</v>
          </cell>
          <cell r="D40">
            <v>0</v>
          </cell>
          <cell r="E40">
            <v>-19883.93</v>
          </cell>
          <cell r="F40">
            <v>0</v>
          </cell>
          <cell r="G40">
            <v>288907.96999999997</v>
          </cell>
          <cell r="H40">
            <v>0</v>
          </cell>
          <cell r="I40">
            <v>-288907.96999999997</v>
          </cell>
          <cell r="J40">
            <v>0</v>
          </cell>
        </row>
        <row r="41">
          <cell r="A41">
            <v>450050209</v>
          </cell>
          <cell r="B41" t="str">
            <v>450050209 - 45225</v>
          </cell>
          <cell r="C41">
            <v>0</v>
          </cell>
          <cell r="D41">
            <v>0</v>
          </cell>
          <cell r="E41">
            <v>0</v>
          </cell>
          <cell r="F41">
            <v>0</v>
          </cell>
          <cell r="G41">
            <v>44679.64</v>
          </cell>
          <cell r="H41">
            <v>0</v>
          </cell>
          <cell r="I41">
            <v>-44679.64</v>
          </cell>
          <cell r="J41">
            <v>0</v>
          </cell>
        </row>
        <row r="42">
          <cell r="A42">
            <v>450050213</v>
          </cell>
          <cell r="B42" t="str">
            <v>450050213 - Springfield Tra</v>
          </cell>
          <cell r="C42">
            <v>96182.24</v>
          </cell>
          <cell r="D42">
            <v>0</v>
          </cell>
          <cell r="E42">
            <v>-96182.24</v>
          </cell>
          <cell r="F42">
            <v>0</v>
          </cell>
          <cell r="G42">
            <v>149300.82999999999</v>
          </cell>
          <cell r="H42">
            <v>0</v>
          </cell>
          <cell r="I42">
            <v>-149300.82999999999</v>
          </cell>
          <cell r="J42">
            <v>0</v>
          </cell>
        </row>
        <row r="43">
          <cell r="A43">
            <v>450050214</v>
          </cell>
          <cell r="B43" t="str">
            <v>450050214 - 45237</v>
          </cell>
          <cell r="C43">
            <v>0</v>
          </cell>
          <cell r="D43">
            <v>0</v>
          </cell>
          <cell r="E43">
            <v>0</v>
          </cell>
          <cell r="F43">
            <v>0</v>
          </cell>
          <cell r="G43">
            <v>10217.540000000001</v>
          </cell>
          <cell r="H43">
            <v>0</v>
          </cell>
          <cell r="I43">
            <v>-10217.540000000001</v>
          </cell>
          <cell r="J43">
            <v>0</v>
          </cell>
        </row>
        <row r="44">
          <cell r="A44">
            <v>450050215</v>
          </cell>
          <cell r="B44" t="str">
            <v>450050215 - 45238</v>
          </cell>
          <cell r="C44">
            <v>0</v>
          </cell>
          <cell r="D44">
            <v>0</v>
          </cell>
          <cell r="E44">
            <v>0</v>
          </cell>
          <cell r="F44">
            <v>0</v>
          </cell>
          <cell r="G44">
            <v>0</v>
          </cell>
          <cell r="H44">
            <v>0</v>
          </cell>
          <cell r="I44">
            <v>0</v>
          </cell>
          <cell r="J44">
            <v>0</v>
          </cell>
        </row>
        <row r="45">
          <cell r="A45">
            <v>450050216</v>
          </cell>
          <cell r="B45" t="str">
            <v>450050216 - StanboroughRd</v>
          </cell>
          <cell r="C45">
            <v>0</v>
          </cell>
          <cell r="D45">
            <v>0</v>
          </cell>
          <cell r="E45">
            <v>0</v>
          </cell>
          <cell r="F45">
            <v>0</v>
          </cell>
          <cell r="G45">
            <v>4227.16</v>
          </cell>
          <cell r="H45">
            <v>0</v>
          </cell>
          <cell r="I45">
            <v>-4227.16</v>
          </cell>
          <cell r="J45">
            <v>0</v>
          </cell>
        </row>
        <row r="46">
          <cell r="A46">
            <v>450050222</v>
          </cell>
          <cell r="B46" t="str">
            <v>450050222 - GCCC Stormwater</v>
          </cell>
          <cell r="C46">
            <v>0</v>
          </cell>
          <cell r="D46">
            <v>0</v>
          </cell>
          <cell r="E46">
            <v>0</v>
          </cell>
          <cell r="F46">
            <v>0</v>
          </cell>
          <cell r="G46">
            <v>7788.13</v>
          </cell>
          <cell r="H46">
            <v>0</v>
          </cell>
          <cell r="I46">
            <v>-7788.13</v>
          </cell>
          <cell r="J46">
            <v>0</v>
          </cell>
        </row>
        <row r="47">
          <cell r="A47">
            <v>450050223</v>
          </cell>
          <cell r="B47" t="str">
            <v>450050223 - PAHsptl-Buranda</v>
          </cell>
          <cell r="C47">
            <v>0</v>
          </cell>
          <cell r="D47">
            <v>0</v>
          </cell>
          <cell r="E47">
            <v>0</v>
          </cell>
          <cell r="F47">
            <v>0</v>
          </cell>
          <cell r="G47">
            <v>21725.119999999999</v>
          </cell>
          <cell r="H47">
            <v>0</v>
          </cell>
          <cell r="I47">
            <v>-21725.119999999999</v>
          </cell>
          <cell r="J47">
            <v>0</v>
          </cell>
        </row>
        <row r="48">
          <cell r="A48">
            <v>450050224</v>
          </cell>
          <cell r="B48" t="str">
            <v>450050224 - Ipswich Motorwa</v>
          </cell>
          <cell r="C48">
            <v>3160.52</v>
          </cell>
          <cell r="D48">
            <v>0</v>
          </cell>
          <cell r="E48">
            <v>-3160.52</v>
          </cell>
          <cell r="F48">
            <v>0</v>
          </cell>
          <cell r="G48">
            <v>36505.01</v>
          </cell>
          <cell r="H48">
            <v>0</v>
          </cell>
          <cell r="I48">
            <v>-36505.01</v>
          </cell>
          <cell r="J48">
            <v>0</v>
          </cell>
        </row>
        <row r="49">
          <cell r="A49">
            <v>450050225</v>
          </cell>
          <cell r="B49" t="str">
            <v>450050225 - 106AllinghamKur</v>
          </cell>
          <cell r="C49">
            <v>0</v>
          </cell>
          <cell r="D49">
            <v>0</v>
          </cell>
          <cell r="E49">
            <v>0</v>
          </cell>
          <cell r="F49">
            <v>0</v>
          </cell>
          <cell r="G49">
            <v>2744.19</v>
          </cell>
          <cell r="H49">
            <v>0</v>
          </cell>
          <cell r="I49">
            <v>-2744.19</v>
          </cell>
          <cell r="J49">
            <v>0</v>
          </cell>
        </row>
        <row r="50">
          <cell r="A50">
            <v>450050226</v>
          </cell>
          <cell r="B50" t="str">
            <v>450050226 - Item 1 Beaudese</v>
          </cell>
          <cell r="C50">
            <v>0</v>
          </cell>
          <cell r="D50">
            <v>0</v>
          </cell>
          <cell r="E50">
            <v>0</v>
          </cell>
          <cell r="F50">
            <v>0</v>
          </cell>
          <cell r="G50">
            <v>240.86000000000101</v>
          </cell>
          <cell r="H50">
            <v>0</v>
          </cell>
          <cell r="I50">
            <v>-240.86000000000101</v>
          </cell>
          <cell r="J50">
            <v>0</v>
          </cell>
        </row>
        <row r="51">
          <cell r="A51">
            <v>450050227</v>
          </cell>
          <cell r="B51" t="str">
            <v>450050227 - Item 2 Beaudese</v>
          </cell>
          <cell r="C51">
            <v>1940</v>
          </cell>
          <cell r="D51">
            <v>0</v>
          </cell>
          <cell r="E51">
            <v>-1940</v>
          </cell>
          <cell r="F51">
            <v>0</v>
          </cell>
          <cell r="G51">
            <v>188488.74</v>
          </cell>
          <cell r="H51">
            <v>0</v>
          </cell>
          <cell r="I51">
            <v>-188488.74</v>
          </cell>
          <cell r="J51">
            <v>0</v>
          </cell>
        </row>
        <row r="52">
          <cell r="A52">
            <v>450050228</v>
          </cell>
          <cell r="B52" t="str">
            <v>450050228 - Ispwich Mway It</v>
          </cell>
          <cell r="C52">
            <v>3451.9</v>
          </cell>
          <cell r="D52">
            <v>0</v>
          </cell>
          <cell r="E52">
            <v>-3451.9</v>
          </cell>
          <cell r="F52">
            <v>0</v>
          </cell>
          <cell r="G52">
            <v>306532.92</v>
          </cell>
          <cell r="H52">
            <v>0</v>
          </cell>
          <cell r="I52">
            <v>-306532.92</v>
          </cell>
          <cell r="J52">
            <v>0</v>
          </cell>
        </row>
        <row r="53">
          <cell r="A53">
            <v>450050229</v>
          </cell>
          <cell r="B53" t="str">
            <v>450050229 - N/E Hgwy James</v>
          </cell>
          <cell r="C53">
            <v>301.85000000000002</v>
          </cell>
          <cell r="D53">
            <v>0</v>
          </cell>
          <cell r="E53">
            <v>-301.85000000000002</v>
          </cell>
          <cell r="F53">
            <v>0</v>
          </cell>
          <cell r="G53">
            <v>39765.599999999999</v>
          </cell>
          <cell r="H53">
            <v>0</v>
          </cell>
          <cell r="I53">
            <v>-39765.599999999999</v>
          </cell>
          <cell r="J53">
            <v>0</v>
          </cell>
        </row>
        <row r="54">
          <cell r="A54">
            <v>450050231</v>
          </cell>
          <cell r="B54" t="str">
            <v>450050231 - Boggo Rd Busway</v>
          </cell>
          <cell r="C54">
            <v>2267.15</v>
          </cell>
          <cell r="D54">
            <v>0</v>
          </cell>
          <cell r="E54">
            <v>-2267.15</v>
          </cell>
          <cell r="F54">
            <v>0</v>
          </cell>
          <cell r="G54">
            <v>22588.76</v>
          </cell>
          <cell r="H54">
            <v>0</v>
          </cell>
          <cell r="I54">
            <v>-22588.76</v>
          </cell>
          <cell r="J54">
            <v>0</v>
          </cell>
        </row>
        <row r="55">
          <cell r="A55">
            <v>450050232</v>
          </cell>
          <cell r="B55" t="str">
            <v>450050232 - Ipswh Mtr Itm 5</v>
          </cell>
          <cell r="C55">
            <v>1587.47</v>
          </cell>
          <cell r="D55">
            <v>0</v>
          </cell>
          <cell r="E55">
            <v>-1587.47</v>
          </cell>
          <cell r="F55">
            <v>0</v>
          </cell>
          <cell r="G55">
            <v>207234.22</v>
          </cell>
          <cell r="H55">
            <v>0</v>
          </cell>
          <cell r="I55">
            <v>-207234.22</v>
          </cell>
          <cell r="J55">
            <v>0</v>
          </cell>
        </row>
        <row r="56">
          <cell r="A56">
            <v>450050233</v>
          </cell>
          <cell r="B56" t="str">
            <v>450050233 - Nerang Sth I/ch</v>
          </cell>
          <cell r="C56">
            <v>42284.44</v>
          </cell>
          <cell r="D56">
            <v>0</v>
          </cell>
          <cell r="E56">
            <v>-42284.44</v>
          </cell>
          <cell r="F56">
            <v>0</v>
          </cell>
          <cell r="G56">
            <v>344853.27</v>
          </cell>
          <cell r="H56">
            <v>0</v>
          </cell>
          <cell r="I56">
            <v>-344853.27</v>
          </cell>
          <cell r="J56">
            <v>0</v>
          </cell>
        </row>
        <row r="57">
          <cell r="A57">
            <v>450050234</v>
          </cell>
          <cell r="B57" t="str">
            <v>450050234 - Bovis L/Lease,</v>
          </cell>
          <cell r="C57">
            <v>0</v>
          </cell>
          <cell r="D57">
            <v>0</v>
          </cell>
          <cell r="E57">
            <v>0</v>
          </cell>
          <cell r="F57">
            <v>0</v>
          </cell>
          <cell r="G57">
            <v>6754.02</v>
          </cell>
          <cell r="H57">
            <v>0</v>
          </cell>
          <cell r="I57">
            <v>-6754.02</v>
          </cell>
          <cell r="J57">
            <v>0</v>
          </cell>
        </row>
        <row r="58">
          <cell r="A58">
            <v>450050237</v>
          </cell>
          <cell r="B58" t="str">
            <v>450050237 - G/Way Upgrade</v>
          </cell>
          <cell r="C58">
            <v>532.73</v>
          </cell>
          <cell r="D58">
            <v>0</v>
          </cell>
          <cell r="E58">
            <v>-532.73</v>
          </cell>
          <cell r="F58">
            <v>0</v>
          </cell>
          <cell r="G58">
            <v>2556.31</v>
          </cell>
          <cell r="H58">
            <v>0</v>
          </cell>
          <cell r="I58">
            <v>-2556.31</v>
          </cell>
          <cell r="J58">
            <v>0</v>
          </cell>
        </row>
        <row r="59">
          <cell r="A59">
            <v>450050238</v>
          </cell>
          <cell r="B59" t="str">
            <v>450050238 - BCC New Clevela</v>
          </cell>
          <cell r="C59">
            <v>0</v>
          </cell>
          <cell r="D59">
            <v>0</v>
          </cell>
          <cell r="E59">
            <v>0</v>
          </cell>
          <cell r="F59">
            <v>0</v>
          </cell>
          <cell r="G59">
            <v>923.88</v>
          </cell>
          <cell r="H59">
            <v>0</v>
          </cell>
          <cell r="I59">
            <v>-923.88</v>
          </cell>
          <cell r="J59">
            <v>0</v>
          </cell>
        </row>
        <row r="60">
          <cell r="A60">
            <v>450050240</v>
          </cell>
          <cell r="B60" t="str">
            <v>450050240 - Ipswich Motorwa</v>
          </cell>
          <cell r="C60">
            <v>22158.95</v>
          </cell>
          <cell r="D60">
            <v>0</v>
          </cell>
          <cell r="E60">
            <v>-22158.95</v>
          </cell>
          <cell r="F60">
            <v>0</v>
          </cell>
          <cell r="G60">
            <v>25672.14</v>
          </cell>
          <cell r="H60">
            <v>0</v>
          </cell>
          <cell r="I60">
            <v>-25672.14</v>
          </cell>
          <cell r="J60">
            <v>0</v>
          </cell>
        </row>
        <row r="61">
          <cell r="A61">
            <v>450050245</v>
          </cell>
          <cell r="B61" t="str">
            <v>450050245 - Grand View Hote</v>
          </cell>
          <cell r="C61">
            <v>2182.1999999999998</v>
          </cell>
          <cell r="D61">
            <v>0</v>
          </cell>
          <cell r="E61">
            <v>-2182.1999999999998</v>
          </cell>
          <cell r="F61">
            <v>0</v>
          </cell>
          <cell r="G61">
            <v>2182.1999999999998</v>
          </cell>
          <cell r="H61">
            <v>0</v>
          </cell>
          <cell r="I61">
            <v>-2182.1999999999998</v>
          </cell>
          <cell r="J61">
            <v>0</v>
          </cell>
        </row>
        <row r="62">
          <cell r="A62">
            <v>450050246</v>
          </cell>
          <cell r="B62" t="str">
            <v>450050246 - SRWP Alliance</v>
          </cell>
          <cell r="C62">
            <v>5895.77</v>
          </cell>
          <cell r="D62">
            <v>0</v>
          </cell>
          <cell r="E62">
            <v>-5895.77</v>
          </cell>
          <cell r="F62">
            <v>0</v>
          </cell>
          <cell r="G62">
            <v>5895.77</v>
          </cell>
          <cell r="H62">
            <v>0</v>
          </cell>
          <cell r="I62">
            <v>-5895.77</v>
          </cell>
          <cell r="J62">
            <v>0</v>
          </cell>
        </row>
        <row r="63">
          <cell r="A63">
            <v>450050247</v>
          </cell>
          <cell r="B63" t="str">
            <v>450050247 - Stage 3</v>
          </cell>
          <cell r="C63">
            <v>3341.9</v>
          </cell>
          <cell r="D63">
            <v>0</v>
          </cell>
          <cell r="E63">
            <v>-3341.9</v>
          </cell>
          <cell r="F63">
            <v>0</v>
          </cell>
          <cell r="G63">
            <v>3341.9</v>
          </cell>
          <cell r="H63">
            <v>0</v>
          </cell>
          <cell r="I63">
            <v>-3341.9</v>
          </cell>
          <cell r="J63">
            <v>0</v>
          </cell>
        </row>
        <row r="64">
          <cell r="A64">
            <v>450050248</v>
          </cell>
          <cell r="B64" t="str">
            <v>450050248 - Hancock Street</v>
          </cell>
          <cell r="C64">
            <v>728.66</v>
          </cell>
          <cell r="D64">
            <v>0</v>
          </cell>
          <cell r="E64">
            <v>-728.66</v>
          </cell>
          <cell r="F64">
            <v>0</v>
          </cell>
          <cell r="G64">
            <v>728.66</v>
          </cell>
          <cell r="H64">
            <v>0</v>
          </cell>
          <cell r="I64">
            <v>-728.66</v>
          </cell>
          <cell r="J64">
            <v>0</v>
          </cell>
        </row>
        <row r="65">
          <cell r="A65">
            <v>450050249</v>
          </cell>
          <cell r="B65" t="str">
            <v>450050249 - LBBJV Cornwall</v>
          </cell>
          <cell r="C65">
            <v>1200.23</v>
          </cell>
          <cell r="D65">
            <v>0</v>
          </cell>
          <cell r="E65">
            <v>-1200.23</v>
          </cell>
          <cell r="F65">
            <v>0</v>
          </cell>
          <cell r="G65">
            <v>1200.23</v>
          </cell>
          <cell r="H65">
            <v>0</v>
          </cell>
          <cell r="I65">
            <v>-1200.23</v>
          </cell>
          <cell r="J65">
            <v>0</v>
          </cell>
        </row>
        <row r="66">
          <cell r="A66">
            <v>450050250</v>
          </cell>
          <cell r="B66" t="str">
            <v>450050250 - 276 Pine Mounta</v>
          </cell>
          <cell r="C66">
            <v>248.43</v>
          </cell>
          <cell r="D66">
            <v>0</v>
          </cell>
          <cell r="E66">
            <v>-248.43</v>
          </cell>
          <cell r="F66">
            <v>0</v>
          </cell>
          <cell r="G66">
            <v>248.43</v>
          </cell>
          <cell r="H66">
            <v>0</v>
          </cell>
          <cell r="I66">
            <v>-248.43</v>
          </cell>
          <cell r="J66">
            <v>0</v>
          </cell>
        </row>
      </sheetData>
      <sheetData sheetId="3" refreshError="1"/>
      <sheetData sheetId="4" refreshError="1"/>
      <sheetData sheetId="5"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 Summary"/>
      <sheetName val="Rec ($M)"/>
      <sheetName val="Rec"/>
      <sheetName val="TUOS Inputs"/>
      <sheetName val="w-head inputs"/>
      <sheetName val="cust contracts"/>
      <sheetName val="exec summary_inc Katnook"/>
      <sheetName val="SA - Vols"/>
      <sheetName val="exec summary"/>
      <sheetName val="Regional Recharge Summary"/>
      <sheetName val="summary_yr"/>
      <sheetName val="Summary_mthly"/>
      <sheetName val="assumptions"/>
      <sheetName val="cost_esc"/>
      <sheetName val="SA - MDQ "/>
      <sheetName val="contracts"/>
      <sheetName val="contracted customers"/>
      <sheetName val="uncontracted customers"/>
      <sheetName val="Total Costs"/>
      <sheetName val="Total Recharge"/>
      <sheetName val="wellhead"/>
      <sheetName val="DUOS EnvAA"/>
      <sheetName val="DUOS_yr "/>
      <sheetName val="DUOS_mthly"/>
      <sheetName val="TUOS "/>
      <sheetName val="TUOS Monthly Recharge"/>
      <sheetName val="TUOS Monthly cost"/>
      <sheetName val="Unit Recharge"/>
      <sheetName val="NSW"/>
      <sheetName val="Lovell_Homebush"/>
      <sheetName val="Lovell_Carrington"/>
      <sheetName val="Wrigleys"/>
      <sheetName val="other"/>
      <sheetName val="Mildura"/>
      <sheetName val="Rec_Summary"/>
      <sheetName val="Rec_($M)"/>
      <sheetName val="TUOS_Inputs"/>
      <sheetName val="w-head_inputs"/>
      <sheetName val="cust_contracts"/>
      <sheetName val="exec_summary_inc_Katnook"/>
      <sheetName val="SA_-_Vols"/>
      <sheetName val="exec_summary"/>
      <sheetName val="Regional_Recharge_Summary"/>
      <sheetName val="SA_-_MDQ_"/>
      <sheetName val="contracted_customers"/>
      <sheetName val="uncontracted_customers"/>
      <sheetName val="Total_Costs"/>
      <sheetName val="Total_Recharge"/>
      <sheetName val="DUOS_EnvAA"/>
      <sheetName val="DUOS_yr_"/>
      <sheetName val="TUOS_"/>
      <sheetName val="TUOS_Monthly_Recharge"/>
      <sheetName val="TUOS_Monthly_cost"/>
      <sheetName val="Unit_Recharge"/>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row r="3">
          <cell r="B3">
            <v>37468</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WH"/>
      <sheetName val="Tariff 03"/>
    </sheetNames>
    <sheetDataSet>
      <sheetData sheetId="0" refreshError="1">
        <row r="226">
          <cell r="A226">
            <v>0</v>
          </cell>
          <cell r="B226">
            <v>173</v>
          </cell>
          <cell r="C226" t="str">
            <v>LATROBE STRATUSCENTRAL</v>
          </cell>
        </row>
        <row r="227">
          <cell r="A227">
            <v>1</v>
          </cell>
          <cell r="B227">
            <v>58</v>
          </cell>
          <cell r="C227" t="str">
            <v>LATROBE STRATUSCENTRAL</v>
          </cell>
        </row>
        <row r="228">
          <cell r="A228">
            <v>2</v>
          </cell>
          <cell r="B228">
            <v>43</v>
          </cell>
          <cell r="C228" t="str">
            <v>LATROBE STRATUSCENTRAL</v>
          </cell>
        </row>
        <row r="229">
          <cell r="A229">
            <v>3</v>
          </cell>
          <cell r="B229">
            <v>56</v>
          </cell>
          <cell r="C229" t="str">
            <v>LATROBE STRATUSCENTRAL</v>
          </cell>
        </row>
        <row r="230">
          <cell r="A230">
            <v>4</v>
          </cell>
          <cell r="B230">
            <v>48</v>
          </cell>
          <cell r="C230" t="str">
            <v>LATROBE STRATUSCENTRAL</v>
          </cell>
        </row>
        <row r="231">
          <cell r="A231">
            <v>5</v>
          </cell>
          <cell r="B231">
            <v>49</v>
          </cell>
          <cell r="C231" t="str">
            <v>LATROBE STRATUSCENTRAL</v>
          </cell>
        </row>
        <row r="232">
          <cell r="A232">
            <v>6</v>
          </cell>
          <cell r="B232">
            <v>56</v>
          </cell>
          <cell r="C232" t="str">
            <v>LATROBE STRATUSCENTRAL</v>
          </cell>
        </row>
        <row r="233">
          <cell r="A233">
            <v>7</v>
          </cell>
          <cell r="B233">
            <v>84</v>
          </cell>
          <cell r="C233" t="str">
            <v>LATROBE STRATUSCENTRAL</v>
          </cell>
        </row>
        <row r="234">
          <cell r="A234">
            <v>8</v>
          </cell>
          <cell r="B234">
            <v>98</v>
          </cell>
          <cell r="C234" t="str">
            <v>LATROBE STRATUSCENTRAL</v>
          </cell>
        </row>
        <row r="235">
          <cell r="A235">
            <v>9</v>
          </cell>
          <cell r="B235">
            <v>108</v>
          </cell>
          <cell r="C235" t="str">
            <v>LATROBE STRATUSCENTRAL</v>
          </cell>
        </row>
        <row r="236">
          <cell r="A236">
            <v>10</v>
          </cell>
          <cell r="B236">
            <v>133</v>
          </cell>
          <cell r="C236" t="str">
            <v>LATROBE STRATUSCENTRAL</v>
          </cell>
        </row>
        <row r="237">
          <cell r="A237">
            <v>11</v>
          </cell>
          <cell r="B237">
            <v>118</v>
          </cell>
          <cell r="C237" t="str">
            <v>LATROBE STRATUSCENTRAL</v>
          </cell>
        </row>
        <row r="238">
          <cell r="A238">
            <v>12</v>
          </cell>
          <cell r="B238">
            <v>152</v>
          </cell>
          <cell r="C238" t="str">
            <v>LATROBE STRATUSCENTRAL</v>
          </cell>
        </row>
        <row r="239">
          <cell r="A239">
            <v>13</v>
          </cell>
          <cell r="B239">
            <v>137</v>
          </cell>
          <cell r="C239" t="str">
            <v>LATROBE STRATUSCENTRAL</v>
          </cell>
        </row>
        <row r="240">
          <cell r="A240">
            <v>14</v>
          </cell>
          <cell r="B240">
            <v>169</v>
          </cell>
          <cell r="C240" t="str">
            <v>LATROBE STRATUSCENTRAL</v>
          </cell>
        </row>
        <row r="241">
          <cell r="A241">
            <v>15</v>
          </cell>
          <cell r="B241">
            <v>201</v>
          </cell>
          <cell r="C241" t="str">
            <v>LATROBE STRATUSCENTRAL</v>
          </cell>
        </row>
        <row r="242">
          <cell r="A242">
            <v>16</v>
          </cell>
          <cell r="B242">
            <v>187</v>
          </cell>
          <cell r="C242" t="str">
            <v>LATROBE STRATUSCENTRAL</v>
          </cell>
        </row>
        <row r="243">
          <cell r="A243">
            <v>17</v>
          </cell>
          <cell r="B243">
            <v>202</v>
          </cell>
          <cell r="C243" t="str">
            <v>LATROBE STRATUSCENTRAL</v>
          </cell>
        </row>
        <row r="244">
          <cell r="A244">
            <v>18</v>
          </cell>
          <cell r="B244">
            <v>198</v>
          </cell>
          <cell r="C244" t="str">
            <v>LATROBE STRATUSCENTRAL</v>
          </cell>
        </row>
        <row r="245">
          <cell r="A245">
            <v>19</v>
          </cell>
          <cell r="B245">
            <v>273</v>
          </cell>
          <cell r="C245" t="str">
            <v>LATROBE STRATUSCENTRAL</v>
          </cell>
        </row>
        <row r="246">
          <cell r="A246">
            <v>20</v>
          </cell>
          <cell r="B246">
            <v>257</v>
          </cell>
          <cell r="C246" t="str">
            <v>LATROBE STRATUSCENTRAL</v>
          </cell>
        </row>
        <row r="247">
          <cell r="A247">
            <v>21</v>
          </cell>
          <cell r="B247">
            <v>273</v>
          </cell>
          <cell r="C247" t="str">
            <v>LATROBE STRATUSCENTRAL</v>
          </cell>
        </row>
        <row r="248">
          <cell r="A248">
            <v>22</v>
          </cell>
          <cell r="B248">
            <v>298</v>
          </cell>
          <cell r="C248" t="str">
            <v>LATROBE STRATUSCENTRAL</v>
          </cell>
        </row>
        <row r="249">
          <cell r="A249">
            <v>23</v>
          </cell>
          <cell r="B249">
            <v>250</v>
          </cell>
          <cell r="C249" t="str">
            <v>LATROBE STRATUSCENTRAL</v>
          </cell>
        </row>
        <row r="250">
          <cell r="A250">
            <v>24</v>
          </cell>
          <cell r="B250">
            <v>319</v>
          </cell>
          <cell r="C250" t="str">
            <v>LATROBE STRATUSCENTRAL</v>
          </cell>
        </row>
        <row r="251">
          <cell r="A251">
            <v>25</v>
          </cell>
          <cell r="B251">
            <v>307</v>
          </cell>
          <cell r="C251" t="str">
            <v>LATROBE STRATUSCENTRAL</v>
          </cell>
        </row>
        <row r="252">
          <cell r="A252">
            <v>26</v>
          </cell>
          <cell r="B252">
            <v>330</v>
          </cell>
          <cell r="C252" t="str">
            <v>LATROBE STRATUSCENTRAL</v>
          </cell>
        </row>
        <row r="253">
          <cell r="A253">
            <v>27</v>
          </cell>
          <cell r="B253">
            <v>374</v>
          </cell>
          <cell r="C253" t="str">
            <v>LATROBE STRATUSCENTRAL</v>
          </cell>
        </row>
        <row r="254">
          <cell r="A254">
            <v>28</v>
          </cell>
          <cell r="B254">
            <v>347</v>
          </cell>
          <cell r="C254" t="str">
            <v>LATROBE STRATUSCENTRAL</v>
          </cell>
        </row>
        <row r="255">
          <cell r="A255">
            <v>29</v>
          </cell>
          <cell r="B255">
            <v>382</v>
          </cell>
          <cell r="C255" t="str">
            <v>LATROBE STRATUSCENTRAL</v>
          </cell>
        </row>
        <row r="256">
          <cell r="A256">
            <v>30</v>
          </cell>
          <cell r="B256">
            <v>354</v>
          </cell>
          <cell r="C256" t="str">
            <v>LATROBE STRATUSCENTRAL</v>
          </cell>
        </row>
        <row r="257">
          <cell r="A257">
            <v>31</v>
          </cell>
          <cell r="B257">
            <v>379</v>
          </cell>
          <cell r="C257" t="str">
            <v>LATROBE STRATUSCENTRAL</v>
          </cell>
        </row>
        <row r="258">
          <cell r="A258">
            <v>32</v>
          </cell>
          <cell r="B258">
            <v>369</v>
          </cell>
          <cell r="C258" t="str">
            <v>LATROBE STRATUSCENTRAL</v>
          </cell>
        </row>
        <row r="259">
          <cell r="A259">
            <v>33</v>
          </cell>
          <cell r="B259">
            <v>335</v>
          </cell>
          <cell r="C259" t="str">
            <v>LATROBE STRATUSCENTRAL</v>
          </cell>
        </row>
        <row r="260">
          <cell r="A260">
            <v>34</v>
          </cell>
          <cell r="B260">
            <v>367</v>
          </cell>
          <cell r="C260" t="str">
            <v>LATROBE STRATUSCENTRAL</v>
          </cell>
        </row>
        <row r="261">
          <cell r="A261">
            <v>35</v>
          </cell>
          <cell r="B261">
            <v>369</v>
          </cell>
          <cell r="C261" t="str">
            <v>LATROBE STRATUSCENTRAL</v>
          </cell>
        </row>
        <row r="262">
          <cell r="A262">
            <v>36</v>
          </cell>
          <cell r="B262">
            <v>342</v>
          </cell>
          <cell r="C262" t="str">
            <v>LATROBE STRATUSCENTRAL</v>
          </cell>
        </row>
        <row r="263">
          <cell r="A263">
            <v>37</v>
          </cell>
          <cell r="B263">
            <v>388</v>
          </cell>
          <cell r="C263" t="str">
            <v>LATROBE STRATUSCENTRAL</v>
          </cell>
        </row>
        <row r="264">
          <cell r="A264">
            <v>38</v>
          </cell>
          <cell r="B264">
            <v>379</v>
          </cell>
          <cell r="C264" t="str">
            <v>LATROBE STRATUSCENTRAL</v>
          </cell>
        </row>
        <row r="265">
          <cell r="A265">
            <v>39</v>
          </cell>
          <cell r="B265">
            <v>376</v>
          </cell>
          <cell r="C265" t="str">
            <v>LATROBE STRATUSCENTRAL</v>
          </cell>
        </row>
        <row r="266">
          <cell r="A266">
            <v>40</v>
          </cell>
          <cell r="B266">
            <v>392</v>
          </cell>
          <cell r="C266" t="str">
            <v>LATROBE STRATUSCENTRAL</v>
          </cell>
        </row>
        <row r="267">
          <cell r="A267">
            <v>41</v>
          </cell>
          <cell r="B267">
            <v>364</v>
          </cell>
          <cell r="C267" t="str">
            <v>LATROBE STRATUSCENTRAL</v>
          </cell>
        </row>
        <row r="268">
          <cell r="A268">
            <v>42</v>
          </cell>
          <cell r="B268">
            <v>366</v>
          </cell>
          <cell r="C268" t="str">
            <v>LATROBE STRATUSCENTRAL</v>
          </cell>
        </row>
        <row r="269">
          <cell r="A269">
            <v>43</v>
          </cell>
          <cell r="B269">
            <v>354</v>
          </cell>
          <cell r="C269" t="str">
            <v>LATROBE STRATUSCENTRAL</v>
          </cell>
        </row>
        <row r="270">
          <cell r="A270">
            <v>44</v>
          </cell>
          <cell r="B270">
            <v>342</v>
          </cell>
          <cell r="C270" t="str">
            <v>LATROBE STRATUSCENTRAL</v>
          </cell>
        </row>
        <row r="271">
          <cell r="A271">
            <v>45</v>
          </cell>
          <cell r="B271">
            <v>340</v>
          </cell>
          <cell r="C271" t="str">
            <v>LATROBE STRATUSCENTRAL</v>
          </cell>
        </row>
        <row r="272">
          <cell r="A272">
            <v>46</v>
          </cell>
          <cell r="B272">
            <v>346</v>
          </cell>
          <cell r="C272" t="str">
            <v>LATROBE STRATUSCENTRAL</v>
          </cell>
        </row>
        <row r="273">
          <cell r="A273">
            <v>47</v>
          </cell>
          <cell r="B273">
            <v>319</v>
          </cell>
          <cell r="C273" t="str">
            <v>LATROBE STRATUSCENTRAL</v>
          </cell>
        </row>
        <row r="274">
          <cell r="A274">
            <v>48</v>
          </cell>
          <cell r="B274">
            <v>360</v>
          </cell>
          <cell r="C274" t="str">
            <v>LATROBE STRATUSCENTRAL</v>
          </cell>
        </row>
        <row r="275">
          <cell r="A275">
            <v>49</v>
          </cell>
          <cell r="B275">
            <v>322</v>
          </cell>
          <cell r="C275" t="str">
            <v>LATROBE STRATUSCENTRAL</v>
          </cell>
        </row>
        <row r="276">
          <cell r="A276">
            <v>50</v>
          </cell>
          <cell r="B276">
            <v>328</v>
          </cell>
          <cell r="C276" t="str">
            <v>LATROBE STRATUSCENTRAL</v>
          </cell>
        </row>
        <row r="277">
          <cell r="A277">
            <v>51</v>
          </cell>
          <cell r="B277">
            <v>326</v>
          </cell>
          <cell r="C277" t="str">
            <v>LATROBE STRATUSCENTRAL</v>
          </cell>
        </row>
        <row r="278">
          <cell r="A278">
            <v>52</v>
          </cell>
          <cell r="B278">
            <v>279</v>
          </cell>
          <cell r="C278" t="str">
            <v>LATROBE STRATUSCENTRAL</v>
          </cell>
        </row>
        <row r="279">
          <cell r="A279">
            <v>53</v>
          </cell>
          <cell r="B279">
            <v>319</v>
          </cell>
          <cell r="C279" t="str">
            <v>LATROBE STRATUSCENTRAL</v>
          </cell>
        </row>
        <row r="280">
          <cell r="A280">
            <v>54</v>
          </cell>
          <cell r="B280">
            <v>316</v>
          </cell>
          <cell r="C280" t="str">
            <v>LATROBE STRATUSCENTRAL</v>
          </cell>
        </row>
        <row r="281">
          <cell r="A281">
            <v>55</v>
          </cell>
          <cell r="B281">
            <v>288</v>
          </cell>
          <cell r="C281" t="str">
            <v>LATROBE STRATUSCENTRAL</v>
          </cell>
        </row>
        <row r="282">
          <cell r="A282">
            <v>56</v>
          </cell>
          <cell r="B282">
            <v>270</v>
          </cell>
          <cell r="C282" t="str">
            <v>LATROBE STRATUSCENTRAL</v>
          </cell>
        </row>
        <row r="283">
          <cell r="A283">
            <v>57</v>
          </cell>
          <cell r="B283">
            <v>287</v>
          </cell>
          <cell r="C283" t="str">
            <v>LATROBE STRATUSCENTRAL</v>
          </cell>
        </row>
        <row r="284">
          <cell r="A284">
            <v>58</v>
          </cell>
          <cell r="B284">
            <v>250</v>
          </cell>
          <cell r="C284" t="str">
            <v>LATROBE STRATUSCENTRAL</v>
          </cell>
        </row>
        <row r="285">
          <cell r="A285">
            <v>59</v>
          </cell>
          <cell r="B285">
            <v>251</v>
          </cell>
          <cell r="C285" t="str">
            <v>LATROBE STRATUSCENTRAL</v>
          </cell>
        </row>
        <row r="286">
          <cell r="A286">
            <v>60</v>
          </cell>
          <cell r="B286">
            <v>276</v>
          </cell>
          <cell r="C286" t="str">
            <v>LATROBE STRATUSCENTRAL</v>
          </cell>
        </row>
        <row r="287">
          <cell r="A287">
            <v>61</v>
          </cell>
          <cell r="B287">
            <v>262</v>
          </cell>
          <cell r="C287" t="str">
            <v>LATROBE STRATUSCENTRAL</v>
          </cell>
        </row>
        <row r="288">
          <cell r="A288">
            <v>62</v>
          </cell>
          <cell r="B288">
            <v>267</v>
          </cell>
          <cell r="C288" t="str">
            <v>LATROBE STRATUSCENTRAL</v>
          </cell>
        </row>
        <row r="289">
          <cell r="A289">
            <v>63</v>
          </cell>
          <cell r="B289">
            <v>237</v>
          </cell>
          <cell r="C289" t="str">
            <v>LATROBE STRATUSCENTRAL</v>
          </cell>
        </row>
        <row r="290">
          <cell r="A290">
            <v>64</v>
          </cell>
          <cell r="B290">
            <v>214</v>
          </cell>
          <cell r="C290" t="str">
            <v>LATROBE STRATUSCENTRAL</v>
          </cell>
        </row>
        <row r="291">
          <cell r="A291">
            <v>65</v>
          </cell>
          <cell r="B291">
            <v>229</v>
          </cell>
          <cell r="C291" t="str">
            <v>LATROBE STRATUSCENTRAL</v>
          </cell>
        </row>
        <row r="292">
          <cell r="A292">
            <v>66</v>
          </cell>
          <cell r="B292">
            <v>231</v>
          </cell>
          <cell r="C292" t="str">
            <v>LATROBE STRATUSCENTRAL</v>
          </cell>
        </row>
        <row r="293">
          <cell r="A293">
            <v>67</v>
          </cell>
          <cell r="B293">
            <v>223</v>
          </cell>
          <cell r="C293" t="str">
            <v>LATROBE STRATUSCENTRAL</v>
          </cell>
        </row>
        <row r="294">
          <cell r="A294">
            <v>68</v>
          </cell>
          <cell r="B294">
            <v>226</v>
          </cell>
          <cell r="C294" t="str">
            <v>LATROBE STRATUSCENTRAL</v>
          </cell>
        </row>
        <row r="295">
          <cell r="A295">
            <v>69</v>
          </cell>
          <cell r="B295">
            <v>202</v>
          </cell>
          <cell r="C295" t="str">
            <v>LATROBE STRATUSCENTRAL</v>
          </cell>
        </row>
        <row r="296">
          <cell r="A296">
            <v>70</v>
          </cell>
          <cell r="B296">
            <v>195</v>
          </cell>
          <cell r="C296" t="str">
            <v>LATROBE STRATUSCENTRAL</v>
          </cell>
        </row>
        <row r="297">
          <cell r="A297">
            <v>71</v>
          </cell>
          <cell r="B297">
            <v>171</v>
          </cell>
          <cell r="C297" t="str">
            <v>LATROBE STRATUSCENTRAL</v>
          </cell>
        </row>
        <row r="298">
          <cell r="A298">
            <v>72</v>
          </cell>
          <cell r="B298">
            <v>190</v>
          </cell>
          <cell r="C298" t="str">
            <v>LATROBE STRATUSCENTRAL</v>
          </cell>
        </row>
        <row r="299">
          <cell r="A299">
            <v>73</v>
          </cell>
          <cell r="B299">
            <v>214</v>
          </cell>
          <cell r="C299" t="str">
            <v>LATROBE STRATUSCENTRAL</v>
          </cell>
        </row>
        <row r="300">
          <cell r="A300">
            <v>74</v>
          </cell>
          <cell r="B300">
            <v>184</v>
          </cell>
          <cell r="C300" t="str">
            <v>LATROBE STRATUSCENTRAL</v>
          </cell>
        </row>
        <row r="301">
          <cell r="A301">
            <v>75</v>
          </cell>
          <cell r="B301">
            <v>168</v>
          </cell>
          <cell r="C301" t="str">
            <v>LATROBE STRATUSCENTRAL</v>
          </cell>
        </row>
        <row r="302">
          <cell r="A302">
            <v>76</v>
          </cell>
          <cell r="B302">
            <v>157</v>
          </cell>
          <cell r="C302" t="str">
            <v>LATROBE STRATUSCENTRAL</v>
          </cell>
        </row>
        <row r="303">
          <cell r="A303">
            <v>77</v>
          </cell>
          <cell r="B303">
            <v>167</v>
          </cell>
          <cell r="C303" t="str">
            <v>LATROBE STRATUSCENTRAL</v>
          </cell>
        </row>
        <row r="304">
          <cell r="A304">
            <v>78</v>
          </cell>
          <cell r="B304">
            <v>131</v>
          </cell>
          <cell r="C304" t="str">
            <v>LATROBE STRATUSCENTRAL</v>
          </cell>
        </row>
        <row r="305">
          <cell r="A305">
            <v>79</v>
          </cell>
          <cell r="B305">
            <v>142</v>
          </cell>
          <cell r="C305" t="str">
            <v>LATROBE STRATUSCENTRAL</v>
          </cell>
        </row>
        <row r="306">
          <cell r="A306">
            <v>80</v>
          </cell>
          <cell r="B306">
            <v>144</v>
          </cell>
          <cell r="C306" t="str">
            <v>LATROBE STRATUSCENTRAL</v>
          </cell>
        </row>
        <row r="307">
          <cell r="A307">
            <v>81</v>
          </cell>
          <cell r="B307">
            <v>138</v>
          </cell>
          <cell r="C307" t="str">
            <v>LATROBE STRATUSCENTRAL</v>
          </cell>
        </row>
        <row r="308">
          <cell r="A308">
            <v>82</v>
          </cell>
          <cell r="B308">
            <v>137</v>
          </cell>
          <cell r="C308" t="str">
            <v>LATROBE STRATUSCENTRAL</v>
          </cell>
        </row>
        <row r="309">
          <cell r="A309">
            <v>83</v>
          </cell>
          <cell r="B309">
            <v>123</v>
          </cell>
          <cell r="C309" t="str">
            <v>LATROBE STRATUSCENTRAL</v>
          </cell>
        </row>
        <row r="310">
          <cell r="A310">
            <v>84</v>
          </cell>
          <cell r="B310">
            <v>105</v>
          </cell>
          <cell r="C310" t="str">
            <v>LATROBE STRATUSCENTRAL</v>
          </cell>
        </row>
        <row r="311">
          <cell r="A311">
            <v>85</v>
          </cell>
          <cell r="B311">
            <v>114</v>
          </cell>
          <cell r="C311" t="str">
            <v>LATROBE STRATUSCENTRAL</v>
          </cell>
        </row>
        <row r="312">
          <cell r="A312">
            <v>86</v>
          </cell>
          <cell r="B312">
            <v>131</v>
          </cell>
          <cell r="C312" t="str">
            <v>LATROBE STRATUSCENTRAL</v>
          </cell>
        </row>
        <row r="313">
          <cell r="A313">
            <v>87</v>
          </cell>
          <cell r="B313">
            <v>108</v>
          </cell>
          <cell r="C313" t="str">
            <v>LATROBE STRATUSCENTRAL</v>
          </cell>
        </row>
        <row r="314">
          <cell r="A314">
            <v>88</v>
          </cell>
          <cell r="B314">
            <v>111</v>
          </cell>
          <cell r="C314" t="str">
            <v>LATROBE STRATUSCENTRAL</v>
          </cell>
        </row>
        <row r="315">
          <cell r="A315">
            <v>89</v>
          </cell>
          <cell r="B315">
            <v>102</v>
          </cell>
          <cell r="C315" t="str">
            <v>LATROBE STRATUSCENTRAL</v>
          </cell>
        </row>
        <row r="316">
          <cell r="A316">
            <v>90</v>
          </cell>
          <cell r="B316">
            <v>99</v>
          </cell>
          <cell r="C316" t="str">
            <v>LATROBE STRATUSCENTRAL</v>
          </cell>
        </row>
        <row r="317">
          <cell r="A317">
            <v>91</v>
          </cell>
          <cell r="B317">
            <v>96</v>
          </cell>
          <cell r="C317" t="str">
            <v>LATROBE STRATUSCENTRAL</v>
          </cell>
        </row>
        <row r="318">
          <cell r="A318">
            <v>92</v>
          </cell>
          <cell r="B318">
            <v>73</v>
          </cell>
          <cell r="C318" t="str">
            <v>LATROBE STRATUSCENTRAL</v>
          </cell>
        </row>
        <row r="319">
          <cell r="A319">
            <v>93</v>
          </cell>
          <cell r="B319">
            <v>92</v>
          </cell>
          <cell r="C319" t="str">
            <v>LATROBE STRATUSCENTRAL</v>
          </cell>
        </row>
        <row r="320">
          <cell r="A320">
            <v>94</v>
          </cell>
          <cell r="B320">
            <v>78</v>
          </cell>
          <cell r="C320" t="str">
            <v>LATROBE STRATUSCENTRAL</v>
          </cell>
        </row>
        <row r="321">
          <cell r="A321">
            <v>95</v>
          </cell>
          <cell r="B321">
            <v>71</v>
          </cell>
          <cell r="C321" t="str">
            <v>LATROBE STRATUSCENTRAL</v>
          </cell>
        </row>
        <row r="322">
          <cell r="A322">
            <v>96</v>
          </cell>
          <cell r="B322">
            <v>86</v>
          </cell>
          <cell r="C322" t="str">
            <v>LATROBE STRATUSCENTRAL</v>
          </cell>
        </row>
        <row r="323">
          <cell r="A323">
            <v>97</v>
          </cell>
          <cell r="B323">
            <v>82</v>
          </cell>
          <cell r="C323" t="str">
            <v>LATROBE STRATUSCENTRAL</v>
          </cell>
        </row>
        <row r="324">
          <cell r="A324">
            <v>98</v>
          </cell>
          <cell r="B324">
            <v>74</v>
          </cell>
          <cell r="C324" t="str">
            <v>LATROBE STRATUSCENTRAL</v>
          </cell>
        </row>
        <row r="325">
          <cell r="A325">
            <v>99</v>
          </cell>
          <cell r="B325">
            <v>57</v>
          </cell>
          <cell r="C325" t="str">
            <v>LATROBE STRATUSCENTRAL</v>
          </cell>
        </row>
        <row r="326">
          <cell r="A326">
            <v>100</v>
          </cell>
          <cell r="B326">
            <v>70</v>
          </cell>
          <cell r="C326" t="str">
            <v>LATROBE STRATUSCENTRAL</v>
          </cell>
        </row>
        <row r="327">
          <cell r="A327">
            <v>101</v>
          </cell>
          <cell r="B327">
            <v>65</v>
          </cell>
          <cell r="C327" t="str">
            <v>LATROBE STRATUSCENTRAL</v>
          </cell>
        </row>
        <row r="328">
          <cell r="A328">
            <v>102</v>
          </cell>
          <cell r="B328">
            <v>70</v>
          </cell>
          <cell r="C328" t="str">
            <v>LATROBE STRATUSCENTRAL</v>
          </cell>
        </row>
        <row r="329">
          <cell r="A329">
            <v>103</v>
          </cell>
          <cell r="B329">
            <v>55</v>
          </cell>
          <cell r="C329" t="str">
            <v>LATROBE STRATUSCENTRAL</v>
          </cell>
        </row>
        <row r="330">
          <cell r="A330">
            <v>104</v>
          </cell>
          <cell r="B330">
            <v>55</v>
          </cell>
          <cell r="C330" t="str">
            <v>LATROBE STRATUSCENTRAL</v>
          </cell>
        </row>
        <row r="331">
          <cell r="A331">
            <v>105</v>
          </cell>
          <cell r="B331">
            <v>56</v>
          </cell>
          <cell r="C331" t="str">
            <v>LATROBE STRATUSCENTRAL</v>
          </cell>
        </row>
        <row r="332">
          <cell r="A332">
            <v>106</v>
          </cell>
          <cell r="B332">
            <v>46</v>
          </cell>
          <cell r="C332" t="str">
            <v>LATROBE STRATUSCENTRAL</v>
          </cell>
        </row>
        <row r="333">
          <cell r="A333">
            <v>107</v>
          </cell>
          <cell r="B333">
            <v>48</v>
          </cell>
          <cell r="C333" t="str">
            <v>LATROBE STRATUSCENTRAL</v>
          </cell>
        </row>
        <row r="334">
          <cell r="A334">
            <v>108</v>
          </cell>
          <cell r="B334">
            <v>34</v>
          </cell>
          <cell r="C334" t="str">
            <v>LATROBE STRATUSCENTRAL</v>
          </cell>
        </row>
        <row r="335">
          <cell r="A335">
            <v>109</v>
          </cell>
          <cell r="B335">
            <v>32</v>
          </cell>
          <cell r="C335" t="str">
            <v>LATROBE STRATUSCENTRAL</v>
          </cell>
        </row>
        <row r="336">
          <cell r="A336">
            <v>110</v>
          </cell>
          <cell r="B336">
            <v>37</v>
          </cell>
          <cell r="C336" t="str">
            <v>LATROBE STRATUSCENTRAL</v>
          </cell>
        </row>
        <row r="337">
          <cell r="A337">
            <v>111</v>
          </cell>
          <cell r="B337">
            <v>37</v>
          </cell>
          <cell r="C337" t="str">
            <v>LATROBE STRATUSCENTRAL</v>
          </cell>
        </row>
        <row r="338">
          <cell r="A338">
            <v>112</v>
          </cell>
          <cell r="B338">
            <v>33</v>
          </cell>
          <cell r="C338" t="str">
            <v>LATROBE STRATUSCENTRAL</v>
          </cell>
        </row>
        <row r="339">
          <cell r="A339">
            <v>113</v>
          </cell>
          <cell r="B339">
            <v>35</v>
          </cell>
          <cell r="C339" t="str">
            <v>LATROBE STRATUSCENTRAL</v>
          </cell>
        </row>
        <row r="340">
          <cell r="A340">
            <v>114</v>
          </cell>
          <cell r="B340">
            <v>26</v>
          </cell>
          <cell r="C340" t="str">
            <v>LATROBE STRATUSCENTRAL</v>
          </cell>
        </row>
        <row r="341">
          <cell r="A341">
            <v>115</v>
          </cell>
          <cell r="B341">
            <v>33</v>
          </cell>
          <cell r="C341" t="str">
            <v>LATROBE STRATUSCENTRAL</v>
          </cell>
        </row>
        <row r="342">
          <cell r="A342">
            <v>116</v>
          </cell>
          <cell r="B342">
            <v>24</v>
          </cell>
          <cell r="C342" t="str">
            <v>LATROBE STRATUSCENTRAL</v>
          </cell>
        </row>
        <row r="343">
          <cell r="A343">
            <v>117</v>
          </cell>
          <cell r="B343">
            <v>24</v>
          </cell>
          <cell r="C343" t="str">
            <v>LATROBE STRATUSCENTRAL</v>
          </cell>
        </row>
        <row r="344">
          <cell r="A344">
            <v>118</v>
          </cell>
          <cell r="B344">
            <v>30</v>
          </cell>
          <cell r="C344" t="str">
            <v>LATROBE STRATUSCENTRAL</v>
          </cell>
        </row>
        <row r="345">
          <cell r="A345">
            <v>119</v>
          </cell>
          <cell r="B345">
            <v>20</v>
          </cell>
          <cell r="C345" t="str">
            <v>LATROBE STRATUSCENTRAL</v>
          </cell>
        </row>
        <row r="346">
          <cell r="A346">
            <v>120</v>
          </cell>
          <cell r="B346">
            <v>25</v>
          </cell>
          <cell r="C346" t="str">
            <v>LATROBE STRATUSCENTRAL</v>
          </cell>
        </row>
        <row r="347">
          <cell r="A347">
            <v>121</v>
          </cell>
          <cell r="B347">
            <v>18</v>
          </cell>
          <cell r="C347" t="str">
            <v>LATROBE STRATUSCENTRAL</v>
          </cell>
        </row>
        <row r="348">
          <cell r="A348">
            <v>122</v>
          </cell>
          <cell r="B348">
            <v>22</v>
          </cell>
          <cell r="C348" t="str">
            <v>LATROBE STRATUSCENTRAL</v>
          </cell>
        </row>
        <row r="349">
          <cell r="A349">
            <v>123</v>
          </cell>
          <cell r="B349">
            <v>25</v>
          </cell>
          <cell r="C349" t="str">
            <v>LATROBE STRATUSCENTRAL</v>
          </cell>
        </row>
        <row r="350">
          <cell r="A350">
            <v>124</v>
          </cell>
          <cell r="B350">
            <v>15</v>
          </cell>
          <cell r="C350" t="str">
            <v>LATROBE STRATUSCENTRAL</v>
          </cell>
        </row>
        <row r="351">
          <cell r="A351">
            <v>125</v>
          </cell>
          <cell r="B351">
            <v>23</v>
          </cell>
          <cell r="C351" t="str">
            <v>LATROBE STRATUSCENTRAL</v>
          </cell>
        </row>
        <row r="352">
          <cell r="A352">
            <v>126</v>
          </cell>
          <cell r="B352">
            <v>18</v>
          </cell>
          <cell r="C352" t="str">
            <v>LATROBE STRATUSCENTRAL</v>
          </cell>
        </row>
        <row r="353">
          <cell r="A353">
            <v>127</v>
          </cell>
          <cell r="B353">
            <v>14</v>
          </cell>
          <cell r="C353" t="str">
            <v>LATROBE STRATUSCENTRAL</v>
          </cell>
        </row>
        <row r="354">
          <cell r="A354">
            <v>128</v>
          </cell>
          <cell r="B354">
            <v>20</v>
          </cell>
          <cell r="C354" t="str">
            <v>LATROBE STRATUSCENTRAL</v>
          </cell>
        </row>
        <row r="355">
          <cell r="A355">
            <v>129</v>
          </cell>
          <cell r="B355">
            <v>25</v>
          </cell>
          <cell r="C355" t="str">
            <v>LATROBE STRATUSCENTRAL</v>
          </cell>
        </row>
        <row r="356">
          <cell r="A356">
            <v>130</v>
          </cell>
          <cell r="B356">
            <v>13</v>
          </cell>
          <cell r="C356" t="str">
            <v>LATROBE STRATUSCENTRAL</v>
          </cell>
        </row>
        <row r="357">
          <cell r="A357">
            <v>131</v>
          </cell>
          <cell r="B357">
            <v>12</v>
          </cell>
          <cell r="C357" t="str">
            <v>LATROBE STRATUSCENTRAL</v>
          </cell>
        </row>
        <row r="358">
          <cell r="A358">
            <v>132</v>
          </cell>
          <cell r="B358">
            <v>15</v>
          </cell>
          <cell r="C358" t="str">
            <v>LATROBE STRATUSCENTRAL</v>
          </cell>
        </row>
        <row r="359">
          <cell r="A359">
            <v>133</v>
          </cell>
          <cell r="B359">
            <v>14</v>
          </cell>
          <cell r="C359" t="str">
            <v>LATROBE STRATUSCENTRAL</v>
          </cell>
        </row>
        <row r="360">
          <cell r="A360">
            <v>134</v>
          </cell>
          <cell r="B360">
            <v>13</v>
          </cell>
          <cell r="C360" t="str">
            <v>LATROBE STRATUSCENTRAL</v>
          </cell>
        </row>
        <row r="361">
          <cell r="A361">
            <v>135</v>
          </cell>
          <cell r="B361">
            <v>13</v>
          </cell>
          <cell r="C361" t="str">
            <v>LATROBE STRATUSCENTRAL</v>
          </cell>
        </row>
        <row r="362">
          <cell r="A362">
            <v>136</v>
          </cell>
          <cell r="B362">
            <v>9</v>
          </cell>
          <cell r="C362" t="str">
            <v>LATROBE STRATUSCENTRAL</v>
          </cell>
        </row>
        <row r="363">
          <cell r="A363">
            <v>137</v>
          </cell>
          <cell r="B363">
            <v>8</v>
          </cell>
          <cell r="C363" t="str">
            <v>LATROBE STRATUSCENTRAL</v>
          </cell>
        </row>
        <row r="364">
          <cell r="A364">
            <v>138</v>
          </cell>
          <cell r="B364">
            <v>13</v>
          </cell>
          <cell r="C364" t="str">
            <v>LATROBE STRATUSCENTRAL</v>
          </cell>
        </row>
        <row r="365">
          <cell r="A365">
            <v>139</v>
          </cell>
          <cell r="B365">
            <v>14</v>
          </cell>
          <cell r="C365" t="str">
            <v>LATROBE STRATUSCENTRAL</v>
          </cell>
        </row>
        <row r="366">
          <cell r="A366">
            <v>140</v>
          </cell>
          <cell r="B366">
            <v>10</v>
          </cell>
          <cell r="C366" t="str">
            <v>LATROBE STRATUSCENTRAL</v>
          </cell>
        </row>
        <row r="367">
          <cell r="A367">
            <v>141</v>
          </cell>
          <cell r="B367">
            <v>11</v>
          </cell>
          <cell r="C367" t="str">
            <v>LATROBE STRATUSCENTRAL</v>
          </cell>
        </row>
        <row r="368">
          <cell r="A368">
            <v>142</v>
          </cell>
          <cell r="B368">
            <v>6</v>
          </cell>
          <cell r="C368" t="str">
            <v>LATROBE STRATUSCENTRAL</v>
          </cell>
        </row>
        <row r="369">
          <cell r="A369">
            <v>143</v>
          </cell>
          <cell r="B369">
            <v>14</v>
          </cell>
          <cell r="C369" t="str">
            <v>LATROBE STRATUSCENTRAL</v>
          </cell>
        </row>
        <row r="370">
          <cell r="A370">
            <v>144</v>
          </cell>
          <cell r="B370">
            <v>10</v>
          </cell>
          <cell r="C370" t="str">
            <v>LATROBE STRATUSCENTRAL</v>
          </cell>
        </row>
        <row r="371">
          <cell r="A371">
            <v>145</v>
          </cell>
          <cell r="B371">
            <v>5</v>
          </cell>
          <cell r="C371" t="str">
            <v>LATROBE STRATUSCENTRAL</v>
          </cell>
        </row>
        <row r="372">
          <cell r="A372">
            <v>146</v>
          </cell>
          <cell r="B372">
            <v>8</v>
          </cell>
          <cell r="C372" t="str">
            <v>LATROBE STRATUSCENTRAL</v>
          </cell>
        </row>
        <row r="373">
          <cell r="A373">
            <v>147</v>
          </cell>
          <cell r="B373">
            <v>10</v>
          </cell>
          <cell r="C373" t="str">
            <v>LATROBE STRATUSCENTRAL</v>
          </cell>
        </row>
        <row r="374">
          <cell r="A374">
            <v>148</v>
          </cell>
          <cell r="B374">
            <v>8</v>
          </cell>
          <cell r="C374" t="str">
            <v>LATROBE STRATUSCENTRAL</v>
          </cell>
        </row>
        <row r="375">
          <cell r="A375">
            <v>149</v>
          </cell>
          <cell r="B375">
            <v>6</v>
          </cell>
          <cell r="C375" t="str">
            <v>LATROBE STRATUSCENTRAL</v>
          </cell>
        </row>
        <row r="376">
          <cell r="A376">
            <v>150</v>
          </cell>
          <cell r="B376">
            <v>8</v>
          </cell>
          <cell r="C376" t="str">
            <v>LATROBE STRATUSCENTRAL</v>
          </cell>
        </row>
        <row r="377">
          <cell r="A377">
            <v>151</v>
          </cell>
          <cell r="B377">
            <v>4</v>
          </cell>
          <cell r="C377" t="str">
            <v>LATROBE STRATUSCENTRAL</v>
          </cell>
        </row>
        <row r="378">
          <cell r="A378">
            <v>152</v>
          </cell>
          <cell r="B378">
            <v>11</v>
          </cell>
          <cell r="C378" t="str">
            <v>LATROBE STRATUSCENTRAL</v>
          </cell>
        </row>
        <row r="379">
          <cell r="A379">
            <v>153</v>
          </cell>
          <cell r="B379">
            <v>5</v>
          </cell>
          <cell r="C379" t="str">
            <v>LATROBE STRATUSCENTRAL</v>
          </cell>
        </row>
        <row r="380">
          <cell r="A380">
            <v>154</v>
          </cell>
          <cell r="B380">
            <v>7</v>
          </cell>
          <cell r="C380" t="str">
            <v>LATROBE STRATUSCENTRAL</v>
          </cell>
        </row>
        <row r="381">
          <cell r="A381">
            <v>155</v>
          </cell>
          <cell r="B381">
            <v>1</v>
          </cell>
          <cell r="C381" t="str">
            <v>LATROBE STRATUSCENTRAL</v>
          </cell>
        </row>
        <row r="382">
          <cell r="A382">
            <v>156</v>
          </cell>
          <cell r="B382">
            <v>6</v>
          </cell>
          <cell r="C382" t="str">
            <v>LATROBE STRATUSCENTRAL</v>
          </cell>
        </row>
        <row r="383">
          <cell r="A383">
            <v>157</v>
          </cell>
          <cell r="B383">
            <v>3</v>
          </cell>
          <cell r="C383" t="str">
            <v>LATROBE STRATUSCENTRAL</v>
          </cell>
        </row>
        <row r="384">
          <cell r="A384">
            <v>158</v>
          </cell>
          <cell r="B384">
            <v>7</v>
          </cell>
          <cell r="C384" t="str">
            <v>LATROBE STRATUSCENTRAL</v>
          </cell>
        </row>
        <row r="385">
          <cell r="A385">
            <v>159</v>
          </cell>
          <cell r="B385">
            <v>3</v>
          </cell>
          <cell r="C385" t="str">
            <v>LATROBE STRATUSCENTRAL</v>
          </cell>
        </row>
        <row r="386">
          <cell r="A386">
            <v>160</v>
          </cell>
          <cell r="B386">
            <v>4</v>
          </cell>
          <cell r="C386" t="str">
            <v>LATROBE STRATUSCENTRAL</v>
          </cell>
        </row>
        <row r="387">
          <cell r="A387">
            <v>161</v>
          </cell>
          <cell r="B387">
            <v>3</v>
          </cell>
          <cell r="C387" t="str">
            <v>LATROBE STRATUSCENTRAL</v>
          </cell>
        </row>
        <row r="388">
          <cell r="A388">
            <v>162</v>
          </cell>
          <cell r="B388">
            <v>4</v>
          </cell>
          <cell r="C388" t="str">
            <v>LATROBE STRATUSCENTRAL</v>
          </cell>
        </row>
        <row r="389">
          <cell r="A389">
            <v>163</v>
          </cell>
          <cell r="B389">
            <v>5</v>
          </cell>
          <cell r="C389" t="str">
            <v>LATROBE STRATUSCENTRAL</v>
          </cell>
        </row>
        <row r="390">
          <cell r="A390">
            <v>164</v>
          </cell>
          <cell r="B390">
            <v>8</v>
          </cell>
          <cell r="C390" t="str">
            <v>LATROBE STRATUSCENTRAL</v>
          </cell>
        </row>
        <row r="391">
          <cell r="A391">
            <v>165</v>
          </cell>
          <cell r="B391">
            <v>5</v>
          </cell>
          <cell r="C391" t="str">
            <v>LATROBE STRATUSCENTRAL</v>
          </cell>
        </row>
        <row r="392">
          <cell r="A392">
            <v>166</v>
          </cell>
          <cell r="B392">
            <v>2</v>
          </cell>
          <cell r="C392" t="str">
            <v>LATROBE STRATUSCENTRAL</v>
          </cell>
        </row>
        <row r="393">
          <cell r="A393">
            <v>167</v>
          </cell>
          <cell r="B393">
            <v>4</v>
          </cell>
          <cell r="C393" t="str">
            <v>LATROBE STRATUSCENTRAL</v>
          </cell>
        </row>
        <row r="394">
          <cell r="A394">
            <v>168</v>
          </cell>
          <cell r="B394">
            <v>4</v>
          </cell>
          <cell r="C394" t="str">
            <v>LATROBE STRATUSCENTRAL</v>
          </cell>
        </row>
        <row r="395">
          <cell r="A395">
            <v>169</v>
          </cell>
          <cell r="B395">
            <v>3</v>
          </cell>
          <cell r="C395" t="str">
            <v>LATROBE STRATUSCENTRAL</v>
          </cell>
        </row>
        <row r="396">
          <cell r="A396">
            <v>171</v>
          </cell>
          <cell r="B396">
            <v>3</v>
          </cell>
          <cell r="C396" t="str">
            <v>LATROBE STRATUSCENTRAL</v>
          </cell>
        </row>
        <row r="397">
          <cell r="A397">
            <v>172</v>
          </cell>
          <cell r="B397">
            <v>3</v>
          </cell>
          <cell r="C397" t="str">
            <v>LATROBE STRATUSCENTRAL</v>
          </cell>
        </row>
        <row r="398">
          <cell r="A398">
            <v>173</v>
          </cell>
          <cell r="B398">
            <v>2</v>
          </cell>
          <cell r="C398" t="str">
            <v>LATROBE STRATUSCENTRAL</v>
          </cell>
        </row>
        <row r="399">
          <cell r="A399">
            <v>174</v>
          </cell>
          <cell r="B399">
            <v>3</v>
          </cell>
          <cell r="C399" t="str">
            <v>LATROBE STRATUSCENTRAL</v>
          </cell>
        </row>
        <row r="400">
          <cell r="A400">
            <v>175</v>
          </cell>
          <cell r="B400">
            <v>2</v>
          </cell>
          <cell r="C400" t="str">
            <v>LATROBE STRATUSCENTRAL</v>
          </cell>
        </row>
        <row r="401">
          <cell r="A401">
            <v>176</v>
          </cell>
          <cell r="B401">
            <v>3</v>
          </cell>
          <cell r="C401" t="str">
            <v>LATROBE STRATUSCENTRAL</v>
          </cell>
        </row>
        <row r="402">
          <cell r="A402">
            <v>177</v>
          </cell>
          <cell r="B402">
            <v>4</v>
          </cell>
          <cell r="C402" t="str">
            <v>LATROBE STRATUSCENTRAL</v>
          </cell>
        </row>
        <row r="403">
          <cell r="A403">
            <v>178</v>
          </cell>
          <cell r="B403">
            <v>5</v>
          </cell>
          <cell r="C403" t="str">
            <v>LATROBE STRATUSCENTRAL</v>
          </cell>
        </row>
        <row r="404">
          <cell r="A404">
            <v>179</v>
          </cell>
          <cell r="B404">
            <v>1</v>
          </cell>
          <cell r="C404" t="str">
            <v>LATROBE STRATUSCENTRAL</v>
          </cell>
        </row>
        <row r="405">
          <cell r="A405">
            <v>180</v>
          </cell>
          <cell r="B405">
            <v>2</v>
          </cell>
          <cell r="C405" t="str">
            <v>LATROBE STRATUSCENTRAL</v>
          </cell>
        </row>
        <row r="406">
          <cell r="A406">
            <v>181</v>
          </cell>
          <cell r="B406">
            <v>1</v>
          </cell>
          <cell r="C406" t="str">
            <v>LATROBE STRATUSCENTRAL</v>
          </cell>
        </row>
        <row r="407">
          <cell r="A407">
            <v>182</v>
          </cell>
          <cell r="B407">
            <v>3</v>
          </cell>
          <cell r="C407" t="str">
            <v>LATROBE STRATUSCENTRAL</v>
          </cell>
        </row>
        <row r="408">
          <cell r="A408">
            <v>183</v>
          </cell>
          <cell r="B408">
            <v>3</v>
          </cell>
          <cell r="C408" t="str">
            <v>LATROBE STRATUSCENTRAL</v>
          </cell>
        </row>
        <row r="409">
          <cell r="A409">
            <v>184</v>
          </cell>
          <cell r="B409">
            <v>2</v>
          </cell>
          <cell r="C409" t="str">
            <v>LATROBE STRATUSCENTRAL</v>
          </cell>
        </row>
        <row r="410">
          <cell r="A410">
            <v>185</v>
          </cell>
          <cell r="B410">
            <v>1</v>
          </cell>
          <cell r="C410" t="str">
            <v>LATROBE STRATUSCENTRAL</v>
          </cell>
        </row>
        <row r="411">
          <cell r="A411">
            <v>186</v>
          </cell>
          <cell r="B411">
            <v>1</v>
          </cell>
          <cell r="C411" t="str">
            <v>LATROBE STRATUSCENTRAL</v>
          </cell>
        </row>
        <row r="412">
          <cell r="A412">
            <v>187</v>
          </cell>
          <cell r="B412">
            <v>1</v>
          </cell>
          <cell r="C412" t="str">
            <v>LATROBE STRATUSCENTRAL</v>
          </cell>
        </row>
        <row r="413">
          <cell r="A413">
            <v>188</v>
          </cell>
          <cell r="B413">
            <v>4</v>
          </cell>
          <cell r="C413" t="str">
            <v>LATROBE STRATUSCENTRAL</v>
          </cell>
        </row>
        <row r="414">
          <cell r="A414">
            <v>189</v>
          </cell>
          <cell r="B414">
            <v>1</v>
          </cell>
          <cell r="C414" t="str">
            <v>LATROBE STRATUSCENTRAL</v>
          </cell>
        </row>
        <row r="415">
          <cell r="A415">
            <v>190</v>
          </cell>
          <cell r="B415">
            <v>1</v>
          </cell>
          <cell r="C415" t="str">
            <v>LATROBE STRATUSCENTRAL</v>
          </cell>
        </row>
        <row r="416">
          <cell r="A416">
            <v>191</v>
          </cell>
          <cell r="B416">
            <v>2</v>
          </cell>
          <cell r="C416" t="str">
            <v>LATROBE STRATUSCENTRAL</v>
          </cell>
        </row>
        <row r="417">
          <cell r="A417">
            <v>192</v>
          </cell>
          <cell r="B417">
            <v>1</v>
          </cell>
          <cell r="C417" t="str">
            <v>LATROBE STRATUSCENTRAL</v>
          </cell>
        </row>
        <row r="418">
          <cell r="A418">
            <v>193</v>
          </cell>
          <cell r="B418">
            <v>1</v>
          </cell>
          <cell r="C418" t="str">
            <v>LATROBE STRATUSCENTRAL</v>
          </cell>
        </row>
        <row r="419">
          <cell r="A419">
            <v>194</v>
          </cell>
          <cell r="B419">
            <v>2</v>
          </cell>
          <cell r="C419" t="str">
            <v>LATROBE STRATUSCENTRAL</v>
          </cell>
        </row>
        <row r="420">
          <cell r="A420">
            <v>196</v>
          </cell>
          <cell r="B420">
            <v>1</v>
          </cell>
          <cell r="C420" t="str">
            <v>LATROBE STRATUSCENTRAL</v>
          </cell>
        </row>
        <row r="421">
          <cell r="A421">
            <v>199</v>
          </cell>
          <cell r="B421">
            <v>3</v>
          </cell>
          <cell r="C421" t="str">
            <v>LATROBE STRATUSCENTRAL</v>
          </cell>
        </row>
        <row r="422">
          <cell r="A422">
            <v>201</v>
          </cell>
          <cell r="B422">
            <v>1</v>
          </cell>
          <cell r="C422" t="str">
            <v>LATROBE STRATUSCENTRAL</v>
          </cell>
        </row>
        <row r="423">
          <cell r="A423">
            <v>202</v>
          </cell>
          <cell r="B423">
            <v>2</v>
          </cell>
          <cell r="C423" t="str">
            <v>LATROBE STRATUSCENTRAL</v>
          </cell>
        </row>
        <row r="424">
          <cell r="A424">
            <v>203</v>
          </cell>
          <cell r="B424">
            <v>2</v>
          </cell>
          <cell r="C424" t="str">
            <v>LATROBE STRATUSCENTRAL</v>
          </cell>
        </row>
        <row r="425">
          <cell r="A425">
            <v>205</v>
          </cell>
          <cell r="B425">
            <v>2</v>
          </cell>
          <cell r="C425" t="str">
            <v>LATROBE STRATUSCENTRAL</v>
          </cell>
        </row>
        <row r="426">
          <cell r="A426">
            <v>206</v>
          </cell>
          <cell r="B426">
            <v>1</v>
          </cell>
          <cell r="C426" t="str">
            <v>LATROBE STRATUSCENTRAL</v>
          </cell>
        </row>
        <row r="427">
          <cell r="A427">
            <v>207</v>
          </cell>
          <cell r="B427">
            <v>1</v>
          </cell>
          <cell r="C427" t="str">
            <v>LATROBE STRATUSCENTRAL</v>
          </cell>
        </row>
        <row r="428">
          <cell r="A428">
            <v>210</v>
          </cell>
          <cell r="B428">
            <v>1</v>
          </cell>
          <cell r="C428" t="str">
            <v>LATROBE STRATUSCENTRAL</v>
          </cell>
        </row>
        <row r="429">
          <cell r="A429">
            <v>211</v>
          </cell>
          <cell r="B429">
            <v>2</v>
          </cell>
          <cell r="C429" t="str">
            <v>LATROBE STRATUSCENTRAL</v>
          </cell>
        </row>
        <row r="430">
          <cell r="A430">
            <v>213</v>
          </cell>
          <cell r="B430">
            <v>1</v>
          </cell>
          <cell r="C430" t="str">
            <v>LATROBE STRATUSCENTRAL</v>
          </cell>
        </row>
        <row r="431">
          <cell r="A431">
            <v>219</v>
          </cell>
          <cell r="B431">
            <v>1</v>
          </cell>
          <cell r="C431" t="str">
            <v>LATROBE STRATUSCENTRAL</v>
          </cell>
        </row>
        <row r="432">
          <cell r="A432">
            <v>220</v>
          </cell>
          <cell r="B432">
            <v>1</v>
          </cell>
          <cell r="C432" t="str">
            <v>LATROBE STRATUSCENTRAL</v>
          </cell>
        </row>
        <row r="433">
          <cell r="A433">
            <v>224</v>
          </cell>
          <cell r="B433">
            <v>1</v>
          </cell>
          <cell r="C433" t="str">
            <v>LATROBE STRATUSCENTRAL</v>
          </cell>
        </row>
        <row r="434">
          <cell r="A434">
            <v>226</v>
          </cell>
          <cell r="B434">
            <v>2</v>
          </cell>
          <cell r="C434" t="str">
            <v>LATROBE STRATUSCENTRAL</v>
          </cell>
        </row>
        <row r="435">
          <cell r="A435">
            <v>231</v>
          </cell>
          <cell r="B435">
            <v>2</v>
          </cell>
          <cell r="C435" t="str">
            <v>LATROBE STRATUSCENTRAL</v>
          </cell>
        </row>
        <row r="436">
          <cell r="A436">
            <v>233</v>
          </cell>
          <cell r="B436">
            <v>1</v>
          </cell>
          <cell r="C436" t="str">
            <v>LATROBE STRATUSCENTRAL</v>
          </cell>
        </row>
        <row r="437">
          <cell r="A437">
            <v>235</v>
          </cell>
          <cell r="B437">
            <v>1</v>
          </cell>
          <cell r="C437" t="str">
            <v>LATROBE STRATUSCENTRAL</v>
          </cell>
        </row>
        <row r="438">
          <cell r="A438">
            <v>236</v>
          </cell>
          <cell r="B438">
            <v>1</v>
          </cell>
          <cell r="C438" t="str">
            <v>LATROBE STRATUSCENTRAL</v>
          </cell>
        </row>
        <row r="439">
          <cell r="A439">
            <v>244</v>
          </cell>
          <cell r="B439">
            <v>1</v>
          </cell>
          <cell r="C439" t="str">
            <v>LATROBE STRATUSCENTRAL</v>
          </cell>
        </row>
        <row r="440">
          <cell r="A440">
            <v>252</v>
          </cell>
          <cell r="B440">
            <v>1</v>
          </cell>
          <cell r="C440" t="str">
            <v>LATROBE STRATUSCENTRAL</v>
          </cell>
        </row>
        <row r="441">
          <cell r="A441">
            <v>254</v>
          </cell>
          <cell r="B441">
            <v>1</v>
          </cell>
          <cell r="C441" t="str">
            <v>LATROBE STRATUSCENTRAL</v>
          </cell>
        </row>
        <row r="442">
          <cell r="A442">
            <v>258</v>
          </cell>
          <cell r="B442">
            <v>1</v>
          </cell>
          <cell r="C442" t="str">
            <v>LATROBE STRATUSCENTRAL</v>
          </cell>
        </row>
        <row r="443">
          <cell r="A443">
            <v>271</v>
          </cell>
          <cell r="B443">
            <v>1</v>
          </cell>
          <cell r="C443" t="str">
            <v>LATROBE STRATUSCENTRAL</v>
          </cell>
        </row>
        <row r="444">
          <cell r="A444">
            <v>272</v>
          </cell>
          <cell r="B444">
            <v>1</v>
          </cell>
          <cell r="C444" t="str">
            <v>LATROBE STRATUSCENTRAL</v>
          </cell>
        </row>
        <row r="445">
          <cell r="A445">
            <v>274</v>
          </cell>
          <cell r="B445">
            <v>1</v>
          </cell>
          <cell r="C445" t="str">
            <v>LATROBE STRATUSCENTRAL</v>
          </cell>
        </row>
        <row r="446">
          <cell r="A446">
            <v>297</v>
          </cell>
          <cell r="B446">
            <v>1</v>
          </cell>
          <cell r="C446" t="str">
            <v>LATROBE STRATUSCENTRAL</v>
          </cell>
        </row>
        <row r="447">
          <cell r="A447">
            <v>302</v>
          </cell>
          <cell r="B447">
            <v>1</v>
          </cell>
          <cell r="C447" t="str">
            <v>LATROBE STRATUSCENTRAL</v>
          </cell>
        </row>
        <row r="448">
          <cell r="A448">
            <v>329</v>
          </cell>
          <cell r="B448">
            <v>1</v>
          </cell>
          <cell r="C448" t="str">
            <v>LATROBE STRATUSCENTRAL</v>
          </cell>
        </row>
        <row r="449">
          <cell r="A449">
            <v>459</v>
          </cell>
          <cell r="B449">
            <v>1</v>
          </cell>
          <cell r="C449" t="str">
            <v>LATROBE STRATUSCENTRAL</v>
          </cell>
        </row>
        <row r="450">
          <cell r="A450">
            <v>817</v>
          </cell>
          <cell r="B450">
            <v>1</v>
          </cell>
          <cell r="C450" t="str">
            <v>LATROBE STRATUSCENTRAL</v>
          </cell>
        </row>
      </sheetData>
      <sheetData sheetId="1"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 Count"/>
      <sheetName val="Summary"/>
      <sheetName val="Default Payroll Worksheet"/>
      <sheetName val="Cont Data"/>
      <sheetName val="525.1301.1009"/>
      <sheetName val="755.1301.1036"/>
      <sheetName val="755.1301.1040"/>
      <sheetName val="531.1900.1040"/>
      <sheetName val="531.1501.1033"/>
      <sheetName val="Perm Data"/>
      <sheetName val="Assumptions"/>
      <sheetName val="Assumptions Information"/>
      <sheetName val="Instructions"/>
      <sheetName val="Cal"/>
      <sheetName val="SummaryOld"/>
      <sheetName val="Head_Count"/>
      <sheetName val="Default_Payroll_Worksheet"/>
      <sheetName val="Cont_Data"/>
      <sheetName val="525_1301_1009"/>
      <sheetName val="755_1301_1036"/>
      <sheetName val="755_1301_1040"/>
      <sheetName val="531_1900_1040"/>
      <sheetName val="531_1501_1033"/>
      <sheetName val="Perm_Data"/>
      <sheetName val="Assumptions_Inform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5">
          <cell r="A45" t="str">
            <v>ACT</v>
          </cell>
        </row>
        <row r="46">
          <cell r="A46" t="str">
            <v>NSW</v>
          </cell>
        </row>
        <row r="47">
          <cell r="A47" t="str">
            <v>NT</v>
          </cell>
        </row>
        <row r="48">
          <cell r="A48" t="str">
            <v>QLD</v>
          </cell>
        </row>
        <row r="49">
          <cell r="A49" t="str">
            <v>SA</v>
          </cell>
        </row>
        <row r="50">
          <cell r="A50" t="str">
            <v>TAS</v>
          </cell>
        </row>
        <row r="51">
          <cell r="A51" t="str">
            <v>VIC</v>
          </cell>
        </row>
        <row r="52">
          <cell r="A52" t="str">
            <v>WA</v>
          </cell>
        </row>
        <row r="81">
          <cell r="A81" t="str">
            <v>Y</v>
          </cell>
        </row>
        <row r="82">
          <cell r="A82" t="str">
            <v>N</v>
          </cell>
        </row>
      </sheetData>
      <sheetData sheetId="11" refreshError="1"/>
      <sheetData sheetId="12" refreshError="1"/>
      <sheetData sheetId="13" refreshError="1">
        <row r="2">
          <cell r="B2" t="str">
            <v>M</v>
          </cell>
          <cell r="C2" t="str">
            <v>WD</v>
          </cell>
          <cell r="D2" t="str">
            <v>FD</v>
          </cell>
          <cell r="E2" t="str">
            <v>WN</v>
          </cell>
          <cell r="F2" t="str">
            <v>FV</v>
          </cell>
        </row>
      </sheetData>
      <sheetData sheetId="14" refreshError="1"/>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p03 GN Capital from PS 3 Oct"/>
      <sheetName val="AGL GN CAPITAL COST REPORT"/>
      <sheetName val="Mkt Exp Capital $ Excl Contract"/>
      <sheetName val="Variance Analysis"/>
      <sheetName val="Links"/>
      <sheetName val="Budget v18 Impact"/>
    </sheetNames>
    <sheetDataSet>
      <sheetData sheetId="0" refreshError="1"/>
      <sheetData sheetId="1" refreshError="1">
        <row r="6">
          <cell r="B6" t="str">
            <v>MARCH</v>
          </cell>
        </row>
      </sheetData>
      <sheetData sheetId="2" refreshError="1"/>
      <sheetData sheetId="3" refreshError="1"/>
      <sheetData sheetId="4" refreshError="1"/>
      <sheetData sheetId="5"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Structure"/>
      <sheetName val="Ass"/>
      <sheetName val="SwapRatesInt"/>
      <sheetName val="InterestRateInterface"/>
      <sheetName val="FVAdj"/>
      <sheetName val="Regulator Ass"/>
      <sheetName val="Periodic Ass"/>
      <sheetName val="An Ass"/>
      <sheetName val="Index_qtr"/>
      <sheetName val="ML_Capex"/>
      <sheetName val="DL_Capex"/>
      <sheetName val="ML_RAB"/>
      <sheetName val="DL_RAB"/>
      <sheetName val="X41"/>
      <sheetName val="Daandine"/>
      <sheetName val="AssetInterface"/>
      <sheetName val="OtherAssetsQtr"/>
      <sheetName val="MasterOps"/>
      <sheetName val="Depn"/>
      <sheetName val="Tax"/>
      <sheetName val="Debt"/>
      <sheetName val="Cash"/>
      <sheetName val="An Cash"/>
      <sheetName val="Accounts"/>
      <sheetName val="An Accounts"/>
      <sheetName val="Equity"/>
      <sheetName val="Ratios"/>
      <sheetName val="Chart"/>
      <sheetName val="An Chart"/>
      <sheetName val="BEISwapIntAnn"/>
      <sheetName val="BEISwapIntQuart"/>
      <sheetName val="Swap Interface"/>
      <sheetName val="Valuation"/>
      <sheetName val="Checks"/>
      <sheetName val="Changes Log"/>
      <sheetName val="Contents"/>
    </sheetNames>
    <sheetDataSet>
      <sheetData sheetId="0" refreshError="1"/>
      <sheetData sheetId="1" refreshError="1"/>
      <sheetData sheetId="2" refreshError="1">
        <row r="121">
          <cell r="G121">
            <v>12</v>
          </cell>
        </row>
        <row r="129">
          <cell r="G129">
            <v>6</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LD Networks - SIB Capex V2"/>
      <sheetName val="QLD Networks Growth Capex V2"/>
      <sheetName val="Jun 09 summary AMENDED "/>
      <sheetName val="Jun 09 capital Job movement"/>
      <sheetName val="450000100 general capital"/>
      <sheetName val="Life to date"/>
      <sheetName val="May 09 summary"/>
      <sheetName val="450000100"/>
      <sheetName val="QLD Networks - SIB Capex orig"/>
      <sheetName val="QLD Networks Growth Capex orig "/>
    </sheetNames>
    <sheetDataSet>
      <sheetData sheetId="0" refreshError="1"/>
      <sheetData sheetId="1" refreshError="1"/>
      <sheetData sheetId="2" refreshError="1"/>
      <sheetData sheetId="3" refreshError="1">
        <row r="8">
          <cell r="B8">
            <v>450000145</v>
          </cell>
          <cell r="C8" t="str">
            <v>Moorooka  Augment. Project Stg 2 - MAP:2</v>
          </cell>
          <cell r="D8" t="str">
            <v>AUGMENT</v>
          </cell>
          <cell r="E8" t="str">
            <v>ANDFUR</v>
          </cell>
          <cell r="G8">
            <v>0</v>
          </cell>
          <cell r="H8">
            <v>142496.76</v>
          </cell>
          <cell r="I8">
            <v>-10294.94</v>
          </cell>
          <cell r="J8">
            <v>0</v>
          </cell>
          <cell r="K8">
            <v>132201.82</v>
          </cell>
        </row>
        <row r="9">
          <cell r="B9">
            <v>450000150</v>
          </cell>
          <cell r="C9" t="str">
            <v>Dom Network Augmentation - Upper Coomera</v>
          </cell>
          <cell r="D9" t="str">
            <v>AUGMENT</v>
          </cell>
          <cell r="E9" t="str">
            <v>PETLAT</v>
          </cell>
          <cell r="G9">
            <v>0</v>
          </cell>
          <cell r="H9">
            <v>1758.2</v>
          </cell>
          <cell r="I9">
            <v>0</v>
          </cell>
          <cell r="J9">
            <v>-1758.2</v>
          </cell>
          <cell r="K9">
            <v>0</v>
          </cell>
        </row>
        <row r="10">
          <cell r="B10">
            <v>450000194</v>
          </cell>
          <cell r="C10" t="str">
            <v>North Coast Pipeline</v>
          </cell>
          <cell r="D10" t="str">
            <v>AUGMENT</v>
          </cell>
          <cell r="E10" t="str">
            <v>RODJOH</v>
          </cell>
          <cell r="G10">
            <v>0</v>
          </cell>
          <cell r="H10">
            <v>19492.62</v>
          </cell>
          <cell r="I10">
            <v>157402.95000000001</v>
          </cell>
          <cell r="J10">
            <v>0</v>
          </cell>
          <cell r="K10">
            <v>176895.57</v>
          </cell>
        </row>
        <row r="11">
          <cell r="B11">
            <v>450000201</v>
          </cell>
          <cell r="C11" t="str">
            <v>South Coast Supply Project, Stg1- SCSP:1</v>
          </cell>
          <cell r="D11" t="str">
            <v>AUGMENT</v>
          </cell>
          <cell r="E11" t="str">
            <v>EVAWHI</v>
          </cell>
          <cell r="G11">
            <v>0</v>
          </cell>
          <cell r="H11">
            <v>4961.6300000008896</v>
          </cell>
          <cell r="I11">
            <v>5551.5</v>
          </cell>
          <cell r="J11">
            <v>-10513.13</v>
          </cell>
          <cell r="K11">
            <v>8.9000000000000003E-10</v>
          </cell>
        </row>
        <row r="12">
          <cell r="B12">
            <v>450000238</v>
          </cell>
          <cell r="C12" t="str">
            <v>Augmentation &lt;$50K</v>
          </cell>
          <cell r="D12" t="str">
            <v>AUGMENT</v>
          </cell>
          <cell r="E12" t="str">
            <v>KENDUN</v>
          </cell>
          <cell r="G12">
            <v>0</v>
          </cell>
          <cell r="H12">
            <v>19294.46</v>
          </cell>
          <cell r="I12">
            <v>2576</v>
          </cell>
          <cell r="J12">
            <v>-21870.46</v>
          </cell>
          <cell r="K12">
            <v>0</v>
          </cell>
        </row>
        <row r="13">
          <cell r="B13">
            <v>450000258</v>
          </cell>
          <cell r="C13" t="str">
            <v>MP Network Feed Cnr Reis St &amp; Ipswich Rd W/gabba</v>
          </cell>
          <cell r="D13" t="str">
            <v>AUGMENT</v>
          </cell>
          <cell r="E13" t="str">
            <v>PAUALE</v>
          </cell>
          <cell r="G13">
            <v>0</v>
          </cell>
          <cell r="H13">
            <v>68564.87</v>
          </cell>
          <cell r="I13">
            <v>0</v>
          </cell>
          <cell r="J13">
            <v>-68564.87</v>
          </cell>
          <cell r="K13">
            <v>0</v>
          </cell>
        </row>
        <row r="14">
          <cell r="B14">
            <v>450000263</v>
          </cell>
          <cell r="C14" t="str">
            <v>32-42 Crown St Toowoomba</v>
          </cell>
          <cell r="D14" t="str">
            <v>AUGMENT</v>
          </cell>
          <cell r="E14" t="str">
            <v>PAUALE</v>
          </cell>
          <cell r="G14">
            <v>0</v>
          </cell>
          <cell r="H14">
            <v>3027.3</v>
          </cell>
          <cell r="I14">
            <v>0</v>
          </cell>
          <cell r="J14">
            <v>-3027.3</v>
          </cell>
          <cell r="K14">
            <v>0</v>
          </cell>
        </row>
        <row r="15">
          <cell r="B15">
            <v>450000414</v>
          </cell>
          <cell r="C15" t="str">
            <v>Abandon Pit Regulator, Activity Crescent, Molendinar</v>
          </cell>
          <cell r="D15" t="str">
            <v>AUGMENT</v>
          </cell>
          <cell r="E15" t="str">
            <v>PHIBOU</v>
          </cell>
          <cell r="G15">
            <v>0</v>
          </cell>
          <cell r="H15">
            <v>1709.66</v>
          </cell>
          <cell r="I15">
            <v>26079.39</v>
          </cell>
          <cell r="J15">
            <v>-27789.05</v>
          </cell>
          <cell r="K15">
            <v>0</v>
          </cell>
        </row>
        <row r="16">
          <cell r="B16">
            <v>450000437</v>
          </cell>
          <cell r="C16" t="str">
            <v>Minor Network Augmentation</v>
          </cell>
          <cell r="D16" t="str">
            <v>AUGMENT</v>
          </cell>
          <cell r="E16" t="str">
            <v>MARHOL</v>
          </cell>
          <cell r="G16">
            <v>0</v>
          </cell>
          <cell r="H16">
            <v>0</v>
          </cell>
          <cell r="I16">
            <v>39480</v>
          </cell>
          <cell r="J16">
            <v>-36660</v>
          </cell>
          <cell r="K16">
            <v>2820</v>
          </cell>
        </row>
        <row r="17">
          <cell r="B17">
            <v>450000539</v>
          </cell>
          <cell r="C17" t="str">
            <v>Wynnum Augmentation, Sibley Rd, Wynnum</v>
          </cell>
          <cell r="D17" t="str">
            <v>AUGMENT</v>
          </cell>
          <cell r="E17" t="str">
            <v>STEBAS</v>
          </cell>
          <cell r="G17">
            <v>702383</v>
          </cell>
          <cell r="H17">
            <v>0</v>
          </cell>
          <cell r="I17">
            <v>241963.64</v>
          </cell>
          <cell r="J17">
            <v>0</v>
          </cell>
          <cell r="K17">
            <v>241963.64</v>
          </cell>
        </row>
        <row r="18">
          <cell r="D18" t="str">
            <v>AUGMENT Total</v>
          </cell>
          <cell r="H18">
            <v>261305.50000000087</v>
          </cell>
          <cell r="I18">
            <v>462758.54000000004</v>
          </cell>
          <cell r="J18">
            <v>-170183.01</v>
          </cell>
          <cell r="K18">
            <v>553881.03000000096</v>
          </cell>
        </row>
        <row r="19">
          <cell r="B19">
            <v>450000185</v>
          </cell>
          <cell r="C19" t="str">
            <v>Gas Commercial &amp; Industrial Under $50k</v>
          </cell>
          <cell r="D19" t="str">
            <v>C&amp;I_CR</v>
          </cell>
          <cell r="E19" t="str">
            <v>KENDUN</v>
          </cell>
          <cell r="G19">
            <v>0</v>
          </cell>
          <cell r="H19">
            <v>116495.73</v>
          </cell>
          <cell r="I19">
            <v>1866429.36</v>
          </cell>
          <cell r="J19">
            <v>-1982925.09</v>
          </cell>
          <cell r="K19">
            <v>0</v>
          </cell>
        </row>
        <row r="20">
          <cell r="B20">
            <v>450000232</v>
          </cell>
          <cell r="C20" t="str">
            <v>Highland Reserve Rose Valley Dr Upper Coomera</v>
          </cell>
          <cell r="D20" t="str">
            <v>C&amp;I_CR</v>
          </cell>
          <cell r="E20" t="str">
            <v>PAUALE</v>
          </cell>
          <cell r="G20">
            <v>0</v>
          </cell>
          <cell r="H20">
            <v>46725.57</v>
          </cell>
          <cell r="I20">
            <v>13496.29</v>
          </cell>
          <cell r="J20">
            <v>-60221.86</v>
          </cell>
          <cell r="K20">
            <v>0</v>
          </cell>
        </row>
        <row r="21">
          <cell r="B21">
            <v>450000244</v>
          </cell>
          <cell r="C21" t="str">
            <v>Cocoon Reg - Gold coast hwy &amp; Hooker Blvde</v>
          </cell>
          <cell r="D21" t="str">
            <v>C&amp;I_CR</v>
          </cell>
          <cell r="E21" t="str">
            <v>ANDFUR</v>
          </cell>
          <cell r="G21">
            <v>0</v>
          </cell>
          <cell r="H21">
            <v>49930.71</v>
          </cell>
          <cell r="I21">
            <v>0</v>
          </cell>
          <cell r="J21">
            <v>-49930.71</v>
          </cell>
          <cell r="K21">
            <v>0</v>
          </cell>
        </row>
        <row r="22">
          <cell r="B22">
            <v>450000274</v>
          </cell>
          <cell r="C22" t="str">
            <v>Gold Coast Stadium - Replace 45195</v>
          </cell>
          <cell r="D22" t="str">
            <v>C&amp;I_CR</v>
          </cell>
          <cell r="E22" t="str">
            <v>PAUALE</v>
          </cell>
          <cell r="G22">
            <v>0</v>
          </cell>
          <cell r="H22">
            <v>39105.47</v>
          </cell>
          <cell r="I22">
            <v>0</v>
          </cell>
          <cell r="J22">
            <v>-39105.47</v>
          </cell>
          <cell r="K22">
            <v>0</v>
          </cell>
        </row>
        <row r="23">
          <cell r="B23">
            <v>450000315</v>
          </cell>
          <cell r="C23" t="str">
            <v>State Tennis Centre Tennyson Memorial Ave, Yeerongpilly</v>
          </cell>
          <cell r="D23" t="str">
            <v>C&amp;I_CR</v>
          </cell>
          <cell r="E23" t="str">
            <v>STEBAS</v>
          </cell>
          <cell r="G23">
            <v>0</v>
          </cell>
          <cell r="H23">
            <v>24831.26</v>
          </cell>
          <cell r="I23">
            <v>13805.86</v>
          </cell>
          <cell r="J23">
            <v>-38637.120000000003</v>
          </cell>
          <cell r="K23">
            <v>0</v>
          </cell>
        </row>
        <row r="24">
          <cell r="B24">
            <v>450000321</v>
          </cell>
          <cell r="C24" t="str">
            <v>FRH Astec, Burnside Rd Ormeau</v>
          </cell>
          <cell r="D24" t="str">
            <v>C&amp;I_CR</v>
          </cell>
          <cell r="E24" t="str">
            <v>EVAWHI</v>
          </cell>
          <cell r="G24">
            <v>0</v>
          </cell>
          <cell r="H24">
            <v>485326.73</v>
          </cell>
          <cell r="I24">
            <v>9173.66</v>
          </cell>
          <cell r="J24">
            <v>-494500.39</v>
          </cell>
          <cell r="K24">
            <v>0</v>
          </cell>
        </row>
        <row r="25">
          <cell r="B25">
            <v>450000329</v>
          </cell>
          <cell r="C25" t="str">
            <v>Tennyson State Tennis Centre, Hwks, Fairfield Rd</v>
          </cell>
          <cell r="D25" t="str">
            <v>C&amp;I_CR</v>
          </cell>
          <cell r="E25" t="str">
            <v>STEBAS</v>
          </cell>
          <cell r="G25">
            <v>0</v>
          </cell>
          <cell r="H25">
            <v>15647.78</v>
          </cell>
          <cell r="I25">
            <v>3375.1</v>
          </cell>
          <cell r="J25">
            <v>0</v>
          </cell>
          <cell r="K25">
            <v>19022.88</v>
          </cell>
        </row>
        <row r="26">
          <cell r="B26">
            <v>450000330</v>
          </cell>
          <cell r="C26" t="str">
            <v>5 Christensen Rd, Yatala</v>
          </cell>
          <cell r="D26" t="str">
            <v>C&amp;I_CR</v>
          </cell>
          <cell r="E26" t="str">
            <v>CHRARM</v>
          </cell>
          <cell r="G26">
            <v>0</v>
          </cell>
          <cell r="H26">
            <v>72730.929999999993</v>
          </cell>
          <cell r="I26">
            <v>22355.75</v>
          </cell>
          <cell r="J26">
            <v>-95086.68</v>
          </cell>
          <cell r="K26">
            <v>0</v>
          </cell>
        </row>
        <row r="27">
          <cell r="B27">
            <v>450000334</v>
          </cell>
          <cell r="C27" t="str">
            <v>Southlink Business Park</v>
          </cell>
          <cell r="D27" t="str">
            <v>C&amp;I_CR</v>
          </cell>
          <cell r="E27" t="str">
            <v>PHIBOU</v>
          </cell>
          <cell r="G27">
            <v>0</v>
          </cell>
          <cell r="H27">
            <v>46313.96</v>
          </cell>
          <cell r="I27">
            <v>137434.85999999999</v>
          </cell>
          <cell r="J27">
            <v>-183748.82</v>
          </cell>
          <cell r="K27">
            <v>0</v>
          </cell>
        </row>
        <row r="28">
          <cell r="B28">
            <v>450000336</v>
          </cell>
          <cell r="C28" t="str">
            <v>Hope Island Resort East, Peter Senior Drive</v>
          </cell>
          <cell r="D28" t="str">
            <v>C&amp;I_CR</v>
          </cell>
          <cell r="E28" t="str">
            <v>ANDFUR</v>
          </cell>
          <cell r="G28">
            <v>0</v>
          </cell>
          <cell r="H28">
            <v>6786.31</v>
          </cell>
          <cell r="I28">
            <v>25324.080000000002</v>
          </cell>
          <cell r="J28">
            <v>-32110.39</v>
          </cell>
          <cell r="K28">
            <v>0</v>
          </cell>
        </row>
        <row r="29">
          <cell r="B29">
            <v>450000350</v>
          </cell>
          <cell r="C29" t="str">
            <v>P &amp; J Powser Coating, 39 Container St, Tingalpa</v>
          </cell>
          <cell r="D29" t="str">
            <v>C&amp;I_CR</v>
          </cell>
          <cell r="E29" t="str">
            <v>ANDFUR</v>
          </cell>
          <cell r="G29">
            <v>0</v>
          </cell>
          <cell r="H29">
            <v>33873.800000000003</v>
          </cell>
          <cell r="I29">
            <v>3107.96</v>
          </cell>
          <cell r="J29">
            <v>-36981.760000000002</v>
          </cell>
          <cell r="K29">
            <v>0</v>
          </cell>
        </row>
        <row r="30">
          <cell r="B30">
            <v>450000352</v>
          </cell>
          <cell r="C30" t="str">
            <v>20 Airy St, Wacol. Wagners Dowstress P/L</v>
          </cell>
          <cell r="D30" t="str">
            <v>C&amp;I_CR</v>
          </cell>
          <cell r="E30" t="str">
            <v>ANDFUR</v>
          </cell>
          <cell r="G30">
            <v>0</v>
          </cell>
          <cell r="H30">
            <v>25990.11</v>
          </cell>
          <cell r="I30">
            <v>612</v>
          </cell>
          <cell r="J30">
            <v>0</v>
          </cell>
          <cell r="K30">
            <v>26602.11</v>
          </cell>
        </row>
        <row r="31">
          <cell r="B31">
            <v>450000354</v>
          </cell>
          <cell r="C31" t="str">
            <v>Tweed Heads Memorial Gardens - H/works</v>
          </cell>
          <cell r="D31" t="str">
            <v>C&amp;I_CR</v>
          </cell>
          <cell r="E31" t="str">
            <v>STEBAS</v>
          </cell>
          <cell r="G31">
            <v>0</v>
          </cell>
          <cell r="H31">
            <v>77154.490000000005</v>
          </cell>
          <cell r="I31">
            <v>0</v>
          </cell>
          <cell r="J31">
            <v>-77154.490000000005</v>
          </cell>
          <cell r="K31">
            <v>0</v>
          </cell>
        </row>
        <row r="32">
          <cell r="B32">
            <v>450000355</v>
          </cell>
          <cell r="C32" t="str">
            <v>Tweed Heads Memorial Gardens - Service</v>
          </cell>
          <cell r="D32" t="str">
            <v>C&amp;I_CR</v>
          </cell>
          <cell r="E32" t="str">
            <v>STEBAS</v>
          </cell>
          <cell r="G32">
            <v>0</v>
          </cell>
          <cell r="H32">
            <v>10316.69</v>
          </cell>
          <cell r="I32">
            <v>0</v>
          </cell>
          <cell r="J32">
            <v>-10316.69</v>
          </cell>
          <cell r="K32">
            <v>0</v>
          </cell>
        </row>
        <row r="33">
          <cell r="B33">
            <v>450000356</v>
          </cell>
          <cell r="C33" t="str">
            <v>Tweed Heads Memorial Gardens - Meter Set</v>
          </cell>
          <cell r="D33" t="str">
            <v>C&amp;I_CR</v>
          </cell>
          <cell r="E33" t="str">
            <v>STEBAS</v>
          </cell>
          <cell r="G33">
            <v>0</v>
          </cell>
          <cell r="H33">
            <v>6236.77</v>
          </cell>
          <cell r="I33">
            <v>0</v>
          </cell>
          <cell r="J33">
            <v>-6236.77</v>
          </cell>
          <cell r="K33">
            <v>0</v>
          </cell>
        </row>
        <row r="34">
          <cell r="B34">
            <v>450000370</v>
          </cell>
          <cell r="C34" t="str">
            <v>BCC Willawong Bus Depot</v>
          </cell>
          <cell r="D34" t="str">
            <v>C&amp;I_CR</v>
          </cell>
          <cell r="E34" t="str">
            <v>EVAWHI</v>
          </cell>
          <cell r="G34">
            <v>0</v>
          </cell>
          <cell r="H34">
            <v>14816.12</v>
          </cell>
          <cell r="I34">
            <v>1244533.21</v>
          </cell>
          <cell r="J34">
            <v>-1259349.33</v>
          </cell>
          <cell r="K34">
            <v>0</v>
          </cell>
        </row>
        <row r="35">
          <cell r="B35">
            <v>450000389</v>
          </cell>
          <cell r="C35" t="str">
            <v>Telford Building Supplies Yatala</v>
          </cell>
          <cell r="D35" t="str">
            <v>C&amp;I_CR</v>
          </cell>
          <cell r="E35" t="str">
            <v>PHIBOU</v>
          </cell>
          <cell r="G35">
            <v>0</v>
          </cell>
          <cell r="H35">
            <v>105023.39</v>
          </cell>
          <cell r="I35">
            <v>2005</v>
          </cell>
          <cell r="J35">
            <v>-107028.39</v>
          </cell>
          <cell r="K35">
            <v>0</v>
          </cell>
        </row>
        <row r="36">
          <cell r="B36">
            <v>450000393</v>
          </cell>
          <cell r="C36" t="str">
            <v>Springfield Land Corporation Site</v>
          </cell>
          <cell r="D36" t="str">
            <v>C&amp;I_CR</v>
          </cell>
          <cell r="E36" t="str">
            <v>PHIBOU</v>
          </cell>
          <cell r="G36">
            <v>0</v>
          </cell>
          <cell r="H36">
            <v>10423.51</v>
          </cell>
          <cell r="I36">
            <v>711.46</v>
          </cell>
          <cell r="J36">
            <v>0</v>
          </cell>
          <cell r="K36">
            <v>11134.97</v>
          </cell>
        </row>
        <row r="37">
          <cell r="B37">
            <v>450000422</v>
          </cell>
          <cell r="C37" t="str">
            <v>Drake Trailers, 19 Formation St, Wacol</v>
          </cell>
          <cell r="D37" t="str">
            <v>C&amp;I_CR</v>
          </cell>
          <cell r="E37" t="str">
            <v>COLMOR</v>
          </cell>
          <cell r="G37">
            <v>0</v>
          </cell>
          <cell r="H37">
            <v>391.27</v>
          </cell>
          <cell r="I37">
            <v>40680.18</v>
          </cell>
          <cell r="J37">
            <v>-43130.97</v>
          </cell>
          <cell r="K37">
            <v>-2059.52</v>
          </cell>
        </row>
        <row r="38">
          <cell r="B38">
            <v>450000425</v>
          </cell>
          <cell r="C38" t="str">
            <v>Nuplex Industries, 7A Industrial Ave, Wacol</v>
          </cell>
          <cell r="D38" t="str">
            <v>C&amp;I_CR</v>
          </cell>
          <cell r="E38" t="str">
            <v>COLMOR</v>
          </cell>
          <cell r="G38">
            <v>0</v>
          </cell>
          <cell r="H38">
            <v>0</v>
          </cell>
          <cell r="I38">
            <v>150266.41</v>
          </cell>
          <cell r="J38">
            <v>-150266.41</v>
          </cell>
          <cell r="K38">
            <v>0</v>
          </cell>
        </row>
        <row r="39">
          <cell r="B39">
            <v>450000427</v>
          </cell>
          <cell r="C39" t="str">
            <v>Palm Beach Swimming Pool Thrower Dr Palm Beach</v>
          </cell>
          <cell r="D39" t="str">
            <v>C&amp;I_CR</v>
          </cell>
          <cell r="E39" t="str">
            <v>PAUALE</v>
          </cell>
          <cell r="G39">
            <v>0</v>
          </cell>
          <cell r="H39">
            <v>76800.67</v>
          </cell>
          <cell r="I39">
            <v>0</v>
          </cell>
          <cell r="J39">
            <v>-76800.67</v>
          </cell>
          <cell r="K39">
            <v>0</v>
          </cell>
        </row>
        <row r="40">
          <cell r="B40">
            <v>450000434</v>
          </cell>
          <cell r="C40" t="str">
            <v>Industrial and Commercial Meter Station &lt; 10TJ/Annum</v>
          </cell>
          <cell r="D40" t="str">
            <v>C&amp;I_CR</v>
          </cell>
          <cell r="E40" t="str">
            <v>MARHOL</v>
          </cell>
          <cell r="G40">
            <v>0</v>
          </cell>
          <cell r="H40">
            <v>0</v>
          </cell>
          <cell r="I40">
            <v>640416.46</v>
          </cell>
          <cell r="J40">
            <v>-557658.1</v>
          </cell>
          <cell r="K40">
            <v>82758.36</v>
          </cell>
        </row>
        <row r="41">
          <cell r="B41">
            <v>450000435</v>
          </cell>
          <cell r="C41" t="str">
            <v>New Industrial and Commercial Service &lt; 10TJ/Annum</v>
          </cell>
          <cell r="D41" t="str">
            <v>C&amp;I_CR</v>
          </cell>
          <cell r="E41" t="str">
            <v>MARHOL</v>
          </cell>
          <cell r="G41">
            <v>0</v>
          </cell>
          <cell r="H41">
            <v>0</v>
          </cell>
          <cell r="I41">
            <v>192082</v>
          </cell>
          <cell r="J41">
            <v>-126624.55</v>
          </cell>
          <cell r="K41">
            <v>65457.45</v>
          </cell>
        </row>
        <row r="42">
          <cell r="B42">
            <v>450000436</v>
          </cell>
          <cell r="C42" t="str">
            <v>New Main - Industrial and Commercial &lt;10TJ/annum</v>
          </cell>
          <cell r="D42" t="str">
            <v>C&amp;I_CR</v>
          </cell>
          <cell r="E42" t="str">
            <v>MARHOL</v>
          </cell>
          <cell r="G42">
            <v>0</v>
          </cell>
          <cell r="H42">
            <v>0</v>
          </cell>
          <cell r="I42">
            <v>16665.5</v>
          </cell>
          <cell r="J42">
            <v>-12351.5</v>
          </cell>
          <cell r="K42">
            <v>4314</v>
          </cell>
        </row>
        <row r="43">
          <cell r="B43">
            <v>450000462</v>
          </cell>
          <cell r="C43" t="str">
            <v>Gold Cob Smallgoods, 625 Progress Rd, Wacol</v>
          </cell>
          <cell r="D43" t="str">
            <v>C&amp;I_CR</v>
          </cell>
          <cell r="E43" t="str">
            <v>ANDFUR</v>
          </cell>
          <cell r="G43">
            <v>0</v>
          </cell>
          <cell r="H43">
            <v>0</v>
          </cell>
          <cell r="I43">
            <v>86239.02</v>
          </cell>
          <cell r="J43">
            <v>-86239.02</v>
          </cell>
          <cell r="K43">
            <v>0</v>
          </cell>
        </row>
        <row r="44">
          <cell r="B44">
            <v>450000469</v>
          </cell>
          <cell r="C44" t="str">
            <v>Michael Ossipow, 20 Cornwall St, Woollongabba</v>
          </cell>
          <cell r="D44" t="str">
            <v>C&amp;I_CR</v>
          </cell>
          <cell r="E44" t="str">
            <v>STEBAS</v>
          </cell>
          <cell r="G44">
            <v>0</v>
          </cell>
          <cell r="H44">
            <v>0</v>
          </cell>
          <cell r="I44">
            <v>73588.399999999994</v>
          </cell>
          <cell r="J44">
            <v>0</v>
          </cell>
          <cell r="K44">
            <v>73588.399999999994</v>
          </cell>
        </row>
        <row r="45">
          <cell r="B45">
            <v>450000486</v>
          </cell>
          <cell r="C45" t="str">
            <v>Caltex Service Centre, Augusta Parkway, Springfield</v>
          </cell>
          <cell r="D45" t="str">
            <v>C&amp;I_CR</v>
          </cell>
          <cell r="E45" t="str">
            <v>PHIBOU</v>
          </cell>
          <cell r="G45">
            <v>0</v>
          </cell>
          <cell r="H45">
            <v>0</v>
          </cell>
          <cell r="I45">
            <v>1943.41</v>
          </cell>
          <cell r="J45">
            <v>0</v>
          </cell>
          <cell r="K45">
            <v>1943.41</v>
          </cell>
        </row>
        <row r="46">
          <cell r="B46">
            <v>450000491</v>
          </cell>
          <cell r="C46" t="str">
            <v>Willawong Gate Station, BCC Willawong Extension</v>
          </cell>
          <cell r="D46" t="str">
            <v>C&amp;I_CR</v>
          </cell>
          <cell r="E46" t="str">
            <v>MARHOL</v>
          </cell>
          <cell r="G46">
            <v>0</v>
          </cell>
          <cell r="H46">
            <v>0</v>
          </cell>
          <cell r="I46">
            <v>900567.67</v>
          </cell>
          <cell r="J46">
            <v>-896870.44</v>
          </cell>
          <cell r="K46">
            <v>3697.23</v>
          </cell>
        </row>
        <row r="47">
          <cell r="B47">
            <v>450000494</v>
          </cell>
          <cell r="C47" t="str">
            <v>Australia Post, 38 Pearson Road, Yatala</v>
          </cell>
          <cell r="D47" t="str">
            <v>C&amp;I_CR</v>
          </cell>
          <cell r="E47" t="str">
            <v>STEBAS</v>
          </cell>
          <cell r="G47">
            <v>0</v>
          </cell>
          <cell r="H47">
            <v>0</v>
          </cell>
          <cell r="I47">
            <v>28562.94</v>
          </cell>
          <cell r="J47">
            <v>0</v>
          </cell>
          <cell r="K47">
            <v>28562.94</v>
          </cell>
        </row>
        <row r="48">
          <cell r="B48">
            <v>450000495</v>
          </cell>
          <cell r="C48" t="str">
            <v>Steve Paul &amp; Partners, 1112 Gold Coast Highway, Palm Beach</v>
          </cell>
          <cell r="D48" t="str">
            <v>C&amp;I_CR</v>
          </cell>
          <cell r="E48" t="str">
            <v>CHRARM</v>
          </cell>
          <cell r="G48">
            <v>0</v>
          </cell>
          <cell r="H48">
            <v>0</v>
          </cell>
          <cell r="I48">
            <v>38644.620000000003</v>
          </cell>
          <cell r="J48">
            <v>-38644.620000000003</v>
          </cell>
          <cell r="K48">
            <v>0</v>
          </cell>
        </row>
        <row r="49">
          <cell r="B49">
            <v>450000496</v>
          </cell>
          <cell r="C49" t="str">
            <v>FKP, Commerce Rd, Browns Plains</v>
          </cell>
          <cell r="D49" t="str">
            <v>C&amp;I_CR</v>
          </cell>
          <cell r="E49" t="str">
            <v>STEBAS</v>
          </cell>
          <cell r="G49">
            <v>0</v>
          </cell>
          <cell r="H49">
            <v>0</v>
          </cell>
          <cell r="I49">
            <v>40652.769999999997</v>
          </cell>
          <cell r="J49">
            <v>-40652.769999999997</v>
          </cell>
          <cell r="K49">
            <v>0</v>
          </cell>
        </row>
        <row r="50">
          <cell r="B50">
            <v>450000497</v>
          </cell>
          <cell r="C50" t="str">
            <v>Garden City Powdercoating, 503 Boundary Rd, Toowoomba</v>
          </cell>
          <cell r="D50" t="str">
            <v>C&amp;I_CR</v>
          </cell>
          <cell r="E50" t="str">
            <v>ANDFUR</v>
          </cell>
          <cell r="G50">
            <v>0</v>
          </cell>
          <cell r="H50">
            <v>0</v>
          </cell>
          <cell r="I50">
            <v>57404.07</v>
          </cell>
          <cell r="J50">
            <v>0</v>
          </cell>
          <cell r="K50">
            <v>57404.07</v>
          </cell>
        </row>
        <row r="51">
          <cell r="B51">
            <v>450000499</v>
          </cell>
          <cell r="C51" t="str">
            <v>Superior Care Group, 50 MacAdle Way, Merrimac</v>
          </cell>
          <cell r="D51" t="str">
            <v>C&amp;I_CR</v>
          </cell>
          <cell r="E51" t="str">
            <v>CHRARM</v>
          </cell>
          <cell r="G51">
            <v>0</v>
          </cell>
          <cell r="H51">
            <v>0</v>
          </cell>
          <cell r="I51">
            <v>58292.12</v>
          </cell>
          <cell r="J51">
            <v>-58292.12</v>
          </cell>
          <cell r="K51">
            <v>0</v>
          </cell>
        </row>
        <row r="52">
          <cell r="B52">
            <v>450000500</v>
          </cell>
          <cell r="C52" t="str">
            <v>BCC Willawong, Richie Rd, RBP Connection</v>
          </cell>
          <cell r="D52" t="str">
            <v>C&amp;I_CR</v>
          </cell>
          <cell r="E52" t="str">
            <v>ALAHER</v>
          </cell>
          <cell r="G52">
            <v>0</v>
          </cell>
          <cell r="H52">
            <v>0</v>
          </cell>
          <cell r="I52">
            <v>46793.36</v>
          </cell>
          <cell r="J52">
            <v>0</v>
          </cell>
          <cell r="K52">
            <v>46793.36</v>
          </cell>
        </row>
        <row r="53">
          <cell r="B53">
            <v>450000518</v>
          </cell>
          <cell r="C53" t="str">
            <v>1541 Creek Road, Carina</v>
          </cell>
          <cell r="D53" t="str">
            <v>C&amp;I_CR</v>
          </cell>
          <cell r="E53" t="str">
            <v>EVAWHI</v>
          </cell>
          <cell r="G53">
            <v>0</v>
          </cell>
          <cell r="H53">
            <v>0</v>
          </cell>
          <cell r="I53">
            <v>12452.45</v>
          </cell>
          <cell r="J53">
            <v>-12060.95</v>
          </cell>
          <cell r="K53">
            <v>391.5</v>
          </cell>
        </row>
        <row r="54">
          <cell r="B54">
            <v>450000525</v>
          </cell>
          <cell r="C54" t="str">
            <v>Pro Coast (Bldg 2), Lot 2 Johnson Rd, Heathwood</v>
          </cell>
          <cell r="D54" t="str">
            <v>C&amp;I_CR</v>
          </cell>
          <cell r="E54" t="str">
            <v>COLMOR</v>
          </cell>
          <cell r="G54">
            <v>0</v>
          </cell>
          <cell r="H54">
            <v>0</v>
          </cell>
          <cell r="I54">
            <v>110734.04</v>
          </cell>
          <cell r="J54">
            <v>0</v>
          </cell>
          <cell r="K54">
            <v>110734.04</v>
          </cell>
        </row>
        <row r="55">
          <cell r="B55">
            <v>450000548</v>
          </cell>
          <cell r="C55" t="str">
            <v>Nirvana on Kirra, Cnr Musgrave &amp; Douglas Sts</v>
          </cell>
          <cell r="D55" t="str">
            <v>C&amp;I_CR</v>
          </cell>
          <cell r="E55" t="str">
            <v>CHRARM</v>
          </cell>
          <cell r="G55">
            <v>62696</v>
          </cell>
          <cell r="H55">
            <v>0</v>
          </cell>
          <cell r="I55">
            <v>13092.05</v>
          </cell>
          <cell r="J55">
            <v>0</v>
          </cell>
          <cell r="K55">
            <v>13092.05</v>
          </cell>
        </row>
        <row r="56">
          <cell r="B56">
            <v>450000550</v>
          </cell>
          <cell r="C56" t="str">
            <v>Little Beach Paradise (Headworks) Killowill Ave Paradise poi</v>
          </cell>
          <cell r="D56" t="str">
            <v>C&amp;I_CR</v>
          </cell>
          <cell r="E56" t="str">
            <v>STEBAS</v>
          </cell>
          <cell r="G56">
            <v>146000</v>
          </cell>
          <cell r="H56">
            <v>0</v>
          </cell>
          <cell r="I56">
            <v>1181.5</v>
          </cell>
          <cell r="J56">
            <v>0</v>
          </cell>
          <cell r="K56">
            <v>1181.5</v>
          </cell>
        </row>
        <row r="57">
          <cell r="B57">
            <v>450000551</v>
          </cell>
          <cell r="C57" t="str">
            <v>Little Beach Paradise (Common Trench) Killowill Ave Paradise</v>
          </cell>
          <cell r="D57" t="str">
            <v>C&amp;I_CR</v>
          </cell>
          <cell r="E57" t="str">
            <v>STEBAS</v>
          </cell>
          <cell r="G57">
            <v>48258</v>
          </cell>
          <cell r="H57">
            <v>0</v>
          </cell>
          <cell r="I57">
            <v>1132.5</v>
          </cell>
          <cell r="J57">
            <v>0</v>
          </cell>
          <cell r="K57">
            <v>1132.5</v>
          </cell>
        </row>
        <row r="58">
          <cell r="B58">
            <v>450000570</v>
          </cell>
          <cell r="C58" t="str">
            <v>Ludowici Pty Ltd, 18 Antiminy St, Carole Park</v>
          </cell>
          <cell r="D58" t="str">
            <v>C&amp;I_CR</v>
          </cell>
          <cell r="E58" t="str">
            <v>PHIBOU</v>
          </cell>
          <cell r="G58">
            <v>56936</v>
          </cell>
          <cell r="H58">
            <v>0</v>
          </cell>
          <cell r="I58">
            <v>50978.52</v>
          </cell>
          <cell r="J58">
            <v>0</v>
          </cell>
          <cell r="K58">
            <v>50978.52</v>
          </cell>
        </row>
        <row r="59">
          <cell r="B59">
            <v>450000571</v>
          </cell>
          <cell r="C59" t="str">
            <v>OZ Care 100 Usher Av Labradore.</v>
          </cell>
          <cell r="D59" t="str">
            <v>C&amp;I_CR</v>
          </cell>
          <cell r="E59" t="str">
            <v>CHRARM</v>
          </cell>
          <cell r="G59">
            <v>55858</v>
          </cell>
          <cell r="H59">
            <v>0</v>
          </cell>
          <cell r="I59">
            <v>5423.89</v>
          </cell>
          <cell r="J59">
            <v>0</v>
          </cell>
          <cell r="K59">
            <v>5423.89</v>
          </cell>
        </row>
        <row r="60">
          <cell r="D60" t="str">
            <v>C&amp;I_CR Total</v>
          </cell>
          <cell r="H60">
            <v>1264921.27</v>
          </cell>
          <cell r="I60">
            <v>5910158.4700000007</v>
          </cell>
          <cell r="J60">
            <v>-6572926.0799999991</v>
          </cell>
          <cell r="K60">
            <v>602153.66</v>
          </cell>
        </row>
        <row r="61">
          <cell r="B61">
            <v>450000100</v>
          </cell>
          <cell r="C61" t="str">
            <v>Allgas (Reg)</v>
          </cell>
          <cell r="D61" t="str">
            <v>CAPEX</v>
          </cell>
          <cell r="E61" t="str">
            <v>NA</v>
          </cell>
          <cell r="G61">
            <v>0</v>
          </cell>
          <cell r="H61">
            <v>0</v>
          </cell>
          <cell r="I61">
            <v>968919.94</v>
          </cell>
          <cell r="J61">
            <v>-651349.34</v>
          </cell>
          <cell r="K61">
            <v>317570.59999999998</v>
          </cell>
        </row>
        <row r="62">
          <cell r="B62">
            <v>450000115</v>
          </cell>
          <cell r="C62" t="str">
            <v>Allgas (Reg)</v>
          </cell>
          <cell r="D62" t="str">
            <v>CAPEX</v>
          </cell>
          <cell r="E62" t="str">
            <v>NA</v>
          </cell>
          <cell r="G62">
            <v>0</v>
          </cell>
          <cell r="H62">
            <v>0</v>
          </cell>
          <cell r="I62">
            <v>15120</v>
          </cell>
          <cell r="J62">
            <v>-15120</v>
          </cell>
          <cell r="K62">
            <v>0</v>
          </cell>
        </row>
        <row r="63">
          <cell r="B63">
            <v>450000159</v>
          </cell>
          <cell r="C63" t="str">
            <v>Allgas FRC - System</v>
          </cell>
          <cell r="D63" t="str">
            <v>CAPEX</v>
          </cell>
          <cell r="E63" t="str">
            <v>NA</v>
          </cell>
          <cell r="G63">
            <v>0</v>
          </cell>
          <cell r="H63">
            <v>2970.0000000001201</v>
          </cell>
          <cell r="I63">
            <v>0</v>
          </cell>
          <cell r="J63">
            <v>-2970</v>
          </cell>
          <cell r="K63">
            <v>1.2E-10</v>
          </cell>
        </row>
        <row r="64">
          <cell r="B64">
            <v>450000357</v>
          </cell>
          <cell r="C64" t="str">
            <v>Allgas Maximo Development</v>
          </cell>
          <cell r="D64" t="str">
            <v>CAPEX</v>
          </cell>
          <cell r="E64" t="str">
            <v>KERMAL</v>
          </cell>
          <cell r="G64">
            <v>0</v>
          </cell>
          <cell r="H64">
            <v>23062.55</v>
          </cell>
          <cell r="I64">
            <v>-23062.55</v>
          </cell>
          <cell r="J64">
            <v>0</v>
          </cell>
          <cell r="K64">
            <v>0</v>
          </cell>
        </row>
        <row r="65">
          <cell r="B65">
            <v>450000467</v>
          </cell>
          <cell r="C65" t="str">
            <v>FRC Interval Metering</v>
          </cell>
          <cell r="D65" t="str">
            <v>CAPEX</v>
          </cell>
          <cell r="E65" t="str">
            <v>DAVLUN</v>
          </cell>
          <cell r="G65">
            <v>0</v>
          </cell>
          <cell r="H65">
            <v>0</v>
          </cell>
          <cell r="I65">
            <v>598753.1</v>
          </cell>
          <cell r="J65">
            <v>-556956.14</v>
          </cell>
          <cell r="K65">
            <v>41796.959999999999</v>
          </cell>
        </row>
        <row r="66">
          <cell r="B66">
            <v>450000471</v>
          </cell>
          <cell r="C66" t="str">
            <v>Replace stations with no over pressure protection devices -</v>
          </cell>
          <cell r="D66" t="str">
            <v>CAPEX</v>
          </cell>
          <cell r="E66" t="str">
            <v>MARHOL</v>
          </cell>
          <cell r="G66">
            <v>0</v>
          </cell>
          <cell r="H66">
            <v>0</v>
          </cell>
          <cell r="I66">
            <v>209796.39</v>
          </cell>
          <cell r="J66">
            <v>-175550.03</v>
          </cell>
          <cell r="K66">
            <v>34246.36</v>
          </cell>
        </row>
        <row r="67">
          <cell r="B67">
            <v>450000472</v>
          </cell>
          <cell r="C67" t="str">
            <v>Replace non compliant service regulators - Brisbane</v>
          </cell>
          <cell r="D67" t="str">
            <v>CAPEX</v>
          </cell>
          <cell r="E67" t="str">
            <v>MARHOL</v>
          </cell>
          <cell r="G67">
            <v>0</v>
          </cell>
          <cell r="H67">
            <v>0</v>
          </cell>
          <cell r="I67">
            <v>22090.06</v>
          </cell>
          <cell r="J67">
            <v>-13394.38</v>
          </cell>
          <cell r="K67">
            <v>8695.68</v>
          </cell>
        </row>
        <row r="68">
          <cell r="B68">
            <v>450000473</v>
          </cell>
          <cell r="C68" t="str">
            <v>Replace two district regulator Stations, Toowoomba</v>
          </cell>
          <cell r="D68" t="str">
            <v>CAPEX</v>
          </cell>
          <cell r="E68" t="str">
            <v>MARHOL</v>
          </cell>
          <cell r="G68">
            <v>0</v>
          </cell>
          <cell r="H68">
            <v>0</v>
          </cell>
          <cell r="I68">
            <v>9356</v>
          </cell>
          <cell r="J68">
            <v>-9356</v>
          </cell>
          <cell r="K68">
            <v>0</v>
          </cell>
        </row>
        <row r="69">
          <cell r="B69">
            <v>450000505</v>
          </cell>
          <cell r="C69" t="str">
            <v>Analog Monita Integration, 463 Tuffnell Rd, Banyo</v>
          </cell>
          <cell r="D69" t="str">
            <v>CAPEX</v>
          </cell>
          <cell r="E69" t="str">
            <v>MARHOL</v>
          </cell>
          <cell r="G69">
            <v>0</v>
          </cell>
          <cell r="H69">
            <v>0</v>
          </cell>
          <cell r="I69">
            <v>5199.17</v>
          </cell>
          <cell r="J69">
            <v>-4203.13</v>
          </cell>
          <cell r="K69">
            <v>996.04</v>
          </cell>
        </row>
        <row r="70">
          <cell r="B70">
            <v>450000506</v>
          </cell>
          <cell r="C70" t="str">
            <v>Elster Datalogger Integration, 463 Tuffnell Rd, Banyo</v>
          </cell>
          <cell r="D70" t="str">
            <v>CAPEX</v>
          </cell>
          <cell r="E70" t="str">
            <v>MARHOL</v>
          </cell>
          <cell r="G70">
            <v>0</v>
          </cell>
          <cell r="H70">
            <v>0</v>
          </cell>
          <cell r="I70">
            <v>38019.5</v>
          </cell>
          <cell r="J70">
            <v>-9868.2099999999991</v>
          </cell>
          <cell r="K70">
            <v>28151.29</v>
          </cell>
        </row>
        <row r="71">
          <cell r="B71">
            <v>450000507</v>
          </cell>
          <cell r="C71" t="str">
            <v>Elster Flow Computer Integration, 463 Tuffnell Rd, Banyo</v>
          </cell>
          <cell r="D71" t="str">
            <v>CAPEX</v>
          </cell>
          <cell r="E71" t="str">
            <v>MARHOL</v>
          </cell>
          <cell r="G71">
            <v>0</v>
          </cell>
          <cell r="H71">
            <v>0</v>
          </cell>
          <cell r="I71">
            <v>93110.16</v>
          </cell>
          <cell r="J71">
            <v>-59114.76</v>
          </cell>
          <cell r="K71">
            <v>33995.4</v>
          </cell>
        </row>
        <row r="72">
          <cell r="B72">
            <v>450000508</v>
          </cell>
          <cell r="C72" t="str">
            <v>Odourant Plant Update, 463 Tuffnell Rd, Banyo</v>
          </cell>
          <cell r="D72" t="str">
            <v>CAPEX</v>
          </cell>
          <cell r="E72" t="str">
            <v>MARHOL</v>
          </cell>
          <cell r="G72">
            <v>0</v>
          </cell>
          <cell r="H72">
            <v>0</v>
          </cell>
          <cell r="I72">
            <v>48428.89</v>
          </cell>
          <cell r="J72">
            <v>-16412.849999999999</v>
          </cell>
          <cell r="K72">
            <v>32016.04</v>
          </cell>
        </row>
        <row r="73">
          <cell r="B73">
            <v>450000509</v>
          </cell>
          <cell r="C73" t="str">
            <v>APA Networks SCADA system, Historian relocation</v>
          </cell>
          <cell r="D73" t="str">
            <v>CAPEX</v>
          </cell>
          <cell r="E73" t="str">
            <v>MARHOL</v>
          </cell>
          <cell r="G73">
            <v>0</v>
          </cell>
          <cell r="H73">
            <v>0</v>
          </cell>
          <cell r="I73">
            <v>20515.009999999998</v>
          </cell>
          <cell r="J73">
            <v>-11029.23</v>
          </cell>
          <cell r="K73">
            <v>9485.7800000000007</v>
          </cell>
        </row>
        <row r="74">
          <cell r="B74">
            <v>450000510</v>
          </cell>
          <cell r="C74" t="str">
            <v>Upgrade of Runcorn Gate Station</v>
          </cell>
          <cell r="D74" t="str">
            <v>CAPEX</v>
          </cell>
          <cell r="E74" t="str">
            <v>MARHOL</v>
          </cell>
          <cell r="G74">
            <v>0</v>
          </cell>
          <cell r="H74">
            <v>0</v>
          </cell>
          <cell r="I74">
            <v>419001.99</v>
          </cell>
          <cell r="J74">
            <v>-326667.12</v>
          </cell>
          <cell r="K74">
            <v>92334.87</v>
          </cell>
        </row>
        <row r="75">
          <cell r="B75">
            <v>450000511</v>
          </cell>
          <cell r="C75" t="str">
            <v>Mercury service regulators - replacement</v>
          </cell>
          <cell r="D75" t="str">
            <v>CAPEX</v>
          </cell>
          <cell r="E75" t="str">
            <v>MARHOL</v>
          </cell>
          <cell r="G75">
            <v>0</v>
          </cell>
          <cell r="H75">
            <v>0</v>
          </cell>
          <cell r="I75">
            <v>285685.11</v>
          </cell>
          <cell r="J75">
            <v>-202402.11</v>
          </cell>
          <cell r="K75">
            <v>83283</v>
          </cell>
        </row>
        <row r="76">
          <cell r="B76">
            <v>450000516</v>
          </cell>
          <cell r="C76" t="str">
            <v>District Regulator Stations x 25</v>
          </cell>
          <cell r="D76" t="str">
            <v>CAPEX</v>
          </cell>
          <cell r="E76" t="str">
            <v>MARHOL</v>
          </cell>
          <cell r="G76">
            <v>0</v>
          </cell>
          <cell r="H76">
            <v>0</v>
          </cell>
          <cell r="I76">
            <v>851735.43</v>
          </cell>
          <cell r="J76">
            <v>-396350.19</v>
          </cell>
          <cell r="K76">
            <v>455385.24</v>
          </cell>
        </row>
        <row r="77">
          <cell r="B77">
            <v>450000538</v>
          </cell>
          <cell r="C77" t="str">
            <v>Mansfield Office Air Conditioning System</v>
          </cell>
          <cell r="D77" t="str">
            <v>CAPEX</v>
          </cell>
          <cell r="E77" t="str">
            <v>MICCIN</v>
          </cell>
          <cell r="G77">
            <v>83171</v>
          </cell>
          <cell r="H77">
            <v>0</v>
          </cell>
          <cell r="I77">
            <v>75610</v>
          </cell>
          <cell r="J77">
            <v>0</v>
          </cell>
          <cell r="K77">
            <v>75610</v>
          </cell>
        </row>
        <row r="78">
          <cell r="B78">
            <v>451000115</v>
          </cell>
          <cell r="C78" t="str">
            <v>Allgas (UnReg)</v>
          </cell>
          <cell r="D78" t="str">
            <v>CAPEX</v>
          </cell>
          <cell r="E78" t="str">
            <v>ANTCRO</v>
          </cell>
          <cell r="G78">
            <v>0</v>
          </cell>
          <cell r="H78">
            <v>876</v>
          </cell>
          <cell r="I78">
            <v>-876</v>
          </cell>
          <cell r="J78">
            <v>0</v>
          </cell>
          <cell r="K78">
            <v>0</v>
          </cell>
        </row>
        <row r="79">
          <cell r="B79">
            <v>451000144</v>
          </cell>
          <cell r="C79" t="str">
            <v>Gatton Lateral &amp; Meter Station - Prefeasibility study</v>
          </cell>
          <cell r="D79" t="str">
            <v>CAPEX</v>
          </cell>
          <cell r="E79" t="str">
            <v>RODJOH</v>
          </cell>
          <cell r="G79">
            <v>0</v>
          </cell>
          <cell r="H79">
            <v>111.05</v>
          </cell>
          <cell r="I79">
            <v>-111.05</v>
          </cell>
          <cell r="J79">
            <v>0</v>
          </cell>
          <cell r="K79">
            <v>0</v>
          </cell>
        </row>
        <row r="80">
          <cell r="D80" t="str">
            <v>CAPEX Total</v>
          </cell>
          <cell r="H80">
            <v>27019.600000000119</v>
          </cell>
          <cell r="I80">
            <v>3637291.15</v>
          </cell>
          <cell r="J80">
            <v>-2450743.4899999998</v>
          </cell>
          <cell r="K80">
            <v>1213567.26</v>
          </cell>
        </row>
        <row r="81">
          <cell r="B81">
            <v>450000345</v>
          </cell>
          <cell r="C81" t="str">
            <v>Finegan Way - Coomera Properties Stage 1</v>
          </cell>
          <cell r="D81" t="str">
            <v>CUST_SER</v>
          </cell>
          <cell r="E81" t="str">
            <v>CHRARM</v>
          </cell>
          <cell r="G81">
            <v>0</v>
          </cell>
          <cell r="H81">
            <v>14171.04</v>
          </cell>
          <cell r="I81">
            <v>146</v>
          </cell>
          <cell r="J81">
            <v>-14317.04</v>
          </cell>
          <cell r="K81">
            <v>0</v>
          </cell>
        </row>
        <row r="82">
          <cell r="B82">
            <v>450000348</v>
          </cell>
          <cell r="C82" t="str">
            <v>Finegan Way - Coomera Properties Head Works</v>
          </cell>
          <cell r="D82" t="str">
            <v>CUST_SER</v>
          </cell>
          <cell r="E82" t="str">
            <v>CHRARM</v>
          </cell>
          <cell r="G82">
            <v>0</v>
          </cell>
          <cell r="H82">
            <v>37863.25</v>
          </cell>
          <cell r="I82">
            <v>36547.870000000003</v>
          </cell>
          <cell r="J82">
            <v>-74411.12</v>
          </cell>
          <cell r="K82">
            <v>0</v>
          </cell>
        </row>
        <row r="83">
          <cell r="B83">
            <v>450000349</v>
          </cell>
          <cell r="C83" t="str">
            <v>Sequana Retirment Village, Upper Coomera</v>
          </cell>
          <cell r="D83" t="str">
            <v>CUST_SER</v>
          </cell>
          <cell r="E83" t="str">
            <v>CHRARM</v>
          </cell>
          <cell r="G83">
            <v>0</v>
          </cell>
          <cell r="H83">
            <v>5045.1099999999997</v>
          </cell>
          <cell r="I83">
            <v>3916.22</v>
          </cell>
          <cell r="J83">
            <v>-8961.33</v>
          </cell>
          <cell r="K83">
            <v>0</v>
          </cell>
        </row>
        <row r="84">
          <cell r="B84">
            <v>450000365</v>
          </cell>
          <cell r="C84" t="str">
            <v>Woodlands Village - Stage 1, Outlook Drive, Waterford</v>
          </cell>
          <cell r="D84" t="str">
            <v>CUST_SER</v>
          </cell>
          <cell r="E84" t="str">
            <v>STEBAS</v>
          </cell>
          <cell r="G84">
            <v>0</v>
          </cell>
          <cell r="H84">
            <v>671.7</v>
          </cell>
          <cell r="I84">
            <v>9353.17</v>
          </cell>
          <cell r="J84">
            <v>-10024.870000000001</v>
          </cell>
          <cell r="K84">
            <v>0</v>
          </cell>
        </row>
        <row r="85">
          <cell r="B85">
            <v>450000366</v>
          </cell>
          <cell r="C85" t="str">
            <v>Woodlands Village - Stage 3, Outlook Drive, Waterford</v>
          </cell>
          <cell r="D85" t="str">
            <v>CUST_SER</v>
          </cell>
          <cell r="E85" t="str">
            <v>STEBAS</v>
          </cell>
          <cell r="G85">
            <v>0</v>
          </cell>
          <cell r="H85">
            <v>0</v>
          </cell>
          <cell r="I85">
            <v>5676.96</v>
          </cell>
          <cell r="J85">
            <v>-5676.96</v>
          </cell>
          <cell r="K85">
            <v>0</v>
          </cell>
        </row>
        <row r="86">
          <cell r="D86" t="str">
            <v>CUST_SER Total</v>
          </cell>
          <cell r="H86">
            <v>57751.1</v>
          </cell>
          <cell r="I86">
            <v>55640.22</v>
          </cell>
          <cell r="J86">
            <v>-113391.32</v>
          </cell>
          <cell r="K86">
            <v>0</v>
          </cell>
        </row>
        <row r="87">
          <cell r="B87">
            <v>450000173</v>
          </cell>
          <cell r="C87" t="str">
            <v>Fish Developments - 185 Sickle</v>
          </cell>
          <cell r="D87" t="str">
            <v>DOM_CR</v>
          </cell>
          <cell r="E87" t="str">
            <v>PETLAT</v>
          </cell>
          <cell r="G87">
            <v>0</v>
          </cell>
          <cell r="H87">
            <v>68445.09</v>
          </cell>
          <cell r="I87">
            <v>7922.56</v>
          </cell>
          <cell r="J87">
            <v>-76367.649999999994</v>
          </cell>
          <cell r="K87">
            <v>0</v>
          </cell>
        </row>
        <row r="88">
          <cell r="B88">
            <v>450000184</v>
          </cell>
          <cell r="C88" t="str">
            <v>Gas Domestic Connections</v>
          </cell>
          <cell r="D88" t="str">
            <v>DOM_CR</v>
          </cell>
          <cell r="E88" t="str">
            <v>ANDVOG</v>
          </cell>
          <cell r="G88">
            <v>0</v>
          </cell>
          <cell r="H88">
            <v>166700.69</v>
          </cell>
          <cell r="I88">
            <v>2396673.11</v>
          </cell>
          <cell r="J88">
            <v>-2563373.79</v>
          </cell>
          <cell r="K88">
            <v>0.01</v>
          </cell>
        </row>
        <row r="89">
          <cell r="B89">
            <v>450000186</v>
          </cell>
          <cell r="C89" t="str">
            <v>Gas Cap Dom Internal Reticulation &lt;$50k</v>
          </cell>
          <cell r="D89" t="str">
            <v>DOM_CR</v>
          </cell>
          <cell r="E89" t="str">
            <v>KENDUN</v>
          </cell>
          <cell r="G89">
            <v>0</v>
          </cell>
          <cell r="H89">
            <v>63021.919999999896</v>
          </cell>
          <cell r="I89">
            <v>129810.3</v>
          </cell>
          <cell r="J89">
            <v>-192832.22</v>
          </cell>
          <cell r="K89">
            <v>-1E-10</v>
          </cell>
        </row>
        <row r="90">
          <cell r="B90">
            <v>450000204</v>
          </cell>
          <cell r="C90" t="str">
            <v>Springfield Estate Stage 2 Headworks</v>
          </cell>
          <cell r="D90" t="str">
            <v>DOM_CR</v>
          </cell>
          <cell r="E90" t="str">
            <v>PHIBOU</v>
          </cell>
          <cell r="G90">
            <v>0</v>
          </cell>
          <cell r="H90">
            <v>114293.08</v>
          </cell>
          <cell r="I90">
            <v>0</v>
          </cell>
          <cell r="J90">
            <v>0</v>
          </cell>
          <cell r="K90">
            <v>114293.08</v>
          </cell>
        </row>
        <row r="91">
          <cell r="B91">
            <v>450000205</v>
          </cell>
          <cell r="C91" t="str">
            <v>Springfield Looping Project - SLP</v>
          </cell>
          <cell r="D91" t="str">
            <v>DOM_CR</v>
          </cell>
          <cell r="E91" t="str">
            <v>ALAHER</v>
          </cell>
          <cell r="G91">
            <v>0</v>
          </cell>
          <cell r="H91">
            <v>31389.48</v>
          </cell>
          <cell r="I91">
            <v>0</v>
          </cell>
          <cell r="J91">
            <v>-31389.48</v>
          </cell>
          <cell r="K91">
            <v>0</v>
          </cell>
        </row>
        <row r="92">
          <cell r="B92">
            <v>450000213</v>
          </cell>
          <cell r="C92" t="str">
            <v>Stocklands Heathwood Headworks</v>
          </cell>
          <cell r="D92" t="str">
            <v>DOM_CR</v>
          </cell>
          <cell r="E92" t="str">
            <v>PHIBOU</v>
          </cell>
          <cell r="G92">
            <v>0</v>
          </cell>
          <cell r="H92">
            <v>322.94000000001103</v>
          </cell>
          <cell r="I92">
            <v>164.2</v>
          </cell>
          <cell r="J92">
            <v>-487.14</v>
          </cell>
          <cell r="K92">
            <v>1.1000000000000001E-11</v>
          </cell>
        </row>
        <row r="93">
          <cell r="B93">
            <v>450000214</v>
          </cell>
          <cell r="C93" t="str">
            <v>Internal reticulation Eraland Brookwater</v>
          </cell>
          <cell r="D93" t="str">
            <v>DOM_CR</v>
          </cell>
          <cell r="E93" t="str">
            <v>PHIBOU</v>
          </cell>
          <cell r="G93">
            <v>0</v>
          </cell>
          <cell r="H93">
            <v>34848.68</v>
          </cell>
          <cell r="I93">
            <v>0</v>
          </cell>
          <cell r="J93">
            <v>-34848.68</v>
          </cell>
          <cell r="K93">
            <v>0</v>
          </cell>
        </row>
        <row r="94">
          <cell r="B94">
            <v>450000225</v>
          </cell>
          <cell r="C94" t="str">
            <v>Woodlands Internal Reticulation</v>
          </cell>
          <cell r="D94" t="str">
            <v>DOM_CR</v>
          </cell>
          <cell r="E94" t="str">
            <v>PETLAT</v>
          </cell>
          <cell r="G94">
            <v>0</v>
          </cell>
          <cell r="H94">
            <v>626.91999999999496</v>
          </cell>
          <cell r="I94">
            <v>-626.91999999999996</v>
          </cell>
          <cell r="J94">
            <v>0</v>
          </cell>
          <cell r="K94">
            <v>-4.9999999999999997E-12</v>
          </cell>
        </row>
        <row r="95">
          <cell r="B95">
            <v>450000233</v>
          </cell>
          <cell r="C95" t="str">
            <v>Internal reticulation ST2 - Dom (Major)</v>
          </cell>
          <cell r="D95" t="str">
            <v>DOM_CR</v>
          </cell>
          <cell r="E95" t="str">
            <v>PETLAT</v>
          </cell>
          <cell r="G95">
            <v>0</v>
          </cell>
          <cell r="H95">
            <v>25977.02</v>
          </cell>
          <cell r="I95">
            <v>0</v>
          </cell>
          <cell r="J95">
            <v>-25977.02</v>
          </cell>
          <cell r="K95">
            <v>0</v>
          </cell>
        </row>
        <row r="96">
          <cell r="B96">
            <v>450000249</v>
          </cell>
          <cell r="C96" t="str">
            <v>Riverlinks Estate Stage7 PE mains O/ford S/port Rd</v>
          </cell>
          <cell r="D96" t="str">
            <v>DOM_CR</v>
          </cell>
          <cell r="E96" t="str">
            <v>PAUALE</v>
          </cell>
          <cell r="G96">
            <v>0</v>
          </cell>
          <cell r="H96">
            <v>50848.62</v>
          </cell>
          <cell r="I96">
            <v>7893.43</v>
          </cell>
          <cell r="J96">
            <v>-58742.05</v>
          </cell>
          <cell r="K96">
            <v>0</v>
          </cell>
        </row>
        <row r="97">
          <cell r="B97">
            <v>450000250</v>
          </cell>
          <cell r="C97" t="str">
            <v>Jacobs Ridge Stage 2 internal reticulation</v>
          </cell>
          <cell r="D97" t="str">
            <v>DOM_CR</v>
          </cell>
          <cell r="E97" t="str">
            <v>STEBAS</v>
          </cell>
          <cell r="G97">
            <v>0</v>
          </cell>
          <cell r="H97">
            <v>3442.25</v>
          </cell>
          <cell r="I97">
            <v>0</v>
          </cell>
          <cell r="J97">
            <v>-3442.25</v>
          </cell>
          <cell r="K97">
            <v>0</v>
          </cell>
        </row>
        <row r="98">
          <cell r="B98">
            <v>450000251</v>
          </cell>
          <cell r="C98" t="str">
            <v>Stockland Development - Maudsland - stage 1 IR</v>
          </cell>
          <cell r="D98" t="str">
            <v>DOM_CR</v>
          </cell>
          <cell r="E98" t="str">
            <v>PAUALE</v>
          </cell>
          <cell r="G98">
            <v>0</v>
          </cell>
          <cell r="H98">
            <v>121470.66</v>
          </cell>
          <cell r="I98">
            <v>14830.63</v>
          </cell>
          <cell r="J98">
            <v>-136301.29</v>
          </cell>
          <cell r="K98">
            <v>0</v>
          </cell>
        </row>
        <row r="99">
          <cell r="B99">
            <v>450000257</v>
          </cell>
          <cell r="C99" t="str">
            <v>Halcyon Waters Stage 3 Helensvale Rd Hope Island</v>
          </cell>
          <cell r="D99" t="str">
            <v>DOM_CR</v>
          </cell>
          <cell r="E99" t="str">
            <v>PAUALE</v>
          </cell>
          <cell r="G99">
            <v>0</v>
          </cell>
          <cell r="H99">
            <v>4538.33</v>
          </cell>
          <cell r="I99">
            <v>0</v>
          </cell>
          <cell r="J99">
            <v>-4538.33</v>
          </cell>
          <cell r="K99">
            <v>0</v>
          </cell>
        </row>
        <row r="100">
          <cell r="B100">
            <v>450000261</v>
          </cell>
          <cell r="C100" t="str">
            <v>Australand Surbiton Crt Carina - Stage 3</v>
          </cell>
          <cell r="D100" t="str">
            <v>DOM_CR</v>
          </cell>
          <cell r="E100" t="str">
            <v>PAUALE</v>
          </cell>
          <cell r="G100">
            <v>0</v>
          </cell>
          <cell r="H100">
            <v>2045</v>
          </cell>
          <cell r="I100">
            <v>0</v>
          </cell>
          <cell r="J100">
            <v>-2045</v>
          </cell>
          <cell r="K100">
            <v>0</v>
          </cell>
        </row>
        <row r="101">
          <cell r="B101">
            <v>450000268</v>
          </cell>
          <cell r="C101" t="str">
            <v>Seachange development 299 Napper Rd Arundell</v>
          </cell>
          <cell r="D101" t="str">
            <v>DOM_CR</v>
          </cell>
          <cell r="E101" t="str">
            <v>ANDFUR</v>
          </cell>
          <cell r="G101">
            <v>0</v>
          </cell>
          <cell r="H101">
            <v>22790.23</v>
          </cell>
          <cell r="I101">
            <v>6322.12</v>
          </cell>
          <cell r="J101">
            <v>0</v>
          </cell>
          <cell r="K101">
            <v>29112.35</v>
          </cell>
        </row>
        <row r="102">
          <cell r="B102">
            <v>450000270</v>
          </cell>
          <cell r="C102" t="str">
            <v>Riverwood Estate Coomera</v>
          </cell>
          <cell r="D102" t="str">
            <v>DOM_CR</v>
          </cell>
          <cell r="E102" t="str">
            <v>PAUALE</v>
          </cell>
          <cell r="G102">
            <v>0</v>
          </cell>
          <cell r="H102">
            <v>0</v>
          </cell>
          <cell r="I102">
            <v>7235.21</v>
          </cell>
          <cell r="J102">
            <v>0</v>
          </cell>
          <cell r="K102">
            <v>7235.21</v>
          </cell>
        </row>
        <row r="103">
          <cell r="B103">
            <v>450000280</v>
          </cell>
          <cell r="C103" t="str">
            <v>Cova Australand-Prendraat Pd Hope Is. Stg 1a,2a/b/c</v>
          </cell>
          <cell r="D103" t="str">
            <v>DOM_CR</v>
          </cell>
          <cell r="E103" t="str">
            <v>PAUALE</v>
          </cell>
          <cell r="G103">
            <v>0</v>
          </cell>
          <cell r="H103">
            <v>13445.16</v>
          </cell>
          <cell r="I103">
            <v>12561.13</v>
          </cell>
          <cell r="J103">
            <v>0</v>
          </cell>
          <cell r="K103">
            <v>26006.29</v>
          </cell>
        </row>
        <row r="104">
          <cell r="B104">
            <v>450000286</v>
          </cell>
          <cell r="C104" t="str">
            <v>Marina Quays Precinct 1 - Sickle Ave Hope Island</v>
          </cell>
          <cell r="D104" t="str">
            <v>DOM_CR</v>
          </cell>
          <cell r="E104" t="str">
            <v>ANDFUR</v>
          </cell>
          <cell r="G104">
            <v>0</v>
          </cell>
          <cell r="H104">
            <v>157.13999999999999</v>
          </cell>
          <cell r="I104">
            <v>-157.13999999999999</v>
          </cell>
          <cell r="J104">
            <v>0</v>
          </cell>
          <cell r="K104">
            <v>0</v>
          </cell>
        </row>
        <row r="105">
          <cell r="B105">
            <v>450000307</v>
          </cell>
          <cell r="C105" t="str">
            <v>Alberi Park Stage 2 - 40PE Int Reticulation</v>
          </cell>
          <cell r="D105" t="str">
            <v>DOM_CR</v>
          </cell>
          <cell r="E105" t="str">
            <v>STEBAS</v>
          </cell>
          <cell r="G105">
            <v>0</v>
          </cell>
          <cell r="H105">
            <v>1252.54</v>
          </cell>
          <cell r="I105">
            <v>7210.4</v>
          </cell>
          <cell r="J105">
            <v>-8462.94</v>
          </cell>
          <cell r="K105">
            <v>0</v>
          </cell>
        </row>
        <row r="106">
          <cell r="B106">
            <v>450000308</v>
          </cell>
          <cell r="C106" t="str">
            <v>Alberi Park Stage 3 - 40PE Int Reticulation</v>
          </cell>
          <cell r="D106" t="str">
            <v>DOM_CR</v>
          </cell>
          <cell r="E106" t="str">
            <v>STEBAS</v>
          </cell>
          <cell r="G106">
            <v>0</v>
          </cell>
          <cell r="H106">
            <v>8936.84</v>
          </cell>
          <cell r="I106">
            <v>0</v>
          </cell>
          <cell r="J106">
            <v>-8936.84</v>
          </cell>
          <cell r="K106">
            <v>0</v>
          </cell>
        </row>
        <row r="107">
          <cell r="B107">
            <v>450000309</v>
          </cell>
          <cell r="C107" t="str">
            <v>Alberi Park Stage 4 - 40PE Int Reticulation</v>
          </cell>
          <cell r="D107" t="str">
            <v>DOM_CR</v>
          </cell>
          <cell r="E107" t="str">
            <v>STEBAS</v>
          </cell>
          <cell r="G107">
            <v>0</v>
          </cell>
          <cell r="H107">
            <v>0</v>
          </cell>
          <cell r="I107">
            <v>511</v>
          </cell>
          <cell r="J107">
            <v>0</v>
          </cell>
          <cell r="K107">
            <v>511</v>
          </cell>
        </row>
        <row r="108">
          <cell r="B108">
            <v>450000310</v>
          </cell>
          <cell r="C108" t="str">
            <v>Alberi Park - Open lay 110PE Teys Rd</v>
          </cell>
          <cell r="D108" t="str">
            <v>DOM_CR</v>
          </cell>
          <cell r="E108" t="str">
            <v>STEBAS</v>
          </cell>
          <cell r="G108">
            <v>0</v>
          </cell>
          <cell r="H108">
            <v>118704.76</v>
          </cell>
          <cell r="I108">
            <v>0</v>
          </cell>
          <cell r="J108">
            <v>-118704.76</v>
          </cell>
          <cell r="K108">
            <v>0</v>
          </cell>
        </row>
        <row r="109">
          <cell r="B109">
            <v>450000313</v>
          </cell>
          <cell r="C109" t="str">
            <v>JF&amp;P Dev Wakerley Stage 44</v>
          </cell>
          <cell r="D109" t="str">
            <v>DOM_CR</v>
          </cell>
          <cell r="E109" t="str">
            <v>STEBAS</v>
          </cell>
          <cell r="G109">
            <v>0</v>
          </cell>
          <cell r="H109">
            <v>962.77</v>
          </cell>
          <cell r="I109">
            <v>13738.73</v>
          </cell>
          <cell r="J109">
            <v>-14701.5</v>
          </cell>
          <cell r="K109">
            <v>0</v>
          </cell>
        </row>
        <row r="110">
          <cell r="B110">
            <v>450000314</v>
          </cell>
          <cell r="C110" t="str">
            <v>JF&amp;P Dev Wakerley Stage 44 - Hwks - New Clev Rd</v>
          </cell>
          <cell r="D110" t="str">
            <v>DOM_CR</v>
          </cell>
          <cell r="E110" t="str">
            <v>STEBAS</v>
          </cell>
          <cell r="G110">
            <v>0</v>
          </cell>
          <cell r="H110">
            <v>0</v>
          </cell>
          <cell r="I110">
            <v>2761.52</v>
          </cell>
          <cell r="J110">
            <v>-2761.52</v>
          </cell>
          <cell r="K110">
            <v>0</v>
          </cell>
        </row>
        <row r="111">
          <cell r="B111">
            <v>450000316</v>
          </cell>
          <cell r="C111" t="str">
            <v>Sunland Group - The Parc Stage 1A</v>
          </cell>
          <cell r="D111" t="str">
            <v>DOM_CR</v>
          </cell>
          <cell r="E111" t="str">
            <v>CHRARM</v>
          </cell>
          <cell r="G111">
            <v>0</v>
          </cell>
          <cell r="H111">
            <v>3559.98</v>
          </cell>
          <cell r="I111">
            <v>13862.64</v>
          </cell>
          <cell r="J111">
            <v>-17422.62</v>
          </cell>
          <cell r="K111">
            <v>0</v>
          </cell>
        </row>
        <row r="112">
          <cell r="B112">
            <v>450000317</v>
          </cell>
          <cell r="C112" t="str">
            <v>Sunland Group - The Parc Headworks</v>
          </cell>
          <cell r="D112" t="str">
            <v>DOM_CR</v>
          </cell>
          <cell r="E112" t="str">
            <v>CHRARM</v>
          </cell>
          <cell r="G112">
            <v>0</v>
          </cell>
          <cell r="H112">
            <v>96126.23</v>
          </cell>
          <cell r="I112">
            <v>857.02</v>
          </cell>
          <cell r="J112">
            <v>-96983.25</v>
          </cell>
          <cell r="K112">
            <v>0</v>
          </cell>
        </row>
        <row r="113">
          <cell r="B113">
            <v>450000318</v>
          </cell>
          <cell r="C113" t="str">
            <v>Brookwater Development Stage 8A</v>
          </cell>
          <cell r="D113" t="str">
            <v>DOM_CR</v>
          </cell>
          <cell r="E113" t="str">
            <v>PHIBOU</v>
          </cell>
          <cell r="G113">
            <v>0</v>
          </cell>
          <cell r="H113">
            <v>3992.7</v>
          </cell>
          <cell r="I113">
            <v>0</v>
          </cell>
          <cell r="J113">
            <v>-3992.7</v>
          </cell>
          <cell r="K113">
            <v>0</v>
          </cell>
        </row>
        <row r="114">
          <cell r="B114">
            <v>450000326</v>
          </cell>
          <cell r="C114" t="str">
            <v>Headworks, Victor St, Tingalpa</v>
          </cell>
          <cell r="D114" t="str">
            <v>DOM_CR</v>
          </cell>
          <cell r="E114" t="str">
            <v>STEBAS</v>
          </cell>
          <cell r="G114">
            <v>0</v>
          </cell>
          <cell r="H114">
            <v>64675.02</v>
          </cell>
          <cell r="I114">
            <v>0</v>
          </cell>
          <cell r="J114">
            <v>-64675.02</v>
          </cell>
          <cell r="K114">
            <v>0</v>
          </cell>
        </row>
        <row r="115">
          <cell r="B115">
            <v>450000331</v>
          </cell>
          <cell r="C115" t="str">
            <v>Coomera Waters Estate Stage 23</v>
          </cell>
          <cell r="D115" t="str">
            <v>DOM_CR</v>
          </cell>
          <cell r="E115" t="str">
            <v>CHRARM</v>
          </cell>
          <cell r="G115">
            <v>0</v>
          </cell>
          <cell r="H115">
            <v>2189.88</v>
          </cell>
          <cell r="I115">
            <v>24411.74</v>
          </cell>
          <cell r="J115">
            <v>-26601.62</v>
          </cell>
          <cell r="K115">
            <v>0</v>
          </cell>
        </row>
        <row r="116">
          <cell r="B116">
            <v>450000333</v>
          </cell>
          <cell r="C116" t="str">
            <v>Peter Beaconsfield, Foxwell Road, Coomera</v>
          </cell>
          <cell r="D116" t="str">
            <v>DOM_CR</v>
          </cell>
          <cell r="E116" t="str">
            <v>CHRARM</v>
          </cell>
          <cell r="G116">
            <v>0</v>
          </cell>
          <cell r="H116">
            <v>3993.39</v>
          </cell>
          <cell r="I116">
            <v>0</v>
          </cell>
          <cell r="J116">
            <v>-3993.39</v>
          </cell>
          <cell r="K116">
            <v>0</v>
          </cell>
        </row>
        <row r="117">
          <cell r="B117">
            <v>450000337</v>
          </cell>
          <cell r="C117" t="str">
            <v>Big Sky Coomera Stage 1</v>
          </cell>
          <cell r="D117" t="str">
            <v>DOM_CR</v>
          </cell>
          <cell r="E117" t="str">
            <v>CHRARM</v>
          </cell>
          <cell r="G117">
            <v>0</v>
          </cell>
          <cell r="H117">
            <v>34820.120000000003</v>
          </cell>
          <cell r="I117">
            <v>3800.1</v>
          </cell>
          <cell r="J117">
            <v>-38620.22</v>
          </cell>
          <cell r="K117">
            <v>0</v>
          </cell>
        </row>
        <row r="118">
          <cell r="B118">
            <v>450000338</v>
          </cell>
          <cell r="C118" t="str">
            <v>Big Sky Coomera Stage 2</v>
          </cell>
          <cell r="D118" t="str">
            <v>DOM_CR</v>
          </cell>
          <cell r="E118" t="str">
            <v>CHRARM</v>
          </cell>
          <cell r="G118">
            <v>0</v>
          </cell>
          <cell r="H118">
            <v>3187.54</v>
          </cell>
          <cell r="I118">
            <v>15671.04</v>
          </cell>
          <cell r="J118">
            <v>-18858.580000000002</v>
          </cell>
          <cell r="K118">
            <v>0</v>
          </cell>
        </row>
        <row r="119">
          <cell r="B119">
            <v>450000339</v>
          </cell>
          <cell r="C119" t="str">
            <v>Jensen's Bower, Jacob Cres Ormeau</v>
          </cell>
          <cell r="D119" t="str">
            <v>DOM_CR</v>
          </cell>
          <cell r="E119" t="str">
            <v>STEBAS</v>
          </cell>
          <cell r="G119">
            <v>0</v>
          </cell>
          <cell r="H119">
            <v>13070.01</v>
          </cell>
          <cell r="I119">
            <v>0</v>
          </cell>
          <cell r="J119">
            <v>-13070.01</v>
          </cell>
          <cell r="K119">
            <v>0</v>
          </cell>
        </row>
        <row r="120">
          <cell r="B120">
            <v>450000340</v>
          </cell>
          <cell r="C120" t="str">
            <v>Woodlands Village &amp; Waterford Stages 14 &amp; 15</v>
          </cell>
          <cell r="D120" t="str">
            <v>DOM_CR</v>
          </cell>
          <cell r="E120" t="str">
            <v>STEBAS</v>
          </cell>
          <cell r="G120">
            <v>0</v>
          </cell>
          <cell r="H120">
            <v>9056.42</v>
          </cell>
          <cell r="I120">
            <v>1628.64</v>
          </cell>
          <cell r="J120">
            <v>-10685.06</v>
          </cell>
          <cell r="K120">
            <v>0</v>
          </cell>
        </row>
        <row r="121">
          <cell r="B121">
            <v>450000341</v>
          </cell>
          <cell r="C121" t="str">
            <v>Woodlands Village &amp; Waterford Stages 13 &amp; 16</v>
          </cell>
          <cell r="D121" t="str">
            <v>DOM_CR</v>
          </cell>
          <cell r="E121" t="str">
            <v>STEBAS</v>
          </cell>
          <cell r="G121">
            <v>0</v>
          </cell>
          <cell r="H121">
            <v>0</v>
          </cell>
          <cell r="I121">
            <v>6022.76</v>
          </cell>
          <cell r="J121">
            <v>-6022.76</v>
          </cell>
          <cell r="K121">
            <v>0</v>
          </cell>
        </row>
        <row r="122">
          <cell r="B122">
            <v>450000342</v>
          </cell>
          <cell r="C122" t="str">
            <v>Delfin, The Promeneade Stage 7 &amp; 8 , Waterside Drive</v>
          </cell>
          <cell r="D122" t="str">
            <v>DOM_CR</v>
          </cell>
          <cell r="E122" t="str">
            <v>PHIBOU</v>
          </cell>
          <cell r="G122">
            <v>0</v>
          </cell>
          <cell r="H122">
            <v>3657.9</v>
          </cell>
          <cell r="I122">
            <v>9296.02</v>
          </cell>
          <cell r="J122">
            <v>-12953.92</v>
          </cell>
          <cell r="K122">
            <v>0</v>
          </cell>
        </row>
        <row r="123">
          <cell r="B123">
            <v>450000343</v>
          </cell>
          <cell r="C123" t="str">
            <v>Mirvac, Melaleuca Drive, Brookwater - Stage 1</v>
          </cell>
          <cell r="D123" t="str">
            <v>DOM_CR</v>
          </cell>
          <cell r="E123" t="str">
            <v>PHIBOU</v>
          </cell>
          <cell r="G123">
            <v>0</v>
          </cell>
          <cell r="H123">
            <v>11406.17</v>
          </cell>
          <cell r="I123">
            <v>4213.07</v>
          </cell>
          <cell r="J123">
            <v>0</v>
          </cell>
          <cell r="K123">
            <v>15619.24</v>
          </cell>
        </row>
        <row r="124">
          <cell r="B124">
            <v>450000344</v>
          </cell>
          <cell r="C124" t="str">
            <v>Delfin Lend Lease, Park Edge Stage 5-8,</v>
          </cell>
          <cell r="D124" t="str">
            <v>DOM_CR</v>
          </cell>
          <cell r="E124" t="str">
            <v>PHIBOU</v>
          </cell>
          <cell r="G124">
            <v>0</v>
          </cell>
          <cell r="H124">
            <v>11592.94</v>
          </cell>
          <cell r="I124">
            <v>22775.55</v>
          </cell>
          <cell r="J124">
            <v>-34368.49</v>
          </cell>
          <cell r="K124">
            <v>0</v>
          </cell>
        </row>
        <row r="125">
          <cell r="B125">
            <v>450000351</v>
          </cell>
          <cell r="C125" t="str">
            <v>Delfin, The Promenade Stage 9, Waterside Drive</v>
          </cell>
          <cell r="D125" t="str">
            <v>DOM_CR</v>
          </cell>
          <cell r="E125" t="str">
            <v>PHIBOU</v>
          </cell>
          <cell r="G125">
            <v>0</v>
          </cell>
          <cell r="H125">
            <v>7204.74</v>
          </cell>
          <cell r="I125">
            <v>73</v>
          </cell>
          <cell r="J125">
            <v>-7277.74</v>
          </cell>
          <cell r="K125">
            <v>0</v>
          </cell>
        </row>
        <row r="126">
          <cell r="B126">
            <v>450000353</v>
          </cell>
          <cell r="C126" t="str">
            <v>The Summit, Stage 20 &amp; 21, Ridge Top Terrace</v>
          </cell>
          <cell r="D126" t="str">
            <v>DOM_CR</v>
          </cell>
          <cell r="E126" t="str">
            <v>PHIBOU</v>
          </cell>
          <cell r="G126">
            <v>0</v>
          </cell>
          <cell r="H126">
            <v>11148.09</v>
          </cell>
          <cell r="I126">
            <v>146</v>
          </cell>
          <cell r="J126">
            <v>-11294.09</v>
          </cell>
          <cell r="K126">
            <v>0</v>
          </cell>
        </row>
        <row r="127">
          <cell r="B127">
            <v>450000359</v>
          </cell>
          <cell r="C127" t="str">
            <v>Coomera Resort, Edwardson Drive, Coomera</v>
          </cell>
          <cell r="D127" t="str">
            <v>DOM_CR</v>
          </cell>
          <cell r="E127" t="str">
            <v>CHRARM</v>
          </cell>
          <cell r="G127">
            <v>0</v>
          </cell>
          <cell r="H127">
            <v>0</v>
          </cell>
          <cell r="I127">
            <v>350</v>
          </cell>
          <cell r="J127">
            <v>0</v>
          </cell>
          <cell r="K127">
            <v>350</v>
          </cell>
        </row>
        <row r="128">
          <cell r="B128">
            <v>450000360</v>
          </cell>
          <cell r="C128" t="str">
            <v>Tamborine Oxenford, Tamborine Oxenford Rd</v>
          </cell>
          <cell r="D128" t="str">
            <v>DOM_CR</v>
          </cell>
          <cell r="E128" t="str">
            <v>CHRARM</v>
          </cell>
          <cell r="G128">
            <v>0</v>
          </cell>
          <cell r="H128">
            <v>0</v>
          </cell>
          <cell r="I128">
            <v>22920.36</v>
          </cell>
          <cell r="J128">
            <v>0</v>
          </cell>
          <cell r="K128">
            <v>22920.36</v>
          </cell>
        </row>
        <row r="129">
          <cell r="B129">
            <v>450000361</v>
          </cell>
          <cell r="C129" t="str">
            <v>Seachange development 299 Napper Rd Arundell - Headworks</v>
          </cell>
          <cell r="D129" t="str">
            <v>DOM_CR</v>
          </cell>
          <cell r="E129" t="str">
            <v>ANDFUR</v>
          </cell>
          <cell r="G129">
            <v>0</v>
          </cell>
          <cell r="H129">
            <v>25469.58</v>
          </cell>
          <cell r="I129">
            <v>207434.3</v>
          </cell>
          <cell r="J129">
            <v>-232903.88</v>
          </cell>
          <cell r="K129">
            <v>0</v>
          </cell>
        </row>
        <row r="130">
          <cell r="B130">
            <v>450000362</v>
          </cell>
          <cell r="C130" t="str">
            <v>Seachange development 299 Napper Rd Arundell - Regulator ins</v>
          </cell>
          <cell r="D130" t="str">
            <v>DOM_CR</v>
          </cell>
          <cell r="E130" t="str">
            <v>ANDFUR</v>
          </cell>
          <cell r="G130">
            <v>0</v>
          </cell>
          <cell r="H130">
            <v>42998.09</v>
          </cell>
          <cell r="I130">
            <v>46529.23</v>
          </cell>
          <cell r="J130">
            <v>-89527.32</v>
          </cell>
          <cell r="K130">
            <v>0</v>
          </cell>
        </row>
        <row r="131">
          <cell r="B131">
            <v>450000368</v>
          </cell>
          <cell r="C131" t="str">
            <v>Woodlands Village Stage 2, Outlook Drive</v>
          </cell>
          <cell r="D131" t="str">
            <v>DOM_CR</v>
          </cell>
          <cell r="E131" t="str">
            <v>STEBAS</v>
          </cell>
          <cell r="G131">
            <v>0</v>
          </cell>
          <cell r="H131">
            <v>0</v>
          </cell>
          <cell r="I131">
            <v>4216.47</v>
          </cell>
          <cell r="J131">
            <v>-4216.47</v>
          </cell>
          <cell r="K131">
            <v>0</v>
          </cell>
        </row>
        <row r="132">
          <cell r="B132">
            <v>450000369</v>
          </cell>
          <cell r="C132" t="str">
            <v>Seaforth At Manly, 57 Moss St, Wakerly</v>
          </cell>
          <cell r="D132" t="str">
            <v>DOM_CR</v>
          </cell>
          <cell r="E132" t="str">
            <v>STEBAS</v>
          </cell>
          <cell r="G132">
            <v>0</v>
          </cell>
          <cell r="H132">
            <v>5161.5600000000004</v>
          </cell>
          <cell r="I132">
            <v>8957.52</v>
          </cell>
          <cell r="J132">
            <v>-14119.08</v>
          </cell>
          <cell r="K132">
            <v>0</v>
          </cell>
        </row>
        <row r="133">
          <cell r="B133">
            <v>450000371</v>
          </cell>
          <cell r="C133" t="str">
            <v>Currumbin Park Estate Stage 23 - retic</v>
          </cell>
          <cell r="D133" t="str">
            <v>DOM_CR</v>
          </cell>
          <cell r="E133" t="str">
            <v>CHRARM</v>
          </cell>
          <cell r="G133">
            <v>0</v>
          </cell>
          <cell r="H133">
            <v>31310.36</v>
          </cell>
          <cell r="I133">
            <v>1065.78</v>
          </cell>
          <cell r="J133">
            <v>-32376.14</v>
          </cell>
          <cell r="K133">
            <v>0</v>
          </cell>
        </row>
        <row r="134">
          <cell r="B134">
            <v>450000372</v>
          </cell>
          <cell r="C134" t="str">
            <v>Currumbin Park Estate Stage 23 - Headworks</v>
          </cell>
          <cell r="D134" t="str">
            <v>DOM_CR</v>
          </cell>
          <cell r="E134" t="str">
            <v>CHRARM</v>
          </cell>
          <cell r="G134">
            <v>0</v>
          </cell>
          <cell r="H134">
            <v>24497.42</v>
          </cell>
          <cell r="I134">
            <v>268819.90000000002</v>
          </cell>
          <cell r="J134">
            <v>-293317.32</v>
          </cell>
          <cell r="K134">
            <v>0</v>
          </cell>
        </row>
        <row r="135">
          <cell r="B135">
            <v>450000373</v>
          </cell>
          <cell r="C135" t="str">
            <v>Parkwood Estate, Stage 7, Gardenia Crt,</v>
          </cell>
          <cell r="D135" t="str">
            <v>DOM_CR</v>
          </cell>
          <cell r="E135" t="str">
            <v>PHIBOU</v>
          </cell>
          <cell r="G135">
            <v>0</v>
          </cell>
          <cell r="H135">
            <v>1129.3900000000001</v>
          </cell>
          <cell r="I135">
            <v>3050.4</v>
          </cell>
          <cell r="J135">
            <v>0</v>
          </cell>
          <cell r="K135">
            <v>4179.79</v>
          </cell>
        </row>
        <row r="136">
          <cell r="B136">
            <v>450000374</v>
          </cell>
          <cell r="C136" t="str">
            <v>Parkwood Estate Stage 8, Boxwood Close,</v>
          </cell>
          <cell r="D136" t="str">
            <v>DOM_CR</v>
          </cell>
          <cell r="E136" t="str">
            <v>PHIBOU</v>
          </cell>
          <cell r="G136">
            <v>0</v>
          </cell>
          <cell r="H136">
            <v>5636.94</v>
          </cell>
          <cell r="I136">
            <v>0</v>
          </cell>
          <cell r="J136">
            <v>-5636.94</v>
          </cell>
          <cell r="K136">
            <v>0</v>
          </cell>
        </row>
        <row r="137">
          <cell r="B137">
            <v>450000375</v>
          </cell>
          <cell r="C137" t="str">
            <v>Augustine Heights, Stage 10B, Trinity Crt</v>
          </cell>
          <cell r="D137" t="str">
            <v>DOM_CR</v>
          </cell>
          <cell r="E137" t="str">
            <v>PHIBOU</v>
          </cell>
          <cell r="G137">
            <v>0</v>
          </cell>
          <cell r="H137">
            <v>5860.08</v>
          </cell>
          <cell r="I137">
            <v>9347.83</v>
          </cell>
          <cell r="J137">
            <v>-15207.91</v>
          </cell>
          <cell r="K137">
            <v>0</v>
          </cell>
        </row>
        <row r="138">
          <cell r="B138">
            <v>450000376</v>
          </cell>
          <cell r="C138" t="str">
            <v>Augustine Heights, Stage 11, Trinity Crt</v>
          </cell>
          <cell r="D138" t="str">
            <v>DOM_CR</v>
          </cell>
          <cell r="E138" t="str">
            <v>PHIBOU</v>
          </cell>
          <cell r="G138">
            <v>0</v>
          </cell>
          <cell r="H138">
            <v>256.08999999999997</v>
          </cell>
          <cell r="I138">
            <v>11240.26</v>
          </cell>
          <cell r="J138">
            <v>-11496.35</v>
          </cell>
          <cell r="K138">
            <v>0</v>
          </cell>
        </row>
        <row r="139">
          <cell r="B139">
            <v>450000377</v>
          </cell>
          <cell r="C139" t="str">
            <v>Seagreen Estate Stage 3, Seashell Avenue</v>
          </cell>
          <cell r="D139" t="str">
            <v>DOM_CR</v>
          </cell>
          <cell r="E139" t="str">
            <v>CHRARM</v>
          </cell>
          <cell r="G139">
            <v>0</v>
          </cell>
          <cell r="H139">
            <v>20761.38</v>
          </cell>
          <cell r="I139">
            <v>0</v>
          </cell>
          <cell r="J139">
            <v>-20761.38</v>
          </cell>
          <cell r="K139">
            <v>0</v>
          </cell>
        </row>
        <row r="140">
          <cell r="B140">
            <v>450000379</v>
          </cell>
          <cell r="C140" t="str">
            <v>Viking Home Gordon Ave Toowoomba</v>
          </cell>
          <cell r="D140" t="str">
            <v>DOM_CR</v>
          </cell>
          <cell r="E140" t="str">
            <v>PETYOU</v>
          </cell>
          <cell r="G140">
            <v>0</v>
          </cell>
          <cell r="H140">
            <v>7455.08</v>
          </cell>
          <cell r="I140">
            <v>1342.24</v>
          </cell>
          <cell r="J140">
            <v>-8797.32</v>
          </cell>
          <cell r="K140">
            <v>0</v>
          </cell>
        </row>
        <row r="141">
          <cell r="B141">
            <v>450000381</v>
          </cell>
          <cell r="C141" t="str">
            <v>Mulpha Sanctuary Cove - Internal Reticulation</v>
          </cell>
          <cell r="D141" t="str">
            <v>DOM_CR</v>
          </cell>
          <cell r="E141" t="str">
            <v>PAUALE</v>
          </cell>
          <cell r="G141">
            <v>0</v>
          </cell>
          <cell r="H141">
            <v>8896.7099999999991</v>
          </cell>
          <cell r="I141">
            <v>2565.33</v>
          </cell>
          <cell r="J141">
            <v>-8896.7099999999991</v>
          </cell>
          <cell r="K141">
            <v>2565.33</v>
          </cell>
        </row>
        <row r="142">
          <cell r="B142">
            <v>450000383</v>
          </cell>
          <cell r="C142" t="str">
            <v>Brisbane Housing Company</v>
          </cell>
          <cell r="D142" t="str">
            <v>DOM_CR</v>
          </cell>
          <cell r="E142" t="str">
            <v>PHIBOU</v>
          </cell>
          <cell r="G142">
            <v>0</v>
          </cell>
          <cell r="H142">
            <v>6777.4</v>
          </cell>
          <cell r="I142">
            <v>16141.54</v>
          </cell>
          <cell r="J142">
            <v>0</v>
          </cell>
          <cell r="K142">
            <v>22918.94</v>
          </cell>
        </row>
        <row r="143">
          <cell r="B143">
            <v>450000384</v>
          </cell>
          <cell r="C143" t="str">
            <v>Emerald Lakes Town Centre Development</v>
          </cell>
          <cell r="D143" t="str">
            <v>DOM_CR</v>
          </cell>
          <cell r="E143" t="str">
            <v>CHRARM</v>
          </cell>
          <cell r="G143">
            <v>0</v>
          </cell>
          <cell r="H143">
            <v>6198.24</v>
          </cell>
          <cell r="I143">
            <v>3913</v>
          </cell>
          <cell r="J143">
            <v>-10111.24</v>
          </cell>
          <cell r="K143">
            <v>0</v>
          </cell>
        </row>
        <row r="144">
          <cell r="B144">
            <v>450000385</v>
          </cell>
          <cell r="C144" t="str">
            <v>Rockfield Rd Estate 58-72 Rockfield Rd Doolandella</v>
          </cell>
          <cell r="D144" t="str">
            <v>DOM_CR</v>
          </cell>
          <cell r="E144" t="str">
            <v>PHIBOU</v>
          </cell>
          <cell r="G144">
            <v>0</v>
          </cell>
          <cell r="H144">
            <v>7353.32</v>
          </cell>
          <cell r="I144">
            <v>3120.5</v>
          </cell>
          <cell r="J144">
            <v>-10473.82</v>
          </cell>
          <cell r="K144">
            <v>0</v>
          </cell>
        </row>
        <row r="145">
          <cell r="B145">
            <v>450000387</v>
          </cell>
          <cell r="C145" t="str">
            <v>PRA Development Stage 14 Doolandella</v>
          </cell>
          <cell r="D145" t="str">
            <v>DOM_CR</v>
          </cell>
          <cell r="E145" t="str">
            <v>PHIBOU</v>
          </cell>
          <cell r="G145">
            <v>0</v>
          </cell>
          <cell r="H145">
            <v>9946.1200000000008</v>
          </cell>
          <cell r="I145">
            <v>1960.6</v>
          </cell>
          <cell r="J145">
            <v>-11906.72</v>
          </cell>
          <cell r="K145">
            <v>0</v>
          </cell>
        </row>
        <row r="146">
          <cell r="B146">
            <v>450000388</v>
          </cell>
          <cell r="C146" t="str">
            <v>Hogg Street 2 Toowoomba</v>
          </cell>
          <cell r="D146" t="str">
            <v>DOM_CR</v>
          </cell>
          <cell r="E146" t="str">
            <v>CHRARM</v>
          </cell>
          <cell r="G146">
            <v>0</v>
          </cell>
          <cell r="H146">
            <v>4090.84</v>
          </cell>
          <cell r="I146">
            <v>8666.34</v>
          </cell>
          <cell r="J146">
            <v>0</v>
          </cell>
          <cell r="K146">
            <v>12757.18</v>
          </cell>
        </row>
        <row r="147">
          <cell r="B147">
            <v>450000390</v>
          </cell>
          <cell r="C147" t="str">
            <v>PRA Development Stage 10, 14 and 1-4 Doolandella</v>
          </cell>
          <cell r="D147" t="str">
            <v>DOM_CR</v>
          </cell>
          <cell r="E147" t="str">
            <v>PHIBOU</v>
          </cell>
          <cell r="G147">
            <v>0</v>
          </cell>
          <cell r="H147">
            <v>12498.21</v>
          </cell>
          <cell r="I147">
            <v>117251.73</v>
          </cell>
          <cell r="J147">
            <v>-129749.94</v>
          </cell>
          <cell r="K147">
            <v>0</v>
          </cell>
        </row>
        <row r="148">
          <cell r="B148">
            <v>450000392</v>
          </cell>
          <cell r="C148" t="str">
            <v>PRA Development Stage 1-4 Doolandella</v>
          </cell>
          <cell r="D148" t="str">
            <v>DOM_CR</v>
          </cell>
          <cell r="E148" t="str">
            <v>PHIBOU</v>
          </cell>
          <cell r="G148">
            <v>0</v>
          </cell>
          <cell r="H148">
            <v>0</v>
          </cell>
          <cell r="I148">
            <v>9950.86</v>
          </cell>
          <cell r="J148">
            <v>0</v>
          </cell>
          <cell r="K148">
            <v>9950.86</v>
          </cell>
        </row>
        <row r="149">
          <cell r="B149">
            <v>450000394</v>
          </cell>
          <cell r="C149" t="str">
            <v>Mira Mar Devt - Alpine Drive /Tor St Toowoomba</v>
          </cell>
          <cell r="D149" t="str">
            <v>DOM_CR</v>
          </cell>
          <cell r="E149" t="str">
            <v>CHRARM</v>
          </cell>
          <cell r="G149">
            <v>0</v>
          </cell>
          <cell r="H149">
            <v>9116.48</v>
          </cell>
          <cell r="I149">
            <v>4216.03</v>
          </cell>
          <cell r="J149">
            <v>-13332.51</v>
          </cell>
          <cell r="K149">
            <v>0</v>
          </cell>
        </row>
        <row r="150">
          <cell r="B150">
            <v>450000395</v>
          </cell>
          <cell r="C150" t="str">
            <v>Mira Mar Devt - Alpine Drive /Tor St Toowoomba</v>
          </cell>
          <cell r="D150" t="str">
            <v>DOM_CR</v>
          </cell>
          <cell r="E150" t="str">
            <v>CHRARM</v>
          </cell>
          <cell r="G150">
            <v>0</v>
          </cell>
          <cell r="H150">
            <v>2237.02</v>
          </cell>
          <cell r="I150">
            <v>0</v>
          </cell>
          <cell r="J150">
            <v>-2237.02</v>
          </cell>
          <cell r="K150">
            <v>0</v>
          </cell>
        </row>
        <row r="151">
          <cell r="B151">
            <v>450000396</v>
          </cell>
          <cell r="C151" t="str">
            <v>CHH Partnership Pty 41-43 Dixon St, Coolangatta</v>
          </cell>
          <cell r="D151" t="str">
            <v>DOM_CR</v>
          </cell>
          <cell r="E151" t="str">
            <v>COLMOR</v>
          </cell>
          <cell r="G151">
            <v>0</v>
          </cell>
          <cell r="H151">
            <v>1681.11</v>
          </cell>
          <cell r="I151">
            <v>405.01</v>
          </cell>
          <cell r="J151">
            <v>0</v>
          </cell>
          <cell r="K151">
            <v>2086.12</v>
          </cell>
        </row>
        <row r="152">
          <cell r="B152">
            <v>450000397</v>
          </cell>
          <cell r="C152" t="str">
            <v>Parkwood Estate Stages 9-15 Wadeville St</v>
          </cell>
          <cell r="D152" t="str">
            <v>DOM_CR</v>
          </cell>
          <cell r="E152" t="str">
            <v>PHIBOU</v>
          </cell>
          <cell r="G152">
            <v>0</v>
          </cell>
          <cell r="H152">
            <v>266.36</v>
          </cell>
          <cell r="I152">
            <v>0</v>
          </cell>
          <cell r="J152">
            <v>0</v>
          </cell>
          <cell r="K152">
            <v>266.36</v>
          </cell>
        </row>
        <row r="153">
          <cell r="B153">
            <v>450000398</v>
          </cell>
          <cell r="C153" t="str">
            <v>Parkwood Estate Stages 9-15 Wadeville St</v>
          </cell>
          <cell r="D153" t="str">
            <v>DOM_CR</v>
          </cell>
          <cell r="E153" t="str">
            <v>PHIBOU</v>
          </cell>
          <cell r="G153">
            <v>0</v>
          </cell>
          <cell r="H153">
            <v>266.36</v>
          </cell>
          <cell r="I153">
            <v>0</v>
          </cell>
          <cell r="J153">
            <v>0</v>
          </cell>
          <cell r="K153">
            <v>266.36</v>
          </cell>
        </row>
        <row r="154">
          <cell r="B154">
            <v>450000399</v>
          </cell>
          <cell r="C154" t="str">
            <v>Parkwood Estate Stages 9-15 Wadeville St</v>
          </cell>
          <cell r="D154" t="str">
            <v>DOM_CR</v>
          </cell>
          <cell r="E154" t="str">
            <v>PHIBOU</v>
          </cell>
          <cell r="G154">
            <v>0</v>
          </cell>
          <cell r="H154">
            <v>266.36</v>
          </cell>
          <cell r="I154">
            <v>0</v>
          </cell>
          <cell r="J154">
            <v>0</v>
          </cell>
          <cell r="K154">
            <v>266.36</v>
          </cell>
        </row>
        <row r="155">
          <cell r="B155">
            <v>450000400</v>
          </cell>
          <cell r="C155" t="str">
            <v>Parkwood Estate Stages 9-15 Wadeville St</v>
          </cell>
          <cell r="D155" t="str">
            <v>DOM_CR</v>
          </cell>
          <cell r="E155" t="str">
            <v>PHIBOU</v>
          </cell>
          <cell r="G155">
            <v>0</v>
          </cell>
          <cell r="H155">
            <v>266.36</v>
          </cell>
          <cell r="I155">
            <v>0</v>
          </cell>
          <cell r="J155">
            <v>0</v>
          </cell>
          <cell r="K155">
            <v>266.36</v>
          </cell>
        </row>
        <row r="156">
          <cell r="B156">
            <v>450000401</v>
          </cell>
          <cell r="C156" t="str">
            <v>Parkwood Estate Stages 9-15 Wadeville St</v>
          </cell>
          <cell r="D156" t="str">
            <v>DOM_CR</v>
          </cell>
          <cell r="E156" t="str">
            <v>PHIBOU</v>
          </cell>
          <cell r="G156">
            <v>0</v>
          </cell>
          <cell r="H156">
            <v>133.18</v>
          </cell>
          <cell r="I156">
            <v>474.5</v>
          </cell>
          <cell r="J156">
            <v>0</v>
          </cell>
          <cell r="K156">
            <v>607.67999999999995</v>
          </cell>
        </row>
        <row r="157">
          <cell r="B157">
            <v>450000402</v>
          </cell>
          <cell r="C157" t="str">
            <v>Parkwood Estate Stages 9-15 Wadeville St</v>
          </cell>
          <cell r="D157" t="str">
            <v>DOM_CR</v>
          </cell>
          <cell r="E157" t="str">
            <v>PHIBOU</v>
          </cell>
          <cell r="G157">
            <v>0</v>
          </cell>
          <cell r="H157">
            <v>133.18</v>
          </cell>
          <cell r="I157">
            <v>0</v>
          </cell>
          <cell r="J157">
            <v>0</v>
          </cell>
          <cell r="K157">
            <v>133.18</v>
          </cell>
        </row>
        <row r="158">
          <cell r="B158">
            <v>450000403</v>
          </cell>
          <cell r="C158" t="str">
            <v>Parkwood Estate Stages 9-15 Wadeville St</v>
          </cell>
          <cell r="D158" t="str">
            <v>DOM_CR</v>
          </cell>
          <cell r="E158" t="str">
            <v>PHIBOU</v>
          </cell>
          <cell r="G158">
            <v>0</v>
          </cell>
          <cell r="H158">
            <v>266.36</v>
          </cell>
          <cell r="I158">
            <v>0</v>
          </cell>
          <cell r="J158">
            <v>0</v>
          </cell>
          <cell r="K158">
            <v>266.36</v>
          </cell>
        </row>
        <row r="159">
          <cell r="B159">
            <v>450000404</v>
          </cell>
          <cell r="C159" t="str">
            <v>Lend Lease Residential 50 Coriander Place, Forest Lake</v>
          </cell>
          <cell r="D159" t="str">
            <v>DOM_CR</v>
          </cell>
          <cell r="E159" t="str">
            <v>PHIBOU</v>
          </cell>
          <cell r="G159">
            <v>0</v>
          </cell>
          <cell r="H159">
            <v>919.56</v>
          </cell>
          <cell r="I159">
            <v>22105.02</v>
          </cell>
          <cell r="J159">
            <v>-23024.58</v>
          </cell>
          <cell r="K159">
            <v>0</v>
          </cell>
        </row>
        <row r="160">
          <cell r="B160">
            <v>450000405</v>
          </cell>
          <cell r="C160" t="str">
            <v>Allissee Developments Stage 2, Bayview Tce, Hollywell</v>
          </cell>
          <cell r="D160" t="str">
            <v>DOM_CR</v>
          </cell>
          <cell r="E160" t="str">
            <v>CHRARM</v>
          </cell>
          <cell r="G160">
            <v>0</v>
          </cell>
          <cell r="H160">
            <v>11003.5</v>
          </cell>
          <cell r="I160">
            <v>1215.82</v>
          </cell>
          <cell r="J160">
            <v>0</v>
          </cell>
          <cell r="K160">
            <v>12219.32</v>
          </cell>
        </row>
        <row r="161">
          <cell r="B161">
            <v>450000407</v>
          </cell>
          <cell r="C161" t="str">
            <v>Waterville Properties P/L 115 Government Rd, Richlands</v>
          </cell>
          <cell r="D161" t="str">
            <v>DOM_CR</v>
          </cell>
          <cell r="E161" t="str">
            <v>PHIBOU</v>
          </cell>
          <cell r="G161">
            <v>0</v>
          </cell>
          <cell r="H161">
            <v>532.72</v>
          </cell>
          <cell r="I161">
            <v>0</v>
          </cell>
          <cell r="J161">
            <v>0</v>
          </cell>
          <cell r="K161">
            <v>532.72</v>
          </cell>
        </row>
        <row r="162">
          <cell r="B162">
            <v>450000408</v>
          </cell>
          <cell r="C162" t="str">
            <v>Genesis Stage 3 - Community centre, Amity Rd, Coomera</v>
          </cell>
          <cell r="D162" t="str">
            <v>DOM_CR</v>
          </cell>
          <cell r="E162" t="str">
            <v>CHRARM</v>
          </cell>
          <cell r="G162">
            <v>0</v>
          </cell>
          <cell r="H162">
            <v>4383.55</v>
          </cell>
          <cell r="I162">
            <v>0</v>
          </cell>
          <cell r="J162">
            <v>-4383.55</v>
          </cell>
          <cell r="K162">
            <v>0</v>
          </cell>
        </row>
        <row r="163">
          <cell r="B163">
            <v>450000409</v>
          </cell>
          <cell r="C163" t="str">
            <v>Sherwood Parklands (Headworks)</v>
          </cell>
          <cell r="D163" t="str">
            <v>DOM_CR</v>
          </cell>
          <cell r="E163" t="str">
            <v>STEBAS</v>
          </cell>
          <cell r="G163">
            <v>0</v>
          </cell>
          <cell r="H163">
            <v>651.62</v>
          </cell>
          <cell r="I163">
            <v>20989.17</v>
          </cell>
          <cell r="J163">
            <v>-21640.79</v>
          </cell>
          <cell r="K163">
            <v>0</v>
          </cell>
        </row>
        <row r="164">
          <cell r="B164">
            <v>450000410</v>
          </cell>
          <cell r="C164" t="str">
            <v>Sherwood Parklands (Internal reticulation)</v>
          </cell>
          <cell r="D164" t="str">
            <v>DOM_CR</v>
          </cell>
          <cell r="E164" t="str">
            <v>STEBAS</v>
          </cell>
          <cell r="G164">
            <v>0</v>
          </cell>
          <cell r="H164">
            <v>2200.2399999999998</v>
          </cell>
          <cell r="I164">
            <v>12483.45</v>
          </cell>
          <cell r="J164">
            <v>0</v>
          </cell>
          <cell r="K164">
            <v>14683.69</v>
          </cell>
        </row>
        <row r="165">
          <cell r="B165">
            <v>450000413</v>
          </cell>
          <cell r="C165" t="str">
            <v>Park Edge Estate, stage 10-13, Grand Canyon Dr, Springfield</v>
          </cell>
          <cell r="D165" t="str">
            <v>DOM_CR</v>
          </cell>
          <cell r="E165" t="str">
            <v>PHIBOU</v>
          </cell>
          <cell r="G165">
            <v>0</v>
          </cell>
          <cell r="H165">
            <v>1076.7</v>
          </cell>
          <cell r="I165">
            <v>28204.91</v>
          </cell>
          <cell r="J165">
            <v>-29281.61</v>
          </cell>
          <cell r="K165">
            <v>0</v>
          </cell>
        </row>
        <row r="166">
          <cell r="B166">
            <v>450000415</v>
          </cell>
          <cell r="C166" t="str">
            <v>Hogg Street Retirement Village, Toowoomba</v>
          </cell>
          <cell r="D166" t="str">
            <v>DOM_CR</v>
          </cell>
          <cell r="E166" t="str">
            <v>CHRARM</v>
          </cell>
          <cell r="G166">
            <v>0</v>
          </cell>
          <cell r="H166">
            <v>0</v>
          </cell>
          <cell r="I166">
            <v>73</v>
          </cell>
          <cell r="J166">
            <v>0</v>
          </cell>
          <cell r="K166">
            <v>73</v>
          </cell>
        </row>
        <row r="167">
          <cell r="B167">
            <v>450000416</v>
          </cell>
          <cell r="C167" t="str">
            <v>Genesis Stage 3 - Internal, Amity Rd Coomera</v>
          </cell>
          <cell r="D167" t="str">
            <v>DOM_CR</v>
          </cell>
          <cell r="E167" t="str">
            <v>CHRARM</v>
          </cell>
          <cell r="G167">
            <v>0</v>
          </cell>
          <cell r="H167">
            <v>7086.74</v>
          </cell>
          <cell r="I167">
            <v>9059.14</v>
          </cell>
          <cell r="J167">
            <v>0</v>
          </cell>
          <cell r="K167">
            <v>16145.88</v>
          </cell>
        </row>
        <row r="168">
          <cell r="B168">
            <v>450000417</v>
          </cell>
          <cell r="C168" t="str">
            <v>Romanza Properties (Strawberry Fields), Attenborough Bvd, Pi</v>
          </cell>
          <cell r="D168" t="str">
            <v>DOM_CR</v>
          </cell>
          <cell r="E168" t="str">
            <v>CHRARM</v>
          </cell>
          <cell r="G168">
            <v>0</v>
          </cell>
          <cell r="H168">
            <v>325.64</v>
          </cell>
          <cell r="I168">
            <v>24983.22</v>
          </cell>
          <cell r="J168">
            <v>-25308.86</v>
          </cell>
          <cell r="K168">
            <v>0</v>
          </cell>
        </row>
        <row r="169">
          <cell r="B169">
            <v>450000419</v>
          </cell>
          <cell r="C169" t="str">
            <v>Pimpama Headworks, Yawalpah Rd, Pimpama</v>
          </cell>
          <cell r="D169" t="str">
            <v>DOM_CR</v>
          </cell>
          <cell r="E169" t="str">
            <v>STEBAS</v>
          </cell>
          <cell r="G169">
            <v>0</v>
          </cell>
          <cell r="H169">
            <v>753.43</v>
          </cell>
          <cell r="I169">
            <v>702289.8</v>
          </cell>
          <cell r="J169">
            <v>0</v>
          </cell>
          <cell r="K169">
            <v>703043.23</v>
          </cell>
        </row>
        <row r="170">
          <cell r="B170">
            <v>450000420</v>
          </cell>
          <cell r="C170" t="str">
            <v>Eastern Manor Estate Stage 26, Dianthus St, Wakerley</v>
          </cell>
          <cell r="D170" t="str">
            <v>DOM_CR</v>
          </cell>
          <cell r="E170" t="str">
            <v>STEBAS</v>
          </cell>
          <cell r="G170">
            <v>0</v>
          </cell>
          <cell r="H170">
            <v>120.47</v>
          </cell>
          <cell r="I170">
            <v>17668.62</v>
          </cell>
          <cell r="J170">
            <v>-17789.09</v>
          </cell>
          <cell r="K170">
            <v>0</v>
          </cell>
        </row>
        <row r="171">
          <cell r="B171">
            <v>450000421</v>
          </cell>
          <cell r="C171" t="str">
            <v>Boggo Road Gaol, Annerley Rd, Annerley</v>
          </cell>
          <cell r="D171" t="str">
            <v>DOM_CR</v>
          </cell>
          <cell r="E171" t="str">
            <v>STEBAS</v>
          </cell>
          <cell r="G171">
            <v>0</v>
          </cell>
          <cell r="H171">
            <v>0</v>
          </cell>
          <cell r="I171">
            <v>22765.9</v>
          </cell>
          <cell r="J171">
            <v>0</v>
          </cell>
          <cell r="K171">
            <v>22765.9</v>
          </cell>
        </row>
        <row r="172">
          <cell r="B172">
            <v>450000423</v>
          </cell>
          <cell r="C172" t="str">
            <v>Bridge St Stage 5, 530 Bridge St, Toowoomba</v>
          </cell>
          <cell r="D172" t="str">
            <v>DOM_CR</v>
          </cell>
          <cell r="E172" t="str">
            <v>CHRARM</v>
          </cell>
          <cell r="G172">
            <v>0</v>
          </cell>
          <cell r="H172">
            <v>1763.85</v>
          </cell>
          <cell r="I172">
            <v>152.68</v>
          </cell>
          <cell r="J172">
            <v>0</v>
          </cell>
          <cell r="K172">
            <v>1916.53</v>
          </cell>
        </row>
        <row r="173">
          <cell r="B173">
            <v>450000424</v>
          </cell>
          <cell r="C173" t="str">
            <v>Greenhampton Estate, Bellara Drive, Toowoomba</v>
          </cell>
          <cell r="D173" t="str">
            <v>DOM_CR</v>
          </cell>
          <cell r="E173" t="str">
            <v>CHRARM</v>
          </cell>
          <cell r="G173">
            <v>0</v>
          </cell>
          <cell r="H173">
            <v>2630.25</v>
          </cell>
          <cell r="I173">
            <v>7183.03</v>
          </cell>
          <cell r="J173">
            <v>-9813.2800000000007</v>
          </cell>
          <cell r="K173">
            <v>0</v>
          </cell>
        </row>
        <row r="174">
          <cell r="B174">
            <v>450000426</v>
          </cell>
          <cell r="C174" t="str">
            <v>Mossvale on Manly Stage 9, Tilley Rd, Wakerley</v>
          </cell>
          <cell r="D174" t="str">
            <v>DOM_CR</v>
          </cell>
          <cell r="E174" t="str">
            <v>STEBAS</v>
          </cell>
          <cell r="G174">
            <v>0</v>
          </cell>
          <cell r="H174">
            <v>0</v>
          </cell>
          <cell r="I174">
            <v>6998.97</v>
          </cell>
          <cell r="J174">
            <v>0</v>
          </cell>
          <cell r="K174">
            <v>6998.97</v>
          </cell>
        </row>
        <row r="175">
          <cell r="B175">
            <v>450000429</v>
          </cell>
          <cell r="C175" t="str">
            <v>New Domestic Meter Set</v>
          </cell>
          <cell r="D175" t="str">
            <v>DOM_CR</v>
          </cell>
          <cell r="E175" t="str">
            <v>MARHOL</v>
          </cell>
          <cell r="G175">
            <v>0</v>
          </cell>
          <cell r="H175">
            <v>0</v>
          </cell>
          <cell r="I175">
            <v>79278.37</v>
          </cell>
          <cell r="J175">
            <v>-21599.85</v>
          </cell>
          <cell r="K175">
            <v>57678.52</v>
          </cell>
        </row>
        <row r="176">
          <cell r="B176">
            <v>450000430</v>
          </cell>
          <cell r="C176" t="str">
            <v>New Domestic Service - Estate</v>
          </cell>
          <cell r="D176" t="str">
            <v>DOM_CR</v>
          </cell>
          <cell r="E176" t="str">
            <v>MARHOL</v>
          </cell>
          <cell r="G176">
            <v>0</v>
          </cell>
          <cell r="H176">
            <v>0</v>
          </cell>
          <cell r="I176">
            <v>89178.52</v>
          </cell>
          <cell r="J176">
            <v>-11562</v>
          </cell>
          <cell r="K176">
            <v>77616.52</v>
          </cell>
        </row>
        <row r="177">
          <cell r="B177">
            <v>450000431</v>
          </cell>
          <cell r="C177" t="str">
            <v>New Domestic Service - Existing Domestic</v>
          </cell>
          <cell r="D177" t="str">
            <v>DOM_CR</v>
          </cell>
          <cell r="E177" t="str">
            <v>MARHOL</v>
          </cell>
          <cell r="G177">
            <v>0</v>
          </cell>
          <cell r="H177">
            <v>0</v>
          </cell>
          <cell r="I177">
            <v>57366.400000000001</v>
          </cell>
          <cell r="J177">
            <v>0</v>
          </cell>
          <cell r="K177">
            <v>57366.400000000001</v>
          </cell>
        </row>
        <row r="178">
          <cell r="B178">
            <v>450000433</v>
          </cell>
          <cell r="C178" t="str">
            <v>New Main - Existing Domestic</v>
          </cell>
          <cell r="D178" t="str">
            <v>DOM_CR</v>
          </cell>
          <cell r="E178" t="str">
            <v>MARHOL</v>
          </cell>
          <cell r="G178">
            <v>0</v>
          </cell>
          <cell r="H178">
            <v>0</v>
          </cell>
          <cell r="I178">
            <v>1880.5</v>
          </cell>
          <cell r="J178">
            <v>-1771</v>
          </cell>
          <cell r="K178">
            <v>109.5</v>
          </cell>
        </row>
        <row r="179">
          <cell r="B179">
            <v>450000444</v>
          </cell>
          <cell r="C179" t="str">
            <v>Currumbin Ridge, Mitchell St, Currumbin Valley</v>
          </cell>
          <cell r="D179" t="str">
            <v>DOM_CR</v>
          </cell>
          <cell r="E179" t="str">
            <v>CHRARM</v>
          </cell>
          <cell r="G179">
            <v>0</v>
          </cell>
          <cell r="H179">
            <v>0</v>
          </cell>
          <cell r="I179">
            <v>7435.63</v>
          </cell>
          <cell r="J179">
            <v>0</v>
          </cell>
          <cell r="K179">
            <v>7435.63</v>
          </cell>
        </row>
        <row r="180">
          <cell r="B180">
            <v>450000445</v>
          </cell>
          <cell r="C180" t="str">
            <v>Brookwater stage 11C, Brookwater Drive, Brookwater</v>
          </cell>
          <cell r="D180" t="str">
            <v>DOM_CR</v>
          </cell>
          <cell r="E180" t="str">
            <v>PHIBOU</v>
          </cell>
          <cell r="G180">
            <v>0</v>
          </cell>
          <cell r="H180">
            <v>0</v>
          </cell>
          <cell r="I180">
            <v>401.5</v>
          </cell>
          <cell r="J180">
            <v>0</v>
          </cell>
          <cell r="K180">
            <v>401.5</v>
          </cell>
        </row>
        <row r="181">
          <cell r="B181">
            <v>450000459</v>
          </cell>
          <cell r="C181" t="str">
            <v>Cova stage 1, Pendraat Parade, Hope Island</v>
          </cell>
          <cell r="D181" t="str">
            <v>DOM_CR</v>
          </cell>
          <cell r="E181" t="str">
            <v>CHRARM</v>
          </cell>
          <cell r="G181">
            <v>0</v>
          </cell>
          <cell r="H181">
            <v>0</v>
          </cell>
          <cell r="I181">
            <v>3411.98</v>
          </cell>
          <cell r="J181">
            <v>-3411.98</v>
          </cell>
          <cell r="K181">
            <v>0</v>
          </cell>
        </row>
        <row r="182">
          <cell r="B182">
            <v>450000460</v>
          </cell>
          <cell r="C182" t="str">
            <v>Hope Island Harbour Village, Glengallon Way, Hope Island</v>
          </cell>
          <cell r="D182" t="str">
            <v>DOM_CR</v>
          </cell>
          <cell r="E182" t="str">
            <v>CHRARM</v>
          </cell>
          <cell r="G182">
            <v>0</v>
          </cell>
          <cell r="H182">
            <v>0</v>
          </cell>
          <cell r="I182">
            <v>3625.65</v>
          </cell>
          <cell r="J182">
            <v>0</v>
          </cell>
          <cell r="K182">
            <v>3625.65</v>
          </cell>
        </row>
        <row r="183">
          <cell r="B183">
            <v>450000461</v>
          </cell>
          <cell r="C183" t="str">
            <v>Brisbane land developers, 79-91 Green Camp Rd, Wakerley</v>
          </cell>
          <cell r="D183" t="str">
            <v>DOM_CR</v>
          </cell>
          <cell r="E183" t="str">
            <v>STEBAS</v>
          </cell>
          <cell r="G183">
            <v>0</v>
          </cell>
          <cell r="H183">
            <v>0</v>
          </cell>
          <cell r="I183">
            <v>736</v>
          </cell>
          <cell r="J183">
            <v>0</v>
          </cell>
          <cell r="K183">
            <v>736</v>
          </cell>
        </row>
        <row r="184">
          <cell r="B184">
            <v>450000463</v>
          </cell>
          <cell r="C184" t="str">
            <v>Gainsbourough Greens Estate,Yawalpha Rd, Pimpana</v>
          </cell>
          <cell r="D184" t="str">
            <v>DOM_CR</v>
          </cell>
          <cell r="E184" t="str">
            <v>CHRARM</v>
          </cell>
          <cell r="G184">
            <v>0</v>
          </cell>
          <cell r="H184">
            <v>0</v>
          </cell>
          <cell r="I184">
            <v>36722.400000000001</v>
          </cell>
          <cell r="J184">
            <v>0</v>
          </cell>
          <cell r="K184">
            <v>36722.400000000001</v>
          </cell>
        </row>
        <row r="185">
          <cell r="B185">
            <v>450000464</v>
          </cell>
          <cell r="C185" t="str">
            <v>Ormeau Hills Stage 7, Sir Charles Holm Drive, Ormeau Hills</v>
          </cell>
          <cell r="D185" t="str">
            <v>DOM_CR</v>
          </cell>
          <cell r="E185" t="str">
            <v>STEBAS</v>
          </cell>
          <cell r="G185">
            <v>0</v>
          </cell>
          <cell r="H185">
            <v>0</v>
          </cell>
          <cell r="I185">
            <v>1507</v>
          </cell>
          <cell r="J185">
            <v>0</v>
          </cell>
          <cell r="K185">
            <v>1507</v>
          </cell>
        </row>
        <row r="186">
          <cell r="B186">
            <v>450000465</v>
          </cell>
          <cell r="C186" t="str">
            <v>Stocklands Development,197 Eggersdorf Rd, Ormeau</v>
          </cell>
          <cell r="D186" t="str">
            <v>DOM_CR</v>
          </cell>
          <cell r="E186" t="str">
            <v>STEBAS</v>
          </cell>
          <cell r="G186">
            <v>0</v>
          </cell>
          <cell r="H186">
            <v>0</v>
          </cell>
          <cell r="I186">
            <v>2710.91</v>
          </cell>
          <cell r="J186">
            <v>0</v>
          </cell>
          <cell r="K186">
            <v>2710.91</v>
          </cell>
        </row>
        <row r="187">
          <cell r="B187">
            <v>450000466</v>
          </cell>
          <cell r="C187" t="str">
            <v>Jacobs Ridge Stage 24, Maidenwell Rd, Ormeau</v>
          </cell>
          <cell r="D187" t="str">
            <v>DOM_CR</v>
          </cell>
          <cell r="E187" t="str">
            <v>STEBAS</v>
          </cell>
          <cell r="G187">
            <v>0</v>
          </cell>
          <cell r="H187">
            <v>0</v>
          </cell>
          <cell r="I187">
            <v>9363.67</v>
          </cell>
          <cell r="J187">
            <v>0</v>
          </cell>
          <cell r="K187">
            <v>9363.67</v>
          </cell>
        </row>
        <row r="188">
          <cell r="B188">
            <v>450000468</v>
          </cell>
          <cell r="C188" t="str">
            <v>Moss Rd Development, Cnr Moss and Manly roads, Wakerley</v>
          </cell>
          <cell r="D188" t="str">
            <v>DOM_CR</v>
          </cell>
          <cell r="E188" t="str">
            <v>STEBAS</v>
          </cell>
          <cell r="G188">
            <v>0</v>
          </cell>
          <cell r="H188">
            <v>0</v>
          </cell>
          <cell r="I188">
            <v>276</v>
          </cell>
          <cell r="J188">
            <v>0</v>
          </cell>
          <cell r="K188">
            <v>276</v>
          </cell>
        </row>
        <row r="189">
          <cell r="B189">
            <v>450000470</v>
          </cell>
          <cell r="C189" t="str">
            <v>Currumbin Ridge, (Headworks) Mitchell St, Currumbin Valley</v>
          </cell>
          <cell r="D189" t="str">
            <v>DOM_CR</v>
          </cell>
          <cell r="E189" t="str">
            <v>CHRARM</v>
          </cell>
          <cell r="G189">
            <v>0</v>
          </cell>
          <cell r="H189">
            <v>0</v>
          </cell>
          <cell r="I189">
            <v>32168.22</v>
          </cell>
          <cell r="J189">
            <v>0</v>
          </cell>
          <cell r="K189">
            <v>32168.22</v>
          </cell>
        </row>
        <row r="190">
          <cell r="B190">
            <v>450000475</v>
          </cell>
          <cell r="C190" t="str">
            <v>Jacobs Ridge St 22, Lynbrook Ave, Ormeau</v>
          </cell>
          <cell r="D190" t="str">
            <v>DOM_CR</v>
          </cell>
          <cell r="E190" t="str">
            <v>STEBAS</v>
          </cell>
          <cell r="G190">
            <v>0</v>
          </cell>
          <cell r="H190">
            <v>0</v>
          </cell>
          <cell r="I190">
            <v>7637.19</v>
          </cell>
          <cell r="J190">
            <v>0</v>
          </cell>
          <cell r="K190">
            <v>7637.19</v>
          </cell>
        </row>
        <row r="191">
          <cell r="B191">
            <v>450000476</v>
          </cell>
          <cell r="C191" t="str">
            <v>Jacobs Ridge St 23, Carrington St, Ormeau</v>
          </cell>
          <cell r="D191" t="str">
            <v>DOM_CR</v>
          </cell>
          <cell r="E191" t="str">
            <v>STEBAS</v>
          </cell>
          <cell r="G191">
            <v>0</v>
          </cell>
          <cell r="H191">
            <v>0</v>
          </cell>
          <cell r="I191">
            <v>15279.28</v>
          </cell>
          <cell r="J191">
            <v>0</v>
          </cell>
          <cell r="K191">
            <v>15279.28</v>
          </cell>
        </row>
        <row r="192">
          <cell r="B192">
            <v>450000478</v>
          </cell>
          <cell r="C192" t="str">
            <v>Ormeau Hills Stage 8, Ormeau Ridge Rd, Ormeau Hills</v>
          </cell>
          <cell r="D192" t="str">
            <v>DOM_CR</v>
          </cell>
          <cell r="E192" t="str">
            <v>STEBAS</v>
          </cell>
          <cell r="G192">
            <v>0</v>
          </cell>
          <cell r="H192">
            <v>0</v>
          </cell>
          <cell r="I192">
            <v>184</v>
          </cell>
          <cell r="J192">
            <v>0</v>
          </cell>
          <cell r="K192">
            <v>184</v>
          </cell>
        </row>
        <row r="193">
          <cell r="B193">
            <v>450000479</v>
          </cell>
          <cell r="C193" t="str">
            <v>Woodlands Village 1, Stage 4, Outlook Dr, Waterford</v>
          </cell>
          <cell r="D193" t="str">
            <v>DOM_CR</v>
          </cell>
          <cell r="E193" t="str">
            <v>STEBAS</v>
          </cell>
          <cell r="G193">
            <v>0</v>
          </cell>
          <cell r="H193">
            <v>0</v>
          </cell>
          <cell r="I193">
            <v>1894.53</v>
          </cell>
          <cell r="J193">
            <v>-1894.53</v>
          </cell>
          <cell r="K193">
            <v>0</v>
          </cell>
        </row>
        <row r="194">
          <cell r="B194">
            <v>450000480</v>
          </cell>
          <cell r="C194" t="str">
            <v>Woodlands Village 1, Stage 5, Outlook Dr, Waterford</v>
          </cell>
          <cell r="D194" t="str">
            <v>DOM_CR</v>
          </cell>
          <cell r="E194" t="str">
            <v>STEBAS</v>
          </cell>
          <cell r="G194">
            <v>0</v>
          </cell>
          <cell r="H194">
            <v>0</v>
          </cell>
          <cell r="I194">
            <v>2511.83</v>
          </cell>
          <cell r="J194">
            <v>-2511.83</v>
          </cell>
          <cell r="K194">
            <v>0</v>
          </cell>
        </row>
        <row r="195">
          <cell r="B195">
            <v>450000481</v>
          </cell>
          <cell r="C195" t="str">
            <v>Woodlands Village 1, Stage 6, Outlook Dr, Waterford</v>
          </cell>
          <cell r="D195" t="str">
            <v>DOM_CR</v>
          </cell>
          <cell r="E195" t="str">
            <v>STEBAS</v>
          </cell>
          <cell r="G195">
            <v>0</v>
          </cell>
          <cell r="H195">
            <v>0</v>
          </cell>
          <cell r="I195">
            <v>4988.87</v>
          </cell>
          <cell r="J195">
            <v>0</v>
          </cell>
          <cell r="K195">
            <v>4988.87</v>
          </cell>
        </row>
        <row r="196">
          <cell r="B196">
            <v>450000482</v>
          </cell>
          <cell r="C196" t="str">
            <v>FKP Development, (Headworks) Gardner Road, Rochedale</v>
          </cell>
          <cell r="D196" t="str">
            <v>DOM_CR</v>
          </cell>
          <cell r="E196" t="str">
            <v>STEBAS</v>
          </cell>
          <cell r="G196">
            <v>0</v>
          </cell>
          <cell r="H196">
            <v>0</v>
          </cell>
          <cell r="I196">
            <v>15012</v>
          </cell>
          <cell r="J196">
            <v>0</v>
          </cell>
          <cell r="K196">
            <v>15012</v>
          </cell>
        </row>
        <row r="197">
          <cell r="B197">
            <v>450000483</v>
          </cell>
          <cell r="C197" t="str">
            <v>Mulpha Group - Tristania Way, Sanctuary Cove, Hope Island</v>
          </cell>
          <cell r="D197" t="str">
            <v>DOM_CR</v>
          </cell>
          <cell r="E197" t="str">
            <v>CHRARM</v>
          </cell>
          <cell r="G197">
            <v>0</v>
          </cell>
          <cell r="H197">
            <v>0</v>
          </cell>
          <cell r="I197">
            <v>6458.15</v>
          </cell>
          <cell r="J197">
            <v>0</v>
          </cell>
          <cell r="K197">
            <v>6458.15</v>
          </cell>
        </row>
        <row r="198">
          <cell r="B198">
            <v>450000484</v>
          </cell>
          <cell r="C198" t="str">
            <v>Mulpha Group - Hillcrest Place, Sanctuary Cove, Hope Island</v>
          </cell>
          <cell r="D198" t="str">
            <v>DOM_CR</v>
          </cell>
          <cell r="E198" t="str">
            <v>CHRARM</v>
          </cell>
          <cell r="G198">
            <v>0</v>
          </cell>
          <cell r="H198">
            <v>0</v>
          </cell>
          <cell r="I198">
            <v>17715.23</v>
          </cell>
          <cell r="J198">
            <v>0</v>
          </cell>
          <cell r="K198">
            <v>17715.23</v>
          </cell>
        </row>
        <row r="199">
          <cell r="B199">
            <v>450000487</v>
          </cell>
          <cell r="C199" t="str">
            <v>Hope Island Harbour Village (Headworks), Glengallon Way, Hop</v>
          </cell>
          <cell r="D199" t="str">
            <v>DOM_CR</v>
          </cell>
          <cell r="E199" t="str">
            <v>CHRARM</v>
          </cell>
          <cell r="G199">
            <v>0</v>
          </cell>
          <cell r="H199">
            <v>0</v>
          </cell>
          <cell r="I199">
            <v>368</v>
          </cell>
          <cell r="J199">
            <v>0</v>
          </cell>
          <cell r="K199">
            <v>368</v>
          </cell>
        </row>
        <row r="200">
          <cell r="B200">
            <v>450000490</v>
          </cell>
          <cell r="C200" t="str">
            <v>Big Sky Coomera Stage 5</v>
          </cell>
          <cell r="D200" t="str">
            <v>DOM_CR</v>
          </cell>
          <cell r="E200" t="str">
            <v>CHRARM</v>
          </cell>
          <cell r="G200">
            <v>0</v>
          </cell>
          <cell r="H200">
            <v>0</v>
          </cell>
          <cell r="I200">
            <v>1102.5</v>
          </cell>
          <cell r="J200">
            <v>0</v>
          </cell>
          <cell r="K200">
            <v>1102.5</v>
          </cell>
        </row>
        <row r="201">
          <cell r="B201">
            <v>450000492</v>
          </cell>
          <cell r="C201" t="str">
            <v>Hillcroft at Belmont, Lot 15 Dairy Swamp Rd, Belmont</v>
          </cell>
          <cell r="D201" t="str">
            <v>DOM_CR</v>
          </cell>
          <cell r="E201" t="str">
            <v>STEBAS</v>
          </cell>
          <cell r="G201">
            <v>0</v>
          </cell>
          <cell r="H201">
            <v>0</v>
          </cell>
          <cell r="I201">
            <v>5580.22</v>
          </cell>
          <cell r="J201">
            <v>-5580.22</v>
          </cell>
          <cell r="K201">
            <v>0</v>
          </cell>
        </row>
        <row r="202">
          <cell r="B202">
            <v>450000493</v>
          </cell>
          <cell r="C202" t="str">
            <v>Village 6, Stages 5 &amp; 6 Woodlands, Conondale Way, Waterford</v>
          </cell>
          <cell r="D202" t="str">
            <v>DOM_CR</v>
          </cell>
          <cell r="E202" t="str">
            <v>STEBAS</v>
          </cell>
          <cell r="G202">
            <v>0</v>
          </cell>
          <cell r="H202">
            <v>0</v>
          </cell>
          <cell r="I202">
            <v>328.5</v>
          </cell>
          <cell r="J202">
            <v>0</v>
          </cell>
          <cell r="K202">
            <v>328.5</v>
          </cell>
        </row>
        <row r="203">
          <cell r="B203">
            <v>450000501</v>
          </cell>
          <cell r="C203" t="str">
            <v>Stage 45A &amp; 45B, 259 Green Camp Rd, Wakerley</v>
          </cell>
          <cell r="D203" t="str">
            <v>DOM_CR</v>
          </cell>
          <cell r="E203" t="str">
            <v>STEBAS</v>
          </cell>
          <cell r="G203">
            <v>0</v>
          </cell>
          <cell r="H203">
            <v>0</v>
          </cell>
          <cell r="I203">
            <v>806</v>
          </cell>
          <cell r="J203">
            <v>0</v>
          </cell>
          <cell r="K203">
            <v>806</v>
          </cell>
        </row>
        <row r="204">
          <cell r="B204">
            <v>450000502</v>
          </cell>
          <cell r="C204" t="str">
            <v>Woodlands Village 6, Stages 7,8,9, Grand Terrace, Waterford</v>
          </cell>
          <cell r="D204" t="str">
            <v>DOM_CR</v>
          </cell>
          <cell r="E204" t="str">
            <v>STEBAS</v>
          </cell>
          <cell r="G204">
            <v>0</v>
          </cell>
          <cell r="H204">
            <v>0</v>
          </cell>
          <cell r="I204">
            <v>622</v>
          </cell>
          <cell r="J204">
            <v>0</v>
          </cell>
          <cell r="K204">
            <v>622</v>
          </cell>
        </row>
        <row r="205">
          <cell r="B205">
            <v>450000503</v>
          </cell>
          <cell r="C205" t="str">
            <v>Woodlands Village 5, Stages 3,9,10, Grand Terrace Waterford</v>
          </cell>
          <cell r="D205" t="str">
            <v>DOM_CR</v>
          </cell>
          <cell r="E205" t="str">
            <v>STEBAS</v>
          </cell>
          <cell r="G205">
            <v>0</v>
          </cell>
          <cell r="H205">
            <v>0</v>
          </cell>
          <cell r="I205">
            <v>804.5</v>
          </cell>
          <cell r="J205">
            <v>0</v>
          </cell>
          <cell r="K205">
            <v>804.5</v>
          </cell>
        </row>
        <row r="206">
          <cell r="B206">
            <v>450000504</v>
          </cell>
          <cell r="C206" t="str">
            <v>Park Edge Stage 14-16, Park Edge Drive, Springfield Lake</v>
          </cell>
          <cell r="D206" t="str">
            <v>DOM_CR</v>
          </cell>
          <cell r="E206" t="str">
            <v>PHIBOU</v>
          </cell>
          <cell r="G206">
            <v>0</v>
          </cell>
          <cell r="H206">
            <v>0</v>
          </cell>
          <cell r="I206">
            <v>7096.48</v>
          </cell>
          <cell r="J206">
            <v>0</v>
          </cell>
          <cell r="K206">
            <v>7096.48</v>
          </cell>
        </row>
        <row r="207">
          <cell r="B207">
            <v>450000512</v>
          </cell>
          <cell r="C207" t="str">
            <v>Big Sky Coomera Stage 6</v>
          </cell>
          <cell r="D207" t="str">
            <v>DOM_CR</v>
          </cell>
          <cell r="E207" t="str">
            <v>CHRARM</v>
          </cell>
          <cell r="G207">
            <v>0</v>
          </cell>
          <cell r="H207">
            <v>0</v>
          </cell>
          <cell r="I207">
            <v>1174</v>
          </cell>
          <cell r="J207">
            <v>0</v>
          </cell>
          <cell r="K207">
            <v>1174</v>
          </cell>
        </row>
        <row r="208">
          <cell r="B208">
            <v>450000514</v>
          </cell>
          <cell r="C208" t="str">
            <v>PRA Developers, 784 Blunder Rd, Doolandella</v>
          </cell>
          <cell r="D208" t="str">
            <v>DOM_CR</v>
          </cell>
          <cell r="E208" t="str">
            <v>PHIBOU</v>
          </cell>
          <cell r="G208">
            <v>0</v>
          </cell>
          <cell r="H208">
            <v>0</v>
          </cell>
          <cell r="I208">
            <v>8516.91</v>
          </cell>
          <cell r="J208">
            <v>0</v>
          </cell>
          <cell r="K208">
            <v>8516.91</v>
          </cell>
        </row>
        <row r="209">
          <cell r="B209">
            <v>450000515</v>
          </cell>
          <cell r="C209" t="str">
            <v>Tarlington Estate, Lot 1-3 Ramsay St, Toowoomba</v>
          </cell>
          <cell r="D209" t="str">
            <v>DOM_CR</v>
          </cell>
          <cell r="E209" t="str">
            <v>CHRARM</v>
          </cell>
          <cell r="G209">
            <v>0</v>
          </cell>
          <cell r="H209">
            <v>0</v>
          </cell>
          <cell r="I209">
            <v>19693.32</v>
          </cell>
          <cell r="J209">
            <v>0</v>
          </cell>
          <cell r="K209">
            <v>19693.32</v>
          </cell>
        </row>
        <row r="210">
          <cell r="B210">
            <v>450000519</v>
          </cell>
          <cell r="C210" t="str">
            <v>Devine Yawalapha, Lot 8-11 Yawalapha Rd, Pimpama</v>
          </cell>
          <cell r="D210" t="str">
            <v>DOM_CR</v>
          </cell>
          <cell r="E210" t="str">
            <v>CHRARM</v>
          </cell>
          <cell r="G210">
            <v>0</v>
          </cell>
          <cell r="H210">
            <v>0</v>
          </cell>
          <cell r="I210">
            <v>657</v>
          </cell>
          <cell r="J210">
            <v>0</v>
          </cell>
          <cell r="K210">
            <v>657</v>
          </cell>
        </row>
        <row r="211">
          <cell r="B211">
            <v>450000542</v>
          </cell>
          <cell r="C211" t="str">
            <v>Development Mgt Solutions, 462 Manly Rd, Wakerley</v>
          </cell>
          <cell r="D211" t="str">
            <v>DOM_CR</v>
          </cell>
          <cell r="E211" t="str">
            <v>STEBAS</v>
          </cell>
          <cell r="G211">
            <v>11453</v>
          </cell>
          <cell r="H211">
            <v>0</v>
          </cell>
          <cell r="I211">
            <v>2978.58</v>
          </cell>
          <cell r="J211">
            <v>-2978.58</v>
          </cell>
          <cell r="K211">
            <v>0</v>
          </cell>
        </row>
        <row r="212">
          <cell r="B212">
            <v>450000549</v>
          </cell>
          <cell r="C212" t="str">
            <v>Hope Island Villas - John Lund Dr  Hope Island</v>
          </cell>
          <cell r="D212" t="str">
            <v>DOM_CR</v>
          </cell>
          <cell r="E212" t="str">
            <v>CHRARM</v>
          </cell>
          <cell r="G212">
            <v>19687</v>
          </cell>
          <cell r="H212">
            <v>0</v>
          </cell>
          <cell r="I212">
            <v>615</v>
          </cell>
          <cell r="J212">
            <v>0</v>
          </cell>
          <cell r="K212">
            <v>615</v>
          </cell>
        </row>
        <row r="213">
          <cell r="B213">
            <v>450000556</v>
          </cell>
          <cell r="C213" t="str">
            <v>Sanctuary Cove Block 6</v>
          </cell>
          <cell r="D213" t="str">
            <v>DOM_CR</v>
          </cell>
          <cell r="E213" t="str">
            <v>CHRARM</v>
          </cell>
          <cell r="G213">
            <v>32625</v>
          </cell>
          <cell r="H213">
            <v>0</v>
          </cell>
          <cell r="I213">
            <v>5201.76</v>
          </cell>
          <cell r="J213">
            <v>0</v>
          </cell>
          <cell r="K213">
            <v>5201.76</v>
          </cell>
        </row>
        <row r="214">
          <cell r="B214">
            <v>450000557</v>
          </cell>
          <cell r="C214" t="str">
            <v>Sequana Retirement Village St 4</v>
          </cell>
          <cell r="D214" t="str">
            <v>DOM_CR</v>
          </cell>
          <cell r="E214" t="str">
            <v>CHRARM</v>
          </cell>
          <cell r="G214">
            <v>4083</v>
          </cell>
          <cell r="H214">
            <v>0</v>
          </cell>
          <cell r="I214">
            <v>986</v>
          </cell>
          <cell r="J214">
            <v>0</v>
          </cell>
          <cell r="K214">
            <v>986</v>
          </cell>
        </row>
        <row r="215">
          <cell r="B215">
            <v>450000558</v>
          </cell>
          <cell r="C215" t="str">
            <v>Delfin - Woodlands Village 5 stage 8</v>
          </cell>
          <cell r="D215" t="str">
            <v>DOM_CR</v>
          </cell>
          <cell r="E215" t="str">
            <v>STEBAS</v>
          </cell>
          <cell r="G215">
            <v>10646</v>
          </cell>
          <cell r="H215">
            <v>0</v>
          </cell>
          <cell r="I215">
            <v>134</v>
          </cell>
          <cell r="J215">
            <v>0</v>
          </cell>
          <cell r="K215">
            <v>134</v>
          </cell>
        </row>
        <row r="216">
          <cell r="B216">
            <v>450000559</v>
          </cell>
          <cell r="C216" t="str">
            <v>Delfin - Woodlands Village 5 stage 12</v>
          </cell>
          <cell r="D216" t="str">
            <v>DOM_CR</v>
          </cell>
          <cell r="E216" t="str">
            <v>STEBAS</v>
          </cell>
          <cell r="G216">
            <v>10646</v>
          </cell>
          <cell r="H216">
            <v>0</v>
          </cell>
          <cell r="I216">
            <v>134</v>
          </cell>
          <cell r="J216">
            <v>0</v>
          </cell>
          <cell r="K216">
            <v>134</v>
          </cell>
        </row>
        <row r="217">
          <cell r="B217">
            <v>450000560</v>
          </cell>
          <cell r="C217" t="str">
            <v>Delfin - Woodlands Village 5 stage 13</v>
          </cell>
          <cell r="D217" t="str">
            <v>DOM_CR</v>
          </cell>
          <cell r="E217" t="str">
            <v>STEBAS</v>
          </cell>
          <cell r="G217">
            <v>10646</v>
          </cell>
          <cell r="H217">
            <v>0</v>
          </cell>
          <cell r="I217">
            <v>134</v>
          </cell>
          <cell r="J217">
            <v>0</v>
          </cell>
          <cell r="K217">
            <v>134</v>
          </cell>
        </row>
        <row r="218">
          <cell r="B218">
            <v>450000561</v>
          </cell>
          <cell r="C218" t="str">
            <v>QM Properties 152-164 Pascoe St Ormeau</v>
          </cell>
          <cell r="D218" t="str">
            <v>DOM_CR</v>
          </cell>
          <cell r="E218" t="str">
            <v>STEBAS</v>
          </cell>
          <cell r="G218">
            <v>15568</v>
          </cell>
          <cell r="H218">
            <v>0</v>
          </cell>
          <cell r="I218">
            <v>134</v>
          </cell>
          <cell r="J218">
            <v>0</v>
          </cell>
          <cell r="K218">
            <v>134</v>
          </cell>
        </row>
        <row r="219">
          <cell r="B219">
            <v>450000562</v>
          </cell>
          <cell r="C219" t="str">
            <v>Delfin - Woodlands Village 4 stage 1</v>
          </cell>
          <cell r="D219" t="str">
            <v>DOM_CR</v>
          </cell>
          <cell r="E219" t="str">
            <v>STEBAS</v>
          </cell>
          <cell r="G219">
            <v>17064</v>
          </cell>
          <cell r="H219">
            <v>0</v>
          </cell>
          <cell r="I219">
            <v>134</v>
          </cell>
          <cell r="J219">
            <v>0</v>
          </cell>
          <cell r="K219">
            <v>134</v>
          </cell>
        </row>
        <row r="220">
          <cell r="B220">
            <v>450000569</v>
          </cell>
          <cell r="C220" t="str">
            <v>Northview  Parade Benowa</v>
          </cell>
          <cell r="D220" t="str">
            <v>DOM_CR</v>
          </cell>
          <cell r="E220" t="str">
            <v>CHRARM</v>
          </cell>
          <cell r="G220">
            <v>6275</v>
          </cell>
          <cell r="H220">
            <v>0</v>
          </cell>
          <cell r="I220">
            <v>347</v>
          </cell>
          <cell r="J220">
            <v>0</v>
          </cell>
          <cell r="K220">
            <v>347</v>
          </cell>
        </row>
        <row r="221">
          <cell r="B221">
            <v>450000574</v>
          </cell>
          <cell r="C221" t="str">
            <v>Sanctuary Cove   Block 3</v>
          </cell>
          <cell r="D221" t="str">
            <v>DOM_CR</v>
          </cell>
          <cell r="E221" t="str">
            <v>CHRARM</v>
          </cell>
          <cell r="G221">
            <v>4708</v>
          </cell>
          <cell r="H221">
            <v>0</v>
          </cell>
          <cell r="I221">
            <v>134</v>
          </cell>
          <cell r="J221">
            <v>0</v>
          </cell>
          <cell r="K221">
            <v>134</v>
          </cell>
        </row>
        <row r="222">
          <cell r="B222">
            <v>450000576</v>
          </cell>
          <cell r="C222" t="str">
            <v>Chevron Apartments Illawong St Chevron Island</v>
          </cell>
          <cell r="D222" t="str">
            <v>DOM_CR</v>
          </cell>
          <cell r="E222" t="str">
            <v>CHRARM</v>
          </cell>
          <cell r="G222">
            <v>19687</v>
          </cell>
          <cell r="H222">
            <v>0</v>
          </cell>
          <cell r="I222">
            <v>804</v>
          </cell>
          <cell r="J222">
            <v>0</v>
          </cell>
          <cell r="K222">
            <v>804</v>
          </cell>
        </row>
        <row r="223">
          <cell r="D223" t="str">
            <v>DOM_CR Total</v>
          </cell>
          <cell r="H223">
            <v>1408279.1000000006</v>
          </cell>
          <cell r="I223">
            <v>4795949.9200000027</v>
          </cell>
          <cell r="J223">
            <v>-4748351.7500000019</v>
          </cell>
          <cell r="K223">
            <v>1455877.2699999993</v>
          </cell>
        </row>
        <row r="224">
          <cell r="B224">
            <v>450000526</v>
          </cell>
          <cell r="C224" t="str">
            <v>Highland Reserve, Stage 6b, Reserve Rd, Upper Coomera</v>
          </cell>
          <cell r="D224" t="str">
            <v>GRDMNEST</v>
          </cell>
          <cell r="E224" t="str">
            <v>STEBAS</v>
          </cell>
          <cell r="G224">
            <v>0</v>
          </cell>
          <cell r="H224">
            <v>0</v>
          </cell>
          <cell r="I224">
            <v>11518.28</v>
          </cell>
          <cell r="J224">
            <v>0</v>
          </cell>
          <cell r="K224">
            <v>11518.28</v>
          </cell>
        </row>
        <row r="225">
          <cell r="B225">
            <v>450000527</v>
          </cell>
          <cell r="C225" t="str">
            <v>Woodlands Village 5, Stage 7, Frankland St, Waterford</v>
          </cell>
          <cell r="D225" t="str">
            <v>GRDMNEST</v>
          </cell>
          <cell r="E225" t="str">
            <v>STEBAS</v>
          </cell>
          <cell r="G225">
            <v>0</v>
          </cell>
          <cell r="H225">
            <v>0</v>
          </cell>
          <cell r="I225">
            <v>182.5</v>
          </cell>
          <cell r="J225">
            <v>0</v>
          </cell>
          <cell r="K225">
            <v>182.5</v>
          </cell>
        </row>
        <row r="226">
          <cell r="B226">
            <v>450000528</v>
          </cell>
          <cell r="C226" t="str">
            <v>Woodlands Village 5, Stage 11, Frankland St, Waterford</v>
          </cell>
          <cell r="D226" t="str">
            <v>GRDMNEST</v>
          </cell>
          <cell r="E226" t="str">
            <v>STEBAS</v>
          </cell>
          <cell r="G226">
            <v>0</v>
          </cell>
          <cell r="H226">
            <v>0</v>
          </cell>
          <cell r="I226">
            <v>280</v>
          </cell>
          <cell r="J226">
            <v>0</v>
          </cell>
          <cell r="K226">
            <v>280</v>
          </cell>
        </row>
        <row r="227">
          <cell r="B227">
            <v>450000529</v>
          </cell>
          <cell r="C227" t="str">
            <v>Woodlands Village 5, Stage 14, Frankland St, Waterford</v>
          </cell>
          <cell r="D227" t="str">
            <v>GRDMNEST</v>
          </cell>
          <cell r="E227" t="str">
            <v>STEBAS</v>
          </cell>
          <cell r="G227">
            <v>0</v>
          </cell>
          <cell r="H227">
            <v>0</v>
          </cell>
          <cell r="I227">
            <v>280</v>
          </cell>
          <cell r="J227">
            <v>0</v>
          </cell>
          <cell r="K227">
            <v>280</v>
          </cell>
        </row>
        <row r="228">
          <cell r="B228">
            <v>450000530</v>
          </cell>
          <cell r="C228" t="str">
            <v>Woodlands Village 5, Stage 15, Frankland St, Waterford</v>
          </cell>
          <cell r="D228" t="str">
            <v>GRDMNEST</v>
          </cell>
          <cell r="E228" t="str">
            <v>STEBAS</v>
          </cell>
          <cell r="G228">
            <v>0</v>
          </cell>
          <cell r="H228">
            <v>0</v>
          </cell>
          <cell r="I228">
            <v>280</v>
          </cell>
          <cell r="J228">
            <v>0</v>
          </cell>
          <cell r="K228">
            <v>280</v>
          </cell>
        </row>
        <row r="229">
          <cell r="B229">
            <v>450000537</v>
          </cell>
          <cell r="C229" t="str">
            <v>Woodlands Village 5, Stage 4, Frankland St, Waterford</v>
          </cell>
          <cell r="D229" t="str">
            <v>GRDMNEST</v>
          </cell>
          <cell r="E229" t="str">
            <v>STEBAS</v>
          </cell>
          <cell r="G229">
            <v>0</v>
          </cell>
          <cell r="H229">
            <v>0</v>
          </cell>
          <cell r="I229">
            <v>182.5</v>
          </cell>
          <cell r="J229">
            <v>0</v>
          </cell>
          <cell r="K229">
            <v>182.5</v>
          </cell>
        </row>
        <row r="230">
          <cell r="B230">
            <v>450000555</v>
          </cell>
          <cell r="C230" t="str">
            <v>Highland Reserve Stage 6c, Heatherdale Dr Upp Coomera</v>
          </cell>
          <cell r="D230" t="str">
            <v>GRDMNEST</v>
          </cell>
          <cell r="E230" t="str">
            <v>CHRARM</v>
          </cell>
          <cell r="G230">
            <v>11175</v>
          </cell>
          <cell r="H230">
            <v>0</v>
          </cell>
          <cell r="I230">
            <v>5106.01</v>
          </cell>
          <cell r="J230">
            <v>0</v>
          </cell>
          <cell r="K230">
            <v>5106.01</v>
          </cell>
        </row>
        <row r="231">
          <cell r="D231" t="str">
            <v>GRDMNEST Total</v>
          </cell>
          <cell r="H231">
            <v>0</v>
          </cell>
          <cell r="I231">
            <v>17829.29</v>
          </cell>
          <cell r="J231">
            <v>0</v>
          </cell>
          <cell r="K231">
            <v>17829.29</v>
          </cell>
        </row>
        <row r="232">
          <cell r="B232">
            <v>450000552</v>
          </cell>
          <cell r="C232" t="str">
            <v>Dolandella Headwork, Gooderham Rd,Camden Rd,Willawong</v>
          </cell>
          <cell r="D232" t="str">
            <v>GRDMNEXI</v>
          </cell>
          <cell r="E232" t="str">
            <v>EVAWHI</v>
          </cell>
          <cell r="G232">
            <v>291460.65999999997</v>
          </cell>
          <cell r="H232">
            <v>0</v>
          </cell>
          <cell r="I232">
            <v>208516.52</v>
          </cell>
          <cell r="J232">
            <v>0</v>
          </cell>
          <cell r="K232">
            <v>208516.52</v>
          </cell>
        </row>
        <row r="233">
          <cell r="B233">
            <v>450000553</v>
          </cell>
          <cell r="C233" t="str">
            <v>Doolandella Headwork,Anala Avenue, King Avenue, Blunder Rd,</v>
          </cell>
          <cell r="D233" t="str">
            <v>GRDMNEXI</v>
          </cell>
          <cell r="E233" t="str">
            <v>PHIBOU</v>
          </cell>
          <cell r="G233">
            <v>513408</v>
          </cell>
          <cell r="H233">
            <v>0</v>
          </cell>
          <cell r="I233">
            <v>42838.91</v>
          </cell>
          <cell r="J233">
            <v>0</v>
          </cell>
          <cell r="K233">
            <v>42838.91</v>
          </cell>
        </row>
        <row r="234">
          <cell r="B234">
            <v>450000554</v>
          </cell>
          <cell r="C234" t="str">
            <v>Head works for Amity Rd and Kerkin Rd South  Pimpama</v>
          </cell>
          <cell r="D234" t="str">
            <v>GRDMNEXI</v>
          </cell>
          <cell r="E234" t="str">
            <v>CHRARM</v>
          </cell>
          <cell r="G234">
            <v>95977</v>
          </cell>
          <cell r="H234">
            <v>0</v>
          </cell>
          <cell r="I234">
            <v>152280.32000000001</v>
          </cell>
          <cell r="J234">
            <v>0</v>
          </cell>
          <cell r="K234">
            <v>152280.32000000001</v>
          </cell>
        </row>
        <row r="235">
          <cell r="D235" t="str">
            <v>GRDMNEXI Total</v>
          </cell>
          <cell r="H235">
            <v>0</v>
          </cell>
          <cell r="I235">
            <v>403635.75</v>
          </cell>
          <cell r="J235">
            <v>0</v>
          </cell>
          <cell r="K235">
            <v>403635.75</v>
          </cell>
        </row>
        <row r="236">
          <cell r="B236">
            <v>450000311</v>
          </cell>
          <cell r="C236" t="str">
            <v>Delfin Springfield Estate - Wild flower</v>
          </cell>
          <cell r="D236" t="str">
            <v>MNS_CR</v>
          </cell>
          <cell r="E236" t="str">
            <v>PHIBOU</v>
          </cell>
          <cell r="G236">
            <v>0</v>
          </cell>
          <cell r="H236">
            <v>21143.55</v>
          </cell>
          <cell r="I236">
            <v>19802.400000000001</v>
          </cell>
          <cell r="J236">
            <v>0</v>
          </cell>
          <cell r="K236">
            <v>40945.949999999997</v>
          </cell>
        </row>
        <row r="237">
          <cell r="B237">
            <v>450000312</v>
          </cell>
          <cell r="C237" t="str">
            <v>Delfin Springfield Estate - Park Edge</v>
          </cell>
          <cell r="D237" t="str">
            <v>MNS_CR</v>
          </cell>
          <cell r="E237" t="str">
            <v>PHIBOU</v>
          </cell>
          <cell r="G237">
            <v>0</v>
          </cell>
          <cell r="H237">
            <v>30559.32</v>
          </cell>
          <cell r="I237">
            <v>1705.6</v>
          </cell>
          <cell r="J237">
            <v>-32264.92</v>
          </cell>
          <cell r="K237">
            <v>0</v>
          </cell>
        </row>
        <row r="238">
          <cell r="B238">
            <v>450000320</v>
          </cell>
          <cell r="C238" t="str">
            <v>Delfin Springfield Estate - Headworks</v>
          </cell>
          <cell r="D238" t="str">
            <v>MNS_CR</v>
          </cell>
          <cell r="E238" t="str">
            <v>PHIBOU</v>
          </cell>
          <cell r="G238">
            <v>0</v>
          </cell>
          <cell r="H238">
            <v>150277.23000000001</v>
          </cell>
          <cell r="I238">
            <v>39892.17</v>
          </cell>
          <cell r="J238">
            <v>-190169.4</v>
          </cell>
          <cell r="K238">
            <v>0</v>
          </cell>
        </row>
        <row r="239">
          <cell r="B239">
            <v>450000322</v>
          </cell>
          <cell r="C239" t="str">
            <v>Headworks, Eggersdorf Rd, Riverside Sanctuary</v>
          </cell>
          <cell r="D239" t="str">
            <v>MNS_CR</v>
          </cell>
          <cell r="E239" t="str">
            <v>STEBAS</v>
          </cell>
          <cell r="G239">
            <v>0</v>
          </cell>
          <cell r="H239">
            <v>43845.45</v>
          </cell>
          <cell r="I239">
            <v>0</v>
          </cell>
          <cell r="J239">
            <v>-43845.45</v>
          </cell>
          <cell r="K239">
            <v>0</v>
          </cell>
        </row>
        <row r="240">
          <cell r="B240">
            <v>450000323</v>
          </cell>
          <cell r="C240" t="str">
            <v>Eggersdorf Rd, Riverside Sanctuary</v>
          </cell>
          <cell r="D240" t="str">
            <v>MNS_CR</v>
          </cell>
          <cell r="E240" t="str">
            <v>STEBAS</v>
          </cell>
          <cell r="G240">
            <v>0</v>
          </cell>
          <cell r="H240">
            <v>21082.15</v>
          </cell>
          <cell r="I240">
            <v>2209.69</v>
          </cell>
          <cell r="J240">
            <v>-23291.84</v>
          </cell>
          <cell r="K240">
            <v>0</v>
          </cell>
        </row>
        <row r="241">
          <cell r="B241">
            <v>450000324</v>
          </cell>
          <cell r="C241" t="str">
            <v>Headworks, Village 5, Jarvis Rd, Waterford</v>
          </cell>
          <cell r="D241" t="str">
            <v>MNS_CR</v>
          </cell>
          <cell r="E241" t="str">
            <v>STEBAS</v>
          </cell>
          <cell r="G241">
            <v>0</v>
          </cell>
          <cell r="H241">
            <v>1761.55</v>
          </cell>
          <cell r="I241">
            <v>344.56</v>
          </cell>
          <cell r="J241">
            <v>-2106.11</v>
          </cell>
          <cell r="K241">
            <v>0</v>
          </cell>
        </row>
        <row r="242">
          <cell r="B242">
            <v>450000325</v>
          </cell>
          <cell r="C242" t="str">
            <v>Village 5, Jarvis Rd, Waterford</v>
          </cell>
          <cell r="D242" t="str">
            <v>MNS_CR</v>
          </cell>
          <cell r="E242" t="str">
            <v>STEBAS</v>
          </cell>
          <cell r="G242">
            <v>0</v>
          </cell>
          <cell r="H242">
            <v>8744.1299999999992</v>
          </cell>
          <cell r="I242">
            <v>15443.56</v>
          </cell>
          <cell r="J242">
            <v>-24187.69</v>
          </cell>
          <cell r="K242">
            <v>0</v>
          </cell>
        </row>
        <row r="243">
          <cell r="D243" t="str">
            <v>MNS_CR Total</v>
          </cell>
          <cell r="H243">
            <v>277413.38</v>
          </cell>
          <cell r="I243">
            <v>79397.98</v>
          </cell>
          <cell r="J243">
            <v>-315865.41000000003</v>
          </cell>
          <cell r="K243">
            <v>40945.949999999997</v>
          </cell>
        </row>
        <row r="244">
          <cell r="B244">
            <v>450000406</v>
          </cell>
          <cell r="C244" t="str">
            <v>Ipswich Motorway Upgrade Item 6 (SAFElink Alliance), Centena</v>
          </cell>
          <cell r="D244" t="str">
            <v>RECOV</v>
          </cell>
          <cell r="E244" t="str">
            <v>EVAWHI</v>
          </cell>
          <cell r="G244">
            <v>0</v>
          </cell>
          <cell r="H244">
            <v>222.63</v>
          </cell>
          <cell r="I244">
            <v>-222.63</v>
          </cell>
          <cell r="J244">
            <v>0</v>
          </cell>
          <cell r="K244">
            <v>0</v>
          </cell>
        </row>
        <row r="245">
          <cell r="D245" t="str">
            <v>RECOV Total</v>
          </cell>
          <cell r="H245">
            <v>222.63</v>
          </cell>
          <cell r="I245">
            <v>-222.63</v>
          </cell>
          <cell r="J245">
            <v>0</v>
          </cell>
          <cell r="K245">
            <v>0</v>
          </cell>
        </row>
        <row r="246">
          <cell r="B246">
            <v>450000154</v>
          </cell>
          <cell r="C246" t="str">
            <v>Pimpama River Tie Ins</v>
          </cell>
          <cell r="D246" t="str">
            <v>RENEWAL</v>
          </cell>
          <cell r="E246" t="str">
            <v>COLMOR</v>
          </cell>
          <cell r="G246">
            <v>0</v>
          </cell>
          <cell r="H246">
            <v>97699.64</v>
          </cell>
          <cell r="I246">
            <v>28117.55</v>
          </cell>
          <cell r="J246">
            <v>-125817.19</v>
          </cell>
          <cell r="K246">
            <v>0</v>
          </cell>
        </row>
        <row r="247">
          <cell r="B247">
            <v>450000187</v>
          </cell>
          <cell r="C247" t="str">
            <v>Gas Renewal &lt;$50k</v>
          </cell>
          <cell r="D247" t="str">
            <v>RENEWAL</v>
          </cell>
          <cell r="E247" t="str">
            <v>KENDUN</v>
          </cell>
          <cell r="G247">
            <v>0</v>
          </cell>
          <cell r="H247">
            <v>26086.529999999701</v>
          </cell>
          <cell r="I247">
            <v>123599.64</v>
          </cell>
          <cell r="J247">
            <v>-149686.17000000001</v>
          </cell>
          <cell r="K247">
            <v>-3E-10</v>
          </cell>
        </row>
        <row r="248">
          <cell r="B248">
            <v>450000189</v>
          </cell>
          <cell r="C248" t="str">
            <v>TWBA Gas network renewal 06-07</v>
          </cell>
          <cell r="D248" t="str">
            <v>RENEWAL</v>
          </cell>
          <cell r="E248" t="str">
            <v>KENDUN</v>
          </cell>
          <cell r="G248">
            <v>0</v>
          </cell>
          <cell r="H248">
            <v>12520.49</v>
          </cell>
          <cell r="I248">
            <v>106207.31</v>
          </cell>
          <cell r="J248">
            <v>-118727.8</v>
          </cell>
          <cell r="K248">
            <v>0</v>
          </cell>
        </row>
        <row r="249">
          <cell r="B249">
            <v>450000190</v>
          </cell>
          <cell r="C249" t="str">
            <v>TenYearTest</v>
          </cell>
          <cell r="D249" t="str">
            <v>RENEWAL</v>
          </cell>
          <cell r="E249" t="str">
            <v>GREBAI</v>
          </cell>
          <cell r="G249">
            <v>0</v>
          </cell>
          <cell r="H249">
            <v>145.449999999976</v>
          </cell>
          <cell r="I249">
            <v>229128.06</v>
          </cell>
          <cell r="J249">
            <v>-229273.51</v>
          </cell>
          <cell r="K249">
            <v>-2.4000000000000001E-11</v>
          </cell>
        </row>
        <row r="250">
          <cell r="B250">
            <v>450000378</v>
          </cell>
          <cell r="C250" t="str">
            <v>Heathwood Gas Main Relocation</v>
          </cell>
          <cell r="D250" t="str">
            <v>RENEWAL</v>
          </cell>
          <cell r="E250" t="str">
            <v>COLMOR</v>
          </cell>
          <cell r="G250">
            <v>0</v>
          </cell>
          <cell r="H250">
            <v>15310.94</v>
          </cell>
          <cell r="I250">
            <v>19250.3</v>
          </cell>
          <cell r="J250">
            <v>-34561.24</v>
          </cell>
          <cell r="K250">
            <v>0</v>
          </cell>
        </row>
        <row r="251">
          <cell r="B251">
            <v>450000438</v>
          </cell>
          <cell r="C251" t="str">
            <v>Meter Change - Meters Domestic</v>
          </cell>
          <cell r="D251" t="str">
            <v>RENEWAL</v>
          </cell>
          <cell r="E251" t="str">
            <v>MARHOL</v>
          </cell>
          <cell r="G251">
            <v>0</v>
          </cell>
          <cell r="H251">
            <v>0</v>
          </cell>
          <cell r="I251">
            <v>403524.62</v>
          </cell>
          <cell r="J251">
            <v>-304673.83</v>
          </cell>
          <cell r="K251">
            <v>98850.79</v>
          </cell>
        </row>
        <row r="252">
          <cell r="B252">
            <v>450000439</v>
          </cell>
          <cell r="C252" t="str">
            <v>Meter Change - Meters Industrial and Commercial &lt; 10TJ/annum</v>
          </cell>
          <cell r="D252" t="str">
            <v>RENEWAL</v>
          </cell>
          <cell r="E252" t="str">
            <v>MARHOL</v>
          </cell>
          <cell r="G252">
            <v>0</v>
          </cell>
          <cell r="H252">
            <v>0</v>
          </cell>
          <cell r="I252">
            <v>115261.34</v>
          </cell>
          <cell r="J252">
            <v>-51564.04</v>
          </cell>
          <cell r="K252">
            <v>63697.3</v>
          </cell>
        </row>
        <row r="253">
          <cell r="B253">
            <v>450000440</v>
          </cell>
          <cell r="C253" t="str">
            <v>Meter Change - Meters Industrial and Commercial &gt; 10TJ/annum</v>
          </cell>
          <cell r="D253" t="str">
            <v>RENEWAL</v>
          </cell>
          <cell r="E253" t="str">
            <v>MARHOL</v>
          </cell>
          <cell r="G253">
            <v>0</v>
          </cell>
          <cell r="H253">
            <v>0</v>
          </cell>
          <cell r="I253">
            <v>37850.51</v>
          </cell>
          <cell r="J253">
            <v>-30887.52</v>
          </cell>
          <cell r="K253">
            <v>6962.99</v>
          </cell>
        </row>
        <row r="254">
          <cell r="B254">
            <v>450000442</v>
          </cell>
          <cell r="C254" t="str">
            <v>Mains Renewal - Piece</v>
          </cell>
          <cell r="D254" t="str">
            <v>RENEWAL</v>
          </cell>
          <cell r="E254" t="str">
            <v>DUNCRA</v>
          </cell>
          <cell r="G254">
            <v>0</v>
          </cell>
          <cell r="H254">
            <v>0</v>
          </cell>
          <cell r="I254">
            <v>74167.44</v>
          </cell>
          <cell r="J254">
            <v>-67357.89</v>
          </cell>
          <cell r="K254">
            <v>6809.55</v>
          </cell>
        </row>
        <row r="255">
          <cell r="B255">
            <v>450000443</v>
          </cell>
          <cell r="C255" t="str">
            <v>Service Renewal</v>
          </cell>
          <cell r="D255" t="str">
            <v>RENEWAL</v>
          </cell>
          <cell r="E255" t="str">
            <v>DUNCRA</v>
          </cell>
          <cell r="G255">
            <v>0</v>
          </cell>
          <cell r="H255">
            <v>0</v>
          </cell>
          <cell r="I255">
            <v>123475.06</v>
          </cell>
          <cell r="J255">
            <v>-37634.93</v>
          </cell>
          <cell r="K255">
            <v>85840.13</v>
          </cell>
        </row>
        <row r="256">
          <cell r="B256">
            <v>450000498</v>
          </cell>
          <cell r="C256" t="str">
            <v>Gold Coast Main Encroachment, Yatala</v>
          </cell>
          <cell r="D256" t="str">
            <v>RENEWAL</v>
          </cell>
          <cell r="E256" t="str">
            <v>PETLAT</v>
          </cell>
          <cell r="G256">
            <v>0</v>
          </cell>
          <cell r="H256">
            <v>0</v>
          </cell>
          <cell r="I256">
            <v>8242.68</v>
          </cell>
          <cell r="J256">
            <v>0</v>
          </cell>
          <cell r="K256">
            <v>8242.68</v>
          </cell>
        </row>
        <row r="257">
          <cell r="B257">
            <v>450000523</v>
          </cell>
          <cell r="C257" t="str">
            <v>Highgate Hill and Norman Park - Mains replacement</v>
          </cell>
          <cell r="D257" t="str">
            <v>RENEWAL</v>
          </cell>
          <cell r="E257" t="str">
            <v>DANMOR</v>
          </cell>
          <cell r="G257">
            <v>0</v>
          </cell>
          <cell r="H257">
            <v>0</v>
          </cell>
          <cell r="I257">
            <v>3122733.15</v>
          </cell>
          <cell r="J257">
            <v>-2616355.56</v>
          </cell>
          <cell r="K257">
            <v>506377.59</v>
          </cell>
        </row>
        <row r="258">
          <cell r="B258">
            <v>450000524</v>
          </cell>
          <cell r="C258" t="str">
            <v>Relocate DN 100 steel gas, Old Goombungee Rd, Harlaxton</v>
          </cell>
          <cell r="D258" t="str">
            <v>RENEWAL</v>
          </cell>
          <cell r="E258" t="str">
            <v>COLMOR</v>
          </cell>
          <cell r="G258">
            <v>0</v>
          </cell>
          <cell r="H258">
            <v>0</v>
          </cell>
          <cell r="I258">
            <v>64588.46</v>
          </cell>
          <cell r="J258">
            <v>0</v>
          </cell>
          <cell r="K258">
            <v>64588.46</v>
          </cell>
        </row>
        <row r="259">
          <cell r="B259">
            <v>450000572</v>
          </cell>
          <cell r="C259" t="str">
            <v>Robina Hospital Baulderstone</v>
          </cell>
          <cell r="D259" t="str">
            <v>RENEWAL</v>
          </cell>
          <cell r="E259" t="str">
            <v>ANDFUR</v>
          </cell>
          <cell r="G259">
            <v>46819</v>
          </cell>
          <cell r="H259">
            <v>0</v>
          </cell>
          <cell r="I259">
            <v>32072.71</v>
          </cell>
          <cell r="J259">
            <v>0</v>
          </cell>
          <cell r="K259">
            <v>32072.71</v>
          </cell>
        </row>
        <row r="260">
          <cell r="B260">
            <v>450000575</v>
          </cell>
          <cell r="C260" t="str">
            <v>Ruffles Rd Willow vale (Hotham creek x-ing)Lay new DN 150 (6</v>
          </cell>
          <cell r="D260" t="str">
            <v>RENEWAL</v>
          </cell>
          <cell r="E260" t="str">
            <v>COLMOR</v>
          </cell>
          <cell r="G260">
            <v>390000</v>
          </cell>
          <cell r="H260">
            <v>0</v>
          </cell>
          <cell r="I260">
            <v>57098.5</v>
          </cell>
          <cell r="J260">
            <v>0</v>
          </cell>
          <cell r="K260">
            <v>57098.5</v>
          </cell>
        </row>
        <row r="261">
          <cell r="D261" t="str">
            <v>RENEWAL Total</v>
          </cell>
          <cell r="H261">
            <v>151763.04999999967</v>
          </cell>
          <cell r="I261">
            <v>4545317.33</v>
          </cell>
          <cell r="J261">
            <v>-3766539.6799999997</v>
          </cell>
          <cell r="K261">
            <v>930540.6999999996</v>
          </cell>
        </row>
        <row r="262">
          <cell r="B262">
            <v>451000142</v>
          </cell>
          <cell r="C262" t="str">
            <v>QNP Moura - Metering Upgrade</v>
          </cell>
          <cell r="D262" t="str">
            <v>UNC_NW</v>
          </cell>
          <cell r="E262" t="str">
            <v>MARHOL</v>
          </cell>
          <cell r="G262">
            <v>0</v>
          </cell>
          <cell r="H262">
            <v>128266.83</v>
          </cell>
          <cell r="I262">
            <v>0</v>
          </cell>
          <cell r="J262">
            <v>-128266.83</v>
          </cell>
          <cell r="K262">
            <v>0</v>
          </cell>
        </row>
        <row r="263">
          <cell r="B263">
            <v>451000143</v>
          </cell>
          <cell r="C263" t="str">
            <v>Gatton to Gympie Pipeline</v>
          </cell>
          <cell r="D263" t="str">
            <v>UNC_NW</v>
          </cell>
          <cell r="E263" t="str">
            <v>PAUALE</v>
          </cell>
          <cell r="G263">
            <v>0</v>
          </cell>
          <cell r="H263">
            <v>72645.75</v>
          </cell>
          <cell r="I263">
            <v>-72645.75</v>
          </cell>
          <cell r="J263">
            <v>0</v>
          </cell>
          <cell r="K263">
            <v>0</v>
          </cell>
        </row>
        <row r="264">
          <cell r="D264" t="str">
            <v>UNC_NW Total</v>
          </cell>
          <cell r="H264">
            <v>200912.58000000002</v>
          </cell>
          <cell r="I264">
            <v>-72645.75</v>
          </cell>
          <cell r="J264">
            <v>-128266.83</v>
          </cell>
          <cell r="K264">
            <v>0</v>
          </cell>
        </row>
        <row r="265">
          <cell r="D265" t="str">
            <v>Grand Total</v>
          </cell>
          <cell r="H265">
            <v>3649588.2100000014</v>
          </cell>
          <cell r="I265">
            <v>19835110.270000003</v>
          </cell>
          <cell r="J265">
            <v>-18266267.569999993</v>
          </cell>
          <cell r="K265">
            <v>5218430.9099999992</v>
          </cell>
        </row>
      </sheetData>
      <sheetData sheetId="4" refreshError="1"/>
      <sheetData sheetId="5" refreshError="1"/>
      <sheetData sheetId="6" refreshError="1">
        <row r="8">
          <cell r="B8">
            <v>450000145</v>
          </cell>
          <cell r="C8" t="str">
            <v>Moorooka  Augment. Project Stg 2 - MAP:2</v>
          </cell>
          <cell r="D8" t="str">
            <v>AUGMENT</v>
          </cell>
          <cell r="E8" t="str">
            <v>ANDFUR</v>
          </cell>
          <cell r="G8">
            <v>0</v>
          </cell>
          <cell r="H8">
            <v>142496.76</v>
          </cell>
          <cell r="I8">
            <v>0</v>
          </cell>
          <cell r="J8">
            <v>-12562.7</v>
          </cell>
        </row>
        <row r="9">
          <cell r="B9">
            <v>450000150</v>
          </cell>
          <cell r="C9" t="str">
            <v>Dom Network Augmentation - Upper Coomera</v>
          </cell>
          <cell r="D9" t="str">
            <v>AUGMENT</v>
          </cell>
          <cell r="E9" t="str">
            <v>PETLAT</v>
          </cell>
          <cell r="G9">
            <v>0</v>
          </cell>
          <cell r="H9">
            <v>1758.2</v>
          </cell>
          <cell r="I9">
            <v>0</v>
          </cell>
          <cell r="J9">
            <v>0</v>
          </cell>
        </row>
        <row r="10">
          <cell r="B10">
            <v>450000194</v>
          </cell>
          <cell r="C10" t="str">
            <v>North Coast Pipeline</v>
          </cell>
          <cell r="D10" t="str">
            <v>AUGMENT</v>
          </cell>
          <cell r="E10" t="str">
            <v>RODJOH</v>
          </cell>
          <cell r="G10">
            <v>0</v>
          </cell>
          <cell r="H10">
            <v>19492.62</v>
          </cell>
          <cell r="I10">
            <v>4445</v>
          </cell>
          <cell r="J10">
            <v>59859.43</v>
          </cell>
        </row>
        <row r="11">
          <cell r="B11">
            <v>450000201</v>
          </cell>
          <cell r="C11" t="str">
            <v>South Coast Supply Project, Stg1- SCSP:1</v>
          </cell>
          <cell r="D11" t="str">
            <v>AUGMENT</v>
          </cell>
          <cell r="E11" t="str">
            <v>EVAWHI</v>
          </cell>
          <cell r="G11">
            <v>0</v>
          </cell>
          <cell r="H11">
            <v>4961.6300000008896</v>
          </cell>
          <cell r="I11">
            <v>0</v>
          </cell>
          <cell r="J11">
            <v>5054</v>
          </cell>
        </row>
        <row r="12">
          <cell r="B12">
            <v>450000238</v>
          </cell>
          <cell r="C12" t="str">
            <v>Augmentation &lt;$50K</v>
          </cell>
          <cell r="D12" t="str">
            <v>AUGMENT</v>
          </cell>
          <cell r="E12" t="str">
            <v>KENDUN</v>
          </cell>
          <cell r="G12">
            <v>0</v>
          </cell>
          <cell r="H12">
            <v>19294.46</v>
          </cell>
          <cell r="I12">
            <v>0</v>
          </cell>
          <cell r="J12">
            <v>2576</v>
          </cell>
        </row>
        <row r="13">
          <cell r="B13">
            <v>450000258</v>
          </cell>
          <cell r="C13" t="str">
            <v>MP Network Feed Cnr Reis St &amp; Ipswich Rd W/gabba</v>
          </cell>
          <cell r="D13" t="str">
            <v>AUGMENT</v>
          </cell>
          <cell r="E13" t="str">
            <v>PAUALE</v>
          </cell>
          <cell r="G13">
            <v>0</v>
          </cell>
          <cell r="H13">
            <v>68564.87</v>
          </cell>
          <cell r="I13">
            <v>0</v>
          </cell>
          <cell r="J13">
            <v>0</v>
          </cell>
        </row>
        <row r="14">
          <cell r="B14">
            <v>450000263</v>
          </cell>
          <cell r="C14" t="str">
            <v>32-42 Crown St Toowoomba</v>
          </cell>
          <cell r="D14" t="str">
            <v>AUGMENT</v>
          </cell>
          <cell r="E14" t="str">
            <v>PAUALE</v>
          </cell>
          <cell r="G14">
            <v>0</v>
          </cell>
          <cell r="H14">
            <v>3027.3</v>
          </cell>
          <cell r="I14">
            <v>0</v>
          </cell>
          <cell r="J14">
            <v>0</v>
          </cell>
        </row>
        <row r="15">
          <cell r="B15">
            <v>450000414</v>
          </cell>
          <cell r="C15" t="str">
            <v>Abandon Pit Regulator, Activity Crescent, Molendinar</v>
          </cell>
          <cell r="D15" t="str">
            <v>AUGMENT</v>
          </cell>
          <cell r="E15" t="str">
            <v>PHIBOU</v>
          </cell>
          <cell r="G15">
            <v>0</v>
          </cell>
          <cell r="H15">
            <v>1709.66</v>
          </cell>
          <cell r="I15">
            <v>0</v>
          </cell>
          <cell r="J15">
            <v>26079.39</v>
          </cell>
        </row>
        <row r="16">
          <cell r="B16">
            <v>450000437</v>
          </cell>
          <cell r="C16" t="str">
            <v>Minor Network Augmentation</v>
          </cell>
          <cell r="D16" t="str">
            <v>AUGMENT</v>
          </cell>
          <cell r="E16" t="str">
            <v>MARHOL</v>
          </cell>
          <cell r="G16">
            <v>0</v>
          </cell>
          <cell r="H16">
            <v>0</v>
          </cell>
          <cell r="I16">
            <v>2820</v>
          </cell>
          <cell r="J16">
            <v>36660</v>
          </cell>
        </row>
        <row r="17">
          <cell r="B17">
            <v>450000539</v>
          </cell>
          <cell r="C17" t="str">
            <v>Wynnum Augmentation, Sibley Rd, Wynnum</v>
          </cell>
          <cell r="D17" t="str">
            <v>AUGMENT</v>
          </cell>
          <cell r="E17" t="str">
            <v>STEBAS</v>
          </cell>
          <cell r="G17">
            <v>702383</v>
          </cell>
          <cell r="H17">
            <v>0</v>
          </cell>
          <cell r="I17">
            <v>7516.72</v>
          </cell>
          <cell r="J17">
            <v>15393.22</v>
          </cell>
        </row>
        <row r="18">
          <cell r="D18" t="str">
            <v>AUGMENT Total</v>
          </cell>
          <cell r="I18">
            <v>14781.72</v>
          </cell>
          <cell r="J18">
            <v>133059.34</v>
          </cell>
        </row>
        <row r="19">
          <cell r="B19">
            <v>450000185</v>
          </cell>
          <cell r="C19" t="str">
            <v>Gas Commercial &amp; Industrial Under $50k</v>
          </cell>
          <cell r="D19" t="str">
            <v>C&amp;I_CR</v>
          </cell>
          <cell r="E19" t="str">
            <v>KENDUN</v>
          </cell>
          <cell r="G19">
            <v>0</v>
          </cell>
          <cell r="H19">
            <v>116495.73</v>
          </cell>
          <cell r="I19">
            <v>6190.25</v>
          </cell>
          <cell r="J19">
            <v>1864152.36</v>
          </cell>
        </row>
        <row r="20">
          <cell r="B20">
            <v>450000232</v>
          </cell>
          <cell r="C20" t="str">
            <v>Highland Reserve Rose Valley Dr Upper Coomera</v>
          </cell>
          <cell r="D20" t="str">
            <v>C&amp;I_CR</v>
          </cell>
          <cell r="E20" t="str">
            <v>PAUALE</v>
          </cell>
          <cell r="G20">
            <v>0</v>
          </cell>
          <cell r="H20">
            <v>46725.57</v>
          </cell>
          <cell r="I20">
            <v>0</v>
          </cell>
          <cell r="J20">
            <v>13496.29</v>
          </cell>
        </row>
        <row r="21">
          <cell r="B21">
            <v>450000244</v>
          </cell>
          <cell r="C21" t="str">
            <v>Cocoon Reg - Gold coast hwy &amp; Hooker Blvde</v>
          </cell>
          <cell r="D21" t="str">
            <v>C&amp;I_CR</v>
          </cell>
          <cell r="E21" t="str">
            <v>ANDFUR</v>
          </cell>
          <cell r="G21">
            <v>0</v>
          </cell>
          <cell r="H21">
            <v>49930.71</v>
          </cell>
          <cell r="I21">
            <v>0</v>
          </cell>
          <cell r="J21">
            <v>0</v>
          </cell>
        </row>
        <row r="22">
          <cell r="B22">
            <v>450000274</v>
          </cell>
          <cell r="C22" t="str">
            <v>Gold Coast Stadium - Replace 45195</v>
          </cell>
          <cell r="D22" t="str">
            <v>C&amp;I_CR</v>
          </cell>
          <cell r="E22" t="str">
            <v>PAUALE</v>
          </cell>
          <cell r="G22">
            <v>0</v>
          </cell>
          <cell r="H22">
            <v>39105.47</v>
          </cell>
          <cell r="I22">
            <v>0</v>
          </cell>
          <cell r="J22">
            <v>0</v>
          </cell>
        </row>
        <row r="23">
          <cell r="B23">
            <v>450000315</v>
          </cell>
          <cell r="C23" t="str">
            <v>State Tennis Centre Tennyson Memorial Ave, Yeerongpilly</v>
          </cell>
          <cell r="D23" t="str">
            <v>C&amp;I_CR</v>
          </cell>
          <cell r="E23" t="str">
            <v>STEBAS</v>
          </cell>
          <cell r="G23">
            <v>0</v>
          </cell>
          <cell r="H23">
            <v>24831.26</v>
          </cell>
          <cell r="I23">
            <v>0</v>
          </cell>
          <cell r="J23">
            <v>13805.86</v>
          </cell>
        </row>
        <row r="24">
          <cell r="B24">
            <v>450000321</v>
          </cell>
          <cell r="C24" t="str">
            <v>FRH Astec, Burnside Rd Ormeau</v>
          </cell>
          <cell r="D24" t="str">
            <v>C&amp;I_CR</v>
          </cell>
          <cell r="E24" t="str">
            <v>EVAWHI</v>
          </cell>
          <cell r="G24">
            <v>0</v>
          </cell>
          <cell r="H24">
            <v>485326.73</v>
          </cell>
          <cell r="I24">
            <v>0</v>
          </cell>
          <cell r="J24">
            <v>9173.66</v>
          </cell>
        </row>
        <row r="25">
          <cell r="B25">
            <v>450000329</v>
          </cell>
          <cell r="C25" t="str">
            <v>Tennyson State Tennis Centre, Hwks, Fairfield Rd</v>
          </cell>
          <cell r="D25" t="str">
            <v>C&amp;I_CR</v>
          </cell>
          <cell r="E25" t="str">
            <v>STEBAS</v>
          </cell>
          <cell r="G25">
            <v>0</v>
          </cell>
          <cell r="H25">
            <v>15647.78</v>
          </cell>
          <cell r="I25">
            <v>268</v>
          </cell>
          <cell r="J25">
            <v>3375.1</v>
          </cell>
        </row>
        <row r="26">
          <cell r="B26">
            <v>450000330</v>
          </cell>
          <cell r="C26" t="str">
            <v>5 Christensen Rd, Yatala</v>
          </cell>
          <cell r="D26" t="str">
            <v>C&amp;I_CR</v>
          </cell>
          <cell r="E26" t="str">
            <v>CHRARM</v>
          </cell>
          <cell r="G26">
            <v>0</v>
          </cell>
          <cell r="H26">
            <v>72730.929999999993</v>
          </cell>
          <cell r="I26">
            <v>0</v>
          </cell>
          <cell r="J26">
            <v>22355.75</v>
          </cell>
        </row>
        <row r="27">
          <cell r="B27">
            <v>450000334</v>
          </cell>
          <cell r="C27" t="str">
            <v>Southlink Business Park</v>
          </cell>
          <cell r="D27" t="str">
            <v>C&amp;I_CR</v>
          </cell>
          <cell r="E27" t="str">
            <v>PHIBOU</v>
          </cell>
          <cell r="G27">
            <v>0</v>
          </cell>
          <cell r="H27">
            <v>46313.96</v>
          </cell>
          <cell r="I27">
            <v>0</v>
          </cell>
          <cell r="J27">
            <v>137434.85999999999</v>
          </cell>
        </row>
        <row r="28">
          <cell r="B28">
            <v>450000336</v>
          </cell>
          <cell r="C28" t="str">
            <v>Hope Island Resort East, Peter Senior Drive</v>
          </cell>
          <cell r="D28" t="str">
            <v>C&amp;I_CR</v>
          </cell>
          <cell r="E28" t="str">
            <v>ANDFUR</v>
          </cell>
          <cell r="G28">
            <v>0</v>
          </cell>
          <cell r="H28">
            <v>6786.31</v>
          </cell>
          <cell r="I28">
            <v>0</v>
          </cell>
          <cell r="J28">
            <v>25324.080000000002</v>
          </cell>
        </row>
        <row r="29">
          <cell r="B29">
            <v>450000350</v>
          </cell>
          <cell r="C29" t="str">
            <v>P &amp; J Powser Coating, 39 Container St, Tingalpa</v>
          </cell>
          <cell r="D29" t="str">
            <v>C&amp;I_CR</v>
          </cell>
          <cell r="E29" t="str">
            <v>ANDFUR</v>
          </cell>
          <cell r="G29">
            <v>0</v>
          </cell>
          <cell r="H29">
            <v>33873.800000000003</v>
          </cell>
          <cell r="I29">
            <v>0</v>
          </cell>
          <cell r="J29">
            <v>3107.96</v>
          </cell>
        </row>
        <row r="30">
          <cell r="B30">
            <v>450000352</v>
          </cell>
          <cell r="C30" t="str">
            <v>20 Airy St, Wacol. Wagners Dowstress P/L</v>
          </cell>
          <cell r="D30" t="str">
            <v>C&amp;I_CR</v>
          </cell>
          <cell r="E30" t="str">
            <v>ANDFUR</v>
          </cell>
          <cell r="G30">
            <v>0</v>
          </cell>
          <cell r="H30">
            <v>25990.11</v>
          </cell>
          <cell r="I30">
            <v>0</v>
          </cell>
          <cell r="J30">
            <v>612</v>
          </cell>
        </row>
        <row r="31">
          <cell r="B31">
            <v>450000354</v>
          </cell>
          <cell r="C31" t="str">
            <v>Tweed Heads Memorial Gardens - H/works</v>
          </cell>
          <cell r="D31" t="str">
            <v>C&amp;I_CR</v>
          </cell>
          <cell r="E31" t="str">
            <v>STEBAS</v>
          </cell>
          <cell r="G31">
            <v>0</v>
          </cell>
          <cell r="H31">
            <v>77154.490000000005</v>
          </cell>
          <cell r="I31">
            <v>0</v>
          </cell>
          <cell r="J31">
            <v>0</v>
          </cell>
        </row>
        <row r="32">
          <cell r="B32">
            <v>450000355</v>
          </cell>
          <cell r="C32" t="str">
            <v>Tweed Heads Memorial Gardens - Service</v>
          </cell>
          <cell r="D32" t="str">
            <v>C&amp;I_CR</v>
          </cell>
          <cell r="E32" t="str">
            <v>STEBAS</v>
          </cell>
          <cell r="G32">
            <v>0</v>
          </cell>
          <cell r="H32">
            <v>10316.69</v>
          </cell>
          <cell r="I32">
            <v>0</v>
          </cell>
          <cell r="J32">
            <v>0</v>
          </cell>
        </row>
        <row r="33">
          <cell r="B33">
            <v>450000356</v>
          </cell>
          <cell r="C33" t="str">
            <v>Tweed Heads Memorial Gardens - Meter Set</v>
          </cell>
          <cell r="D33" t="str">
            <v>C&amp;I_CR</v>
          </cell>
          <cell r="E33" t="str">
            <v>STEBAS</v>
          </cell>
          <cell r="G33">
            <v>0</v>
          </cell>
          <cell r="H33">
            <v>6236.77</v>
          </cell>
          <cell r="I33">
            <v>0</v>
          </cell>
          <cell r="J33">
            <v>0</v>
          </cell>
        </row>
        <row r="34">
          <cell r="B34">
            <v>450000370</v>
          </cell>
          <cell r="C34" t="str">
            <v>BCC Willawong Bus Depot</v>
          </cell>
          <cell r="D34" t="str">
            <v>C&amp;I_CR</v>
          </cell>
          <cell r="E34" t="str">
            <v>EVAWHI</v>
          </cell>
          <cell r="G34">
            <v>0</v>
          </cell>
          <cell r="H34">
            <v>14816.12</v>
          </cell>
          <cell r="I34">
            <v>3320.2</v>
          </cell>
          <cell r="J34">
            <v>1252931.71</v>
          </cell>
        </row>
        <row r="35">
          <cell r="B35">
            <v>450000389</v>
          </cell>
          <cell r="C35" t="str">
            <v>Telford Building Supplies Yatala</v>
          </cell>
          <cell r="D35" t="str">
            <v>C&amp;I_CR</v>
          </cell>
          <cell r="E35" t="str">
            <v>PHIBOU</v>
          </cell>
          <cell r="G35">
            <v>0</v>
          </cell>
          <cell r="H35">
            <v>105023.39</v>
          </cell>
          <cell r="I35">
            <v>0</v>
          </cell>
          <cell r="J35">
            <v>2005</v>
          </cell>
        </row>
        <row r="36">
          <cell r="B36">
            <v>450000393</v>
          </cell>
          <cell r="C36" t="str">
            <v>Springfield Land Corporation Site</v>
          </cell>
          <cell r="D36" t="str">
            <v>C&amp;I_CR</v>
          </cell>
          <cell r="E36" t="str">
            <v>PHIBOU</v>
          </cell>
          <cell r="G36">
            <v>0</v>
          </cell>
          <cell r="H36">
            <v>10423.51</v>
          </cell>
          <cell r="I36">
            <v>0</v>
          </cell>
          <cell r="J36">
            <v>711.46</v>
          </cell>
        </row>
        <row r="37">
          <cell r="B37">
            <v>450000422</v>
          </cell>
          <cell r="C37" t="str">
            <v>Drake Trailers, 19 Formation St, Wacol</v>
          </cell>
          <cell r="D37" t="str">
            <v>C&amp;I_CR</v>
          </cell>
          <cell r="E37" t="str">
            <v>COLMOR</v>
          </cell>
          <cell r="G37">
            <v>0</v>
          </cell>
          <cell r="H37">
            <v>391.27</v>
          </cell>
          <cell r="I37">
            <v>0</v>
          </cell>
          <cell r="J37">
            <v>25480.18</v>
          </cell>
        </row>
        <row r="38">
          <cell r="B38">
            <v>450000425</v>
          </cell>
          <cell r="C38" t="str">
            <v>Nuplex Industries, 7A Industrial Ave, Wacol</v>
          </cell>
          <cell r="D38" t="str">
            <v>C&amp;I_CR</v>
          </cell>
          <cell r="E38" t="str">
            <v>COLMOR</v>
          </cell>
          <cell r="G38">
            <v>0</v>
          </cell>
          <cell r="H38">
            <v>0</v>
          </cell>
          <cell r="I38">
            <v>0</v>
          </cell>
          <cell r="J38">
            <v>150266.41</v>
          </cell>
        </row>
        <row r="39">
          <cell r="B39">
            <v>450000427</v>
          </cell>
          <cell r="C39" t="str">
            <v>Palm Beach Swimming Pool Thrower Dr Palm Beach</v>
          </cell>
          <cell r="D39" t="str">
            <v>C&amp;I_CR</v>
          </cell>
          <cell r="E39" t="str">
            <v>PAUALE</v>
          </cell>
          <cell r="G39">
            <v>0</v>
          </cell>
          <cell r="H39">
            <v>76800.67</v>
          </cell>
          <cell r="I39">
            <v>0</v>
          </cell>
          <cell r="J39">
            <v>0</v>
          </cell>
        </row>
        <row r="40">
          <cell r="B40">
            <v>450000434</v>
          </cell>
          <cell r="C40" t="str">
            <v>Industrial and Commercial Meter Station &lt; 10TJ/Annum</v>
          </cell>
          <cell r="D40" t="str">
            <v>C&amp;I_CR</v>
          </cell>
          <cell r="E40" t="str">
            <v>MARHOL</v>
          </cell>
          <cell r="G40">
            <v>0</v>
          </cell>
          <cell r="H40">
            <v>0</v>
          </cell>
          <cell r="I40">
            <v>65473.34</v>
          </cell>
          <cell r="J40">
            <v>557658.1</v>
          </cell>
        </row>
        <row r="41">
          <cell r="B41">
            <v>450000435</v>
          </cell>
          <cell r="C41" t="str">
            <v>New Industrial and Commercial Service &lt; 10TJ/Annum</v>
          </cell>
          <cell r="D41" t="str">
            <v>C&amp;I_CR</v>
          </cell>
          <cell r="E41" t="str">
            <v>MARHOL</v>
          </cell>
          <cell r="G41">
            <v>0</v>
          </cell>
          <cell r="H41">
            <v>0</v>
          </cell>
          <cell r="I41">
            <v>29618.1</v>
          </cell>
          <cell r="J41">
            <v>126624.55</v>
          </cell>
        </row>
        <row r="42">
          <cell r="B42">
            <v>450000436</v>
          </cell>
          <cell r="C42" t="str">
            <v>New Main - Industrial and Commercial &lt;10TJ/annum</v>
          </cell>
          <cell r="D42" t="str">
            <v>C&amp;I_CR</v>
          </cell>
          <cell r="E42" t="str">
            <v>MARHOL</v>
          </cell>
          <cell r="G42">
            <v>0</v>
          </cell>
          <cell r="H42">
            <v>0</v>
          </cell>
          <cell r="I42">
            <v>0</v>
          </cell>
          <cell r="J42">
            <v>12351.5</v>
          </cell>
        </row>
        <row r="43">
          <cell r="B43">
            <v>450000462</v>
          </cell>
          <cell r="C43" t="str">
            <v>Gold Cob Smallgoods, 625 Progress Rd, Wacol</v>
          </cell>
          <cell r="D43" t="str">
            <v>C&amp;I_CR</v>
          </cell>
          <cell r="E43" t="str">
            <v>ANDFUR</v>
          </cell>
          <cell r="G43">
            <v>0</v>
          </cell>
          <cell r="H43">
            <v>0</v>
          </cell>
          <cell r="I43">
            <v>0</v>
          </cell>
          <cell r="J43">
            <v>86239.02</v>
          </cell>
        </row>
        <row r="44">
          <cell r="B44">
            <v>450000469</v>
          </cell>
          <cell r="C44" t="str">
            <v>Michael Ossipow, 20 Cornwall St, Woollongabba</v>
          </cell>
          <cell r="D44" t="str">
            <v>C&amp;I_CR</v>
          </cell>
          <cell r="E44" t="str">
            <v>STEBAS</v>
          </cell>
          <cell r="G44">
            <v>0</v>
          </cell>
          <cell r="H44">
            <v>0</v>
          </cell>
          <cell r="I44">
            <v>67963.92</v>
          </cell>
          <cell r="J44">
            <v>73588.399999999994</v>
          </cell>
        </row>
        <row r="45">
          <cell r="B45">
            <v>450000491</v>
          </cell>
          <cell r="C45" t="str">
            <v>Willawong Gate Station, BCC Willawong Extension</v>
          </cell>
          <cell r="D45" t="str">
            <v>C&amp;I_CR</v>
          </cell>
          <cell r="E45" t="str">
            <v>MARHOL</v>
          </cell>
          <cell r="G45">
            <v>0</v>
          </cell>
          <cell r="H45">
            <v>0</v>
          </cell>
          <cell r="I45">
            <v>75254.83</v>
          </cell>
          <cell r="J45">
            <v>896870.44</v>
          </cell>
        </row>
        <row r="46">
          <cell r="B46">
            <v>450000494</v>
          </cell>
          <cell r="C46" t="str">
            <v>Australia Post, 38 Pearson Road, Yatala</v>
          </cell>
          <cell r="D46" t="str">
            <v>C&amp;I_CR</v>
          </cell>
          <cell r="E46" t="str">
            <v>STEBAS</v>
          </cell>
          <cell r="G46">
            <v>0</v>
          </cell>
          <cell r="H46">
            <v>0</v>
          </cell>
          <cell r="I46">
            <v>0</v>
          </cell>
          <cell r="J46">
            <v>28562.94</v>
          </cell>
        </row>
        <row r="47">
          <cell r="B47">
            <v>450000495</v>
          </cell>
          <cell r="C47" t="str">
            <v>Steve Paul &amp; Partners, 1112 Gold Coast Highway, Palm Beach</v>
          </cell>
          <cell r="D47" t="str">
            <v>C&amp;I_CR</v>
          </cell>
          <cell r="E47" t="str">
            <v>CHRARM</v>
          </cell>
          <cell r="G47">
            <v>0</v>
          </cell>
          <cell r="H47">
            <v>0</v>
          </cell>
          <cell r="I47">
            <v>0</v>
          </cell>
          <cell r="J47">
            <v>38644.620000000003</v>
          </cell>
        </row>
        <row r="48">
          <cell r="B48">
            <v>450000496</v>
          </cell>
          <cell r="C48" t="str">
            <v>FKP, Commerce Rd, Browns Plains</v>
          </cell>
          <cell r="D48" t="str">
            <v>C&amp;I_CR</v>
          </cell>
          <cell r="E48" t="str">
            <v>STEBAS</v>
          </cell>
          <cell r="G48">
            <v>0</v>
          </cell>
          <cell r="H48">
            <v>0</v>
          </cell>
          <cell r="I48">
            <v>4362.1499999999996</v>
          </cell>
          <cell r="J48">
            <v>40652.769999999997</v>
          </cell>
        </row>
        <row r="49">
          <cell r="B49">
            <v>450000497</v>
          </cell>
          <cell r="C49" t="str">
            <v>Garden City Powdercoating, 503 Boundary Rd, Toowoomba</v>
          </cell>
          <cell r="D49" t="str">
            <v>C&amp;I_CR</v>
          </cell>
          <cell r="E49" t="str">
            <v>ANDFUR</v>
          </cell>
          <cell r="G49">
            <v>0</v>
          </cell>
          <cell r="H49">
            <v>0</v>
          </cell>
          <cell r="I49">
            <v>0</v>
          </cell>
          <cell r="J49">
            <v>57404.07</v>
          </cell>
        </row>
        <row r="50">
          <cell r="B50">
            <v>450000499</v>
          </cell>
          <cell r="C50" t="str">
            <v>Superior Care Group, 50 MacAdle Way, Merrimac</v>
          </cell>
          <cell r="D50" t="str">
            <v>C&amp;I_CR</v>
          </cell>
          <cell r="E50" t="str">
            <v>CHRARM</v>
          </cell>
          <cell r="G50">
            <v>0</v>
          </cell>
          <cell r="H50">
            <v>0</v>
          </cell>
          <cell r="I50">
            <v>0</v>
          </cell>
          <cell r="J50">
            <v>58292.12</v>
          </cell>
        </row>
        <row r="51">
          <cell r="B51">
            <v>450000500</v>
          </cell>
          <cell r="C51" t="str">
            <v>BCC Willawong, Richie Rd, RBP Connection</v>
          </cell>
          <cell r="D51" t="str">
            <v>C&amp;I_CR</v>
          </cell>
          <cell r="E51" t="str">
            <v>ALAHER</v>
          </cell>
          <cell r="G51">
            <v>0</v>
          </cell>
          <cell r="H51">
            <v>0</v>
          </cell>
          <cell r="I51">
            <v>-3571.04</v>
          </cell>
          <cell r="J51">
            <v>24168.99</v>
          </cell>
        </row>
        <row r="52">
          <cell r="B52">
            <v>450000518</v>
          </cell>
          <cell r="C52" t="str">
            <v>1541 Creek Road, Carina</v>
          </cell>
          <cell r="D52" t="str">
            <v>C&amp;I_CR</v>
          </cell>
          <cell r="E52" t="str">
            <v>EVAWHI</v>
          </cell>
          <cell r="G52">
            <v>0</v>
          </cell>
          <cell r="H52">
            <v>0</v>
          </cell>
          <cell r="I52">
            <v>0</v>
          </cell>
          <cell r="J52">
            <v>12060.95</v>
          </cell>
        </row>
        <row r="53">
          <cell r="B53">
            <v>450000525</v>
          </cell>
          <cell r="C53" t="str">
            <v>Pro Coast (Bldg 2), Lot 2 Johnson Rd, Heathwood</v>
          </cell>
          <cell r="D53" t="str">
            <v>C&amp;I_CR</v>
          </cell>
          <cell r="E53" t="str">
            <v>COLMOR</v>
          </cell>
          <cell r="G53">
            <v>0</v>
          </cell>
          <cell r="H53">
            <v>0</v>
          </cell>
          <cell r="I53">
            <v>72143.03</v>
          </cell>
          <cell r="J53">
            <v>105461.04</v>
          </cell>
        </row>
        <row r="54">
          <cell r="B54">
            <v>450000548</v>
          </cell>
          <cell r="C54" t="str">
            <v>Nirvana on Kirra, Cnr Musgrave &amp; Douglas Sts</v>
          </cell>
          <cell r="D54" t="str">
            <v>C&amp;I_CR</v>
          </cell>
          <cell r="E54" t="str">
            <v>CHRARM</v>
          </cell>
          <cell r="G54">
            <v>62696</v>
          </cell>
          <cell r="H54">
            <v>0</v>
          </cell>
          <cell r="I54">
            <v>536</v>
          </cell>
          <cell r="J54">
            <v>1059.5</v>
          </cell>
        </row>
        <row r="55">
          <cell r="B55">
            <v>450000550</v>
          </cell>
          <cell r="C55" t="str">
            <v>Little Beach Paradise (Headworks) Killowill Ave Paradise poi</v>
          </cell>
          <cell r="D55" t="str">
            <v>C&amp;I_CR</v>
          </cell>
          <cell r="E55" t="str">
            <v>STEBAS</v>
          </cell>
          <cell r="G55">
            <v>146000</v>
          </cell>
          <cell r="H55">
            <v>0</v>
          </cell>
          <cell r="I55">
            <v>536</v>
          </cell>
          <cell r="J55">
            <v>1047.5</v>
          </cell>
        </row>
        <row r="56">
          <cell r="B56">
            <v>450000551</v>
          </cell>
          <cell r="C56" t="str">
            <v>Little Beach Paradise (Common Trench) Killowill Ave Paradise</v>
          </cell>
          <cell r="D56" t="str">
            <v>C&amp;I_CR</v>
          </cell>
          <cell r="E56" t="str">
            <v>STEBAS</v>
          </cell>
          <cell r="G56">
            <v>48258</v>
          </cell>
          <cell r="H56">
            <v>0</v>
          </cell>
          <cell r="I56">
            <v>755</v>
          </cell>
          <cell r="J56">
            <v>864.5</v>
          </cell>
        </row>
        <row r="57">
          <cell r="B57">
            <v>450000570</v>
          </cell>
          <cell r="C57" t="str">
            <v>Ludowici Pty Ltd, 18 Antiminy St, Carole Park</v>
          </cell>
          <cell r="D57" t="str">
            <v>C&amp;I_CR</v>
          </cell>
          <cell r="E57" t="str">
            <v>PHIBOU</v>
          </cell>
          <cell r="G57">
            <v>56936</v>
          </cell>
          <cell r="H57">
            <v>0</v>
          </cell>
          <cell r="I57">
            <v>1999.63</v>
          </cell>
          <cell r="J57">
            <v>1999.63</v>
          </cell>
        </row>
        <row r="58">
          <cell r="B58">
            <v>450000571</v>
          </cell>
          <cell r="C58" t="str">
            <v>OZ Care 100 Usher Av Labradore.</v>
          </cell>
          <cell r="D58" t="str">
            <v>C&amp;I_CR</v>
          </cell>
          <cell r="E58" t="str">
            <v>CHRARM</v>
          </cell>
          <cell r="G58">
            <v>55858</v>
          </cell>
          <cell r="H58">
            <v>0</v>
          </cell>
          <cell r="I58">
            <v>1236</v>
          </cell>
          <cell r="J58">
            <v>1236</v>
          </cell>
        </row>
        <row r="59">
          <cell r="D59" t="str">
            <v>C&amp;I_CR Total</v>
          </cell>
          <cell r="I59">
            <v>326085.40999999997</v>
          </cell>
          <cell r="J59">
            <v>5649019.3200000022</v>
          </cell>
        </row>
        <row r="60">
          <cell r="B60">
            <v>450000100</v>
          </cell>
          <cell r="C60" t="str">
            <v>Allgas (Reg)</v>
          </cell>
          <cell r="D60" t="str">
            <v>CAPEX</v>
          </cell>
          <cell r="E60" t="str">
            <v>NA</v>
          </cell>
          <cell r="G60">
            <v>0</v>
          </cell>
          <cell r="H60">
            <v>0</v>
          </cell>
          <cell r="I60">
            <v>127441.58</v>
          </cell>
          <cell r="J60">
            <v>351450.71</v>
          </cell>
        </row>
        <row r="61">
          <cell r="B61">
            <v>450000115</v>
          </cell>
          <cell r="C61" t="str">
            <v>Allgas (Reg)</v>
          </cell>
          <cell r="D61" t="str">
            <v>CAPEX</v>
          </cell>
          <cell r="E61" t="str">
            <v>NA</v>
          </cell>
          <cell r="G61">
            <v>0</v>
          </cell>
          <cell r="H61">
            <v>0</v>
          </cell>
          <cell r="I61">
            <v>0</v>
          </cell>
          <cell r="J61">
            <v>15120</v>
          </cell>
        </row>
        <row r="62">
          <cell r="B62">
            <v>450000159</v>
          </cell>
          <cell r="C62" t="str">
            <v>Allgas FRC - System</v>
          </cell>
          <cell r="D62" t="str">
            <v>CAPEX</v>
          </cell>
          <cell r="E62" t="str">
            <v>NA</v>
          </cell>
          <cell r="G62">
            <v>0</v>
          </cell>
          <cell r="H62">
            <v>2970.0000000001201</v>
          </cell>
          <cell r="I62">
            <v>0</v>
          </cell>
          <cell r="J62">
            <v>0</v>
          </cell>
        </row>
        <row r="63">
          <cell r="B63">
            <v>450000357</v>
          </cell>
          <cell r="C63" t="str">
            <v>Allgas Maximo Development</v>
          </cell>
          <cell r="D63" t="str">
            <v>CAPEX</v>
          </cell>
          <cell r="E63" t="str">
            <v>KERMAL</v>
          </cell>
          <cell r="G63">
            <v>0</v>
          </cell>
          <cell r="H63">
            <v>23062.55</v>
          </cell>
          <cell r="I63">
            <v>0</v>
          </cell>
          <cell r="J63">
            <v>-23062.55</v>
          </cell>
        </row>
        <row r="64">
          <cell r="B64">
            <v>450000467</v>
          </cell>
          <cell r="C64" t="str">
            <v>FRC Interval Metering</v>
          </cell>
          <cell r="D64" t="str">
            <v>CAPEX</v>
          </cell>
          <cell r="E64" t="str">
            <v>DAVLUN</v>
          </cell>
          <cell r="G64">
            <v>0</v>
          </cell>
          <cell r="H64">
            <v>0</v>
          </cell>
          <cell r="I64">
            <v>80696.88</v>
          </cell>
          <cell r="J64">
            <v>556956.14</v>
          </cell>
        </row>
        <row r="65">
          <cell r="B65">
            <v>450000471</v>
          </cell>
          <cell r="C65" t="str">
            <v>Replace stations with no over pressure protection devices -</v>
          </cell>
          <cell r="D65" t="str">
            <v>CAPEX</v>
          </cell>
          <cell r="E65" t="str">
            <v>MARHOL</v>
          </cell>
          <cell r="G65">
            <v>0</v>
          </cell>
          <cell r="H65">
            <v>0</v>
          </cell>
          <cell r="I65">
            <v>16293.99</v>
          </cell>
          <cell r="J65">
            <v>175550.03</v>
          </cell>
        </row>
        <row r="66">
          <cell r="B66">
            <v>450000472</v>
          </cell>
          <cell r="C66" t="str">
            <v>Replace non compliant service regulators - Brisbane</v>
          </cell>
          <cell r="D66" t="str">
            <v>CAPEX</v>
          </cell>
          <cell r="E66" t="str">
            <v>MARHOL</v>
          </cell>
          <cell r="G66">
            <v>0</v>
          </cell>
          <cell r="H66">
            <v>0</v>
          </cell>
          <cell r="I66">
            <v>13394.38</v>
          </cell>
          <cell r="J66">
            <v>13394.38</v>
          </cell>
        </row>
        <row r="67">
          <cell r="B67">
            <v>450000473</v>
          </cell>
          <cell r="C67" t="str">
            <v>Replace two district regulator Stations, Toowoomba</v>
          </cell>
          <cell r="D67" t="str">
            <v>CAPEX</v>
          </cell>
          <cell r="E67" t="str">
            <v>MARHOL</v>
          </cell>
          <cell r="G67">
            <v>0</v>
          </cell>
          <cell r="H67">
            <v>0</v>
          </cell>
          <cell r="I67">
            <v>713.88</v>
          </cell>
          <cell r="J67">
            <v>9356</v>
          </cell>
        </row>
        <row r="68">
          <cell r="B68">
            <v>450000505</v>
          </cell>
          <cell r="C68" t="str">
            <v>Analog Monita Integration, 463 Tuffnell Rd, Banyo</v>
          </cell>
          <cell r="D68" t="str">
            <v>CAPEX</v>
          </cell>
          <cell r="E68" t="str">
            <v>MARHOL</v>
          </cell>
          <cell r="G68">
            <v>0</v>
          </cell>
          <cell r="H68">
            <v>0</v>
          </cell>
          <cell r="I68">
            <v>3237.13</v>
          </cell>
          <cell r="J68">
            <v>4203.13</v>
          </cell>
        </row>
        <row r="69">
          <cell r="B69">
            <v>450000506</v>
          </cell>
          <cell r="C69" t="str">
            <v>Elster Datalogger Integration, 463 Tuffnell Rd, Banyo</v>
          </cell>
          <cell r="D69" t="str">
            <v>CAPEX</v>
          </cell>
          <cell r="E69" t="str">
            <v>MARHOL</v>
          </cell>
          <cell r="G69">
            <v>0</v>
          </cell>
          <cell r="H69">
            <v>0</v>
          </cell>
          <cell r="I69">
            <v>4508.21</v>
          </cell>
          <cell r="J69">
            <v>9868.2099999999991</v>
          </cell>
        </row>
        <row r="70">
          <cell r="B70">
            <v>450000507</v>
          </cell>
          <cell r="C70" t="str">
            <v>Elster Flow Computer Integration, 463 Tuffnell Rd, Banyo</v>
          </cell>
          <cell r="D70" t="str">
            <v>CAPEX</v>
          </cell>
          <cell r="E70" t="str">
            <v>MARHOL</v>
          </cell>
          <cell r="G70">
            <v>0</v>
          </cell>
          <cell r="H70">
            <v>0</v>
          </cell>
          <cell r="I70">
            <v>59114.76</v>
          </cell>
          <cell r="J70">
            <v>59114.76</v>
          </cell>
        </row>
        <row r="71">
          <cell r="B71">
            <v>450000508</v>
          </cell>
          <cell r="C71" t="str">
            <v>Odourant Plant Update, 463 Tuffnell Rd, Banyo</v>
          </cell>
          <cell r="D71" t="str">
            <v>CAPEX</v>
          </cell>
          <cell r="E71" t="str">
            <v>MARHOL</v>
          </cell>
          <cell r="G71">
            <v>0</v>
          </cell>
          <cell r="H71">
            <v>0</v>
          </cell>
          <cell r="I71">
            <v>16412.849999999999</v>
          </cell>
          <cell r="J71">
            <v>16412.849999999999</v>
          </cell>
        </row>
        <row r="72">
          <cell r="B72">
            <v>450000509</v>
          </cell>
          <cell r="C72" t="str">
            <v>APA Networks SCADA system, Historian relocation</v>
          </cell>
          <cell r="D72" t="str">
            <v>CAPEX</v>
          </cell>
          <cell r="E72" t="str">
            <v>MARHOL</v>
          </cell>
          <cell r="G72">
            <v>0</v>
          </cell>
          <cell r="H72">
            <v>0</v>
          </cell>
          <cell r="I72">
            <v>11029.23</v>
          </cell>
          <cell r="J72">
            <v>11029.23</v>
          </cell>
        </row>
        <row r="73">
          <cell r="B73">
            <v>450000510</v>
          </cell>
          <cell r="C73" t="str">
            <v>Upgrade of Runcorn Gate Station</v>
          </cell>
          <cell r="D73" t="str">
            <v>CAPEX</v>
          </cell>
          <cell r="E73" t="str">
            <v>MARHOL</v>
          </cell>
          <cell r="G73">
            <v>0</v>
          </cell>
          <cell r="H73">
            <v>0</v>
          </cell>
          <cell r="I73">
            <v>20318.34</v>
          </cell>
          <cell r="J73">
            <v>326667.12</v>
          </cell>
        </row>
        <row r="74">
          <cell r="B74">
            <v>450000511</v>
          </cell>
          <cell r="C74" t="str">
            <v>Mercury service regulators - replacement</v>
          </cell>
          <cell r="D74" t="str">
            <v>CAPEX</v>
          </cell>
          <cell r="E74" t="str">
            <v>MARHOL</v>
          </cell>
          <cell r="G74">
            <v>0</v>
          </cell>
          <cell r="H74">
            <v>0</v>
          </cell>
          <cell r="I74">
            <v>68885.899999999994</v>
          </cell>
          <cell r="J74">
            <v>202402.11</v>
          </cell>
        </row>
        <row r="75">
          <cell r="B75">
            <v>450000516</v>
          </cell>
          <cell r="C75" t="str">
            <v>District Regulator Stations x 25</v>
          </cell>
          <cell r="D75" t="str">
            <v>CAPEX</v>
          </cell>
          <cell r="E75" t="str">
            <v>MARHOL</v>
          </cell>
          <cell r="G75">
            <v>0</v>
          </cell>
          <cell r="H75">
            <v>0</v>
          </cell>
          <cell r="I75">
            <v>356518.93</v>
          </cell>
          <cell r="J75">
            <v>396350.19</v>
          </cell>
        </row>
        <row r="76">
          <cell r="B76">
            <v>450000538</v>
          </cell>
          <cell r="C76" t="str">
            <v>Mansfield Office Air Conditioning System</v>
          </cell>
          <cell r="D76" t="str">
            <v>CAPEX</v>
          </cell>
          <cell r="E76" t="str">
            <v>MICCIN</v>
          </cell>
          <cell r="G76">
            <v>83171</v>
          </cell>
          <cell r="H76">
            <v>0</v>
          </cell>
          <cell r="I76">
            <v>0</v>
          </cell>
          <cell r="J76">
            <v>3772.73</v>
          </cell>
        </row>
        <row r="77">
          <cell r="B77">
            <v>451000115</v>
          </cell>
          <cell r="C77" t="str">
            <v>Allgas (UnReg)</v>
          </cell>
          <cell r="D77" t="str">
            <v>CAPEX</v>
          </cell>
          <cell r="E77" t="str">
            <v>ANTCRO</v>
          </cell>
          <cell r="G77">
            <v>0</v>
          </cell>
          <cell r="H77">
            <v>876</v>
          </cell>
          <cell r="I77">
            <v>0</v>
          </cell>
          <cell r="J77">
            <v>0</v>
          </cell>
        </row>
        <row r="78">
          <cell r="B78">
            <v>451000144</v>
          </cell>
          <cell r="C78" t="str">
            <v>Gatton Lateral &amp; Meter Station - Prefeasibility study</v>
          </cell>
          <cell r="D78" t="str">
            <v>CAPEX</v>
          </cell>
          <cell r="E78" t="str">
            <v>RODJOH</v>
          </cell>
          <cell r="G78">
            <v>0</v>
          </cell>
          <cell r="H78">
            <v>111.05</v>
          </cell>
          <cell r="I78">
            <v>0</v>
          </cell>
          <cell r="J78">
            <v>0</v>
          </cell>
        </row>
        <row r="79">
          <cell r="D79" t="str">
            <v>CAPEX Total</v>
          </cell>
          <cell r="I79">
            <v>778566.06</v>
          </cell>
          <cell r="J79">
            <v>2128585.0399999996</v>
          </cell>
        </row>
        <row r="80">
          <cell r="B80">
            <v>450000345</v>
          </cell>
          <cell r="C80" t="str">
            <v>Finegan Way - Coomera Properties Stage 1</v>
          </cell>
          <cell r="D80" t="str">
            <v>CUST_SER</v>
          </cell>
          <cell r="E80" t="str">
            <v>CHRARM</v>
          </cell>
          <cell r="G80">
            <v>0</v>
          </cell>
          <cell r="H80">
            <v>14171.04</v>
          </cell>
          <cell r="I80">
            <v>0</v>
          </cell>
          <cell r="J80">
            <v>146</v>
          </cell>
        </row>
        <row r="81">
          <cell r="B81">
            <v>450000348</v>
          </cell>
          <cell r="C81" t="str">
            <v>Finegan Way - Coomera Properties Head Works</v>
          </cell>
          <cell r="D81" t="str">
            <v>CUST_SER</v>
          </cell>
          <cell r="E81" t="str">
            <v>CHRARM</v>
          </cell>
          <cell r="G81">
            <v>0</v>
          </cell>
          <cell r="H81">
            <v>37863.25</v>
          </cell>
          <cell r="I81">
            <v>0</v>
          </cell>
          <cell r="J81">
            <v>36547.870000000003</v>
          </cell>
        </row>
        <row r="82">
          <cell r="B82">
            <v>450000349</v>
          </cell>
          <cell r="C82" t="str">
            <v>Sequana Retirment Village, Upper Coomera</v>
          </cell>
          <cell r="D82" t="str">
            <v>CUST_SER</v>
          </cell>
          <cell r="E82" t="str">
            <v>CHRARM</v>
          </cell>
          <cell r="G82">
            <v>0</v>
          </cell>
          <cell r="H82">
            <v>5045.1099999999997</v>
          </cell>
          <cell r="I82">
            <v>0</v>
          </cell>
          <cell r="J82">
            <v>3916.22</v>
          </cell>
        </row>
        <row r="83">
          <cell r="B83">
            <v>450000365</v>
          </cell>
          <cell r="C83" t="str">
            <v>Woodlands Village - Stage 1, Outlook Drive, Waterford</v>
          </cell>
          <cell r="D83" t="str">
            <v>CUST_SER</v>
          </cell>
          <cell r="E83" t="str">
            <v>STEBAS</v>
          </cell>
          <cell r="G83">
            <v>0</v>
          </cell>
          <cell r="H83">
            <v>671.7</v>
          </cell>
          <cell r="I83">
            <v>0</v>
          </cell>
          <cell r="J83">
            <v>9353.17</v>
          </cell>
        </row>
        <row r="84">
          <cell r="B84">
            <v>450000366</v>
          </cell>
          <cell r="C84" t="str">
            <v>Woodlands Village - Stage 3, Outlook Drive, Waterford</v>
          </cell>
          <cell r="D84" t="str">
            <v>CUST_SER</v>
          </cell>
          <cell r="E84" t="str">
            <v>STEBAS</v>
          </cell>
          <cell r="G84">
            <v>0</v>
          </cell>
          <cell r="H84">
            <v>0</v>
          </cell>
          <cell r="I84">
            <v>0</v>
          </cell>
          <cell r="J84">
            <v>5676.96</v>
          </cell>
        </row>
        <row r="85">
          <cell r="D85" t="str">
            <v>CUST_SER Total</v>
          </cell>
          <cell r="I85">
            <v>0</v>
          </cell>
          <cell r="J85">
            <v>55640.22</v>
          </cell>
        </row>
        <row r="86">
          <cell r="B86">
            <v>450000173</v>
          </cell>
          <cell r="C86" t="str">
            <v>Fish Developments - 185 Sickle</v>
          </cell>
          <cell r="D86" t="str">
            <v>DOM_CR</v>
          </cell>
          <cell r="E86" t="str">
            <v>PETLAT</v>
          </cell>
          <cell r="G86">
            <v>0</v>
          </cell>
          <cell r="H86">
            <v>68445.09</v>
          </cell>
          <cell r="I86">
            <v>0</v>
          </cell>
          <cell r="J86">
            <v>7922.56</v>
          </cell>
        </row>
        <row r="87">
          <cell r="B87">
            <v>450000184</v>
          </cell>
          <cell r="C87" t="str">
            <v>Gas Domestic Connections</v>
          </cell>
          <cell r="D87" t="str">
            <v>DOM_CR</v>
          </cell>
          <cell r="E87" t="str">
            <v>ANDVOG</v>
          </cell>
          <cell r="G87">
            <v>0</v>
          </cell>
          <cell r="H87">
            <v>166700.69</v>
          </cell>
          <cell r="I87">
            <v>202723.94</v>
          </cell>
          <cell r="J87">
            <v>2022884.42</v>
          </cell>
        </row>
        <row r="88">
          <cell r="B88">
            <v>450000186</v>
          </cell>
          <cell r="C88" t="str">
            <v>Gas Cap Dom Internal Reticulation &lt;$50k</v>
          </cell>
          <cell r="D88" t="str">
            <v>DOM_CR</v>
          </cell>
          <cell r="E88" t="str">
            <v>KENDUN</v>
          </cell>
          <cell r="G88">
            <v>0</v>
          </cell>
          <cell r="H88">
            <v>63021.919999999896</v>
          </cell>
          <cell r="I88">
            <v>5087.96</v>
          </cell>
          <cell r="J88">
            <v>128470.3</v>
          </cell>
        </row>
        <row r="89">
          <cell r="B89">
            <v>450000204</v>
          </cell>
          <cell r="C89" t="str">
            <v>Springfield Estate Stage 2 Headworks</v>
          </cell>
          <cell r="D89" t="str">
            <v>DOM_CR</v>
          </cell>
          <cell r="E89" t="str">
            <v>PHIBOU</v>
          </cell>
          <cell r="G89">
            <v>0</v>
          </cell>
          <cell r="H89">
            <v>114293.08</v>
          </cell>
          <cell r="I89">
            <v>0</v>
          </cell>
          <cell r="J89">
            <v>0</v>
          </cell>
        </row>
        <row r="90">
          <cell r="B90">
            <v>450000205</v>
          </cell>
          <cell r="C90" t="str">
            <v>Springfield Looping Project - SLP</v>
          </cell>
          <cell r="D90" t="str">
            <v>DOM_CR</v>
          </cell>
          <cell r="E90" t="str">
            <v>ALAHER</v>
          </cell>
          <cell r="G90">
            <v>0</v>
          </cell>
          <cell r="H90">
            <v>31389.48</v>
          </cell>
          <cell r="I90">
            <v>0</v>
          </cell>
          <cell r="J90">
            <v>0</v>
          </cell>
        </row>
        <row r="91">
          <cell r="B91">
            <v>450000213</v>
          </cell>
          <cell r="C91" t="str">
            <v>Stocklands Heathwood Headworks</v>
          </cell>
          <cell r="D91" t="str">
            <v>DOM_CR</v>
          </cell>
          <cell r="E91" t="str">
            <v>PHIBOU</v>
          </cell>
          <cell r="G91">
            <v>0</v>
          </cell>
          <cell r="H91">
            <v>322.94000000001103</v>
          </cell>
          <cell r="I91">
            <v>0</v>
          </cell>
          <cell r="J91">
            <v>164.2</v>
          </cell>
        </row>
        <row r="92">
          <cell r="B92">
            <v>450000214</v>
          </cell>
          <cell r="C92" t="str">
            <v>Internal reticulation Eraland Brookwater</v>
          </cell>
          <cell r="D92" t="str">
            <v>DOM_CR</v>
          </cell>
          <cell r="E92" t="str">
            <v>PHIBOU</v>
          </cell>
          <cell r="G92">
            <v>0</v>
          </cell>
          <cell r="H92">
            <v>34848.68</v>
          </cell>
          <cell r="I92">
            <v>0</v>
          </cell>
          <cell r="J92">
            <v>0</v>
          </cell>
        </row>
        <row r="93">
          <cell r="B93">
            <v>450000225</v>
          </cell>
          <cell r="C93" t="str">
            <v>Woodlands Internal Reticulation</v>
          </cell>
          <cell r="D93" t="str">
            <v>DOM_CR</v>
          </cell>
          <cell r="E93" t="str">
            <v>PETLAT</v>
          </cell>
          <cell r="G93">
            <v>0</v>
          </cell>
          <cell r="H93">
            <v>626.91999999999496</v>
          </cell>
          <cell r="I93">
            <v>0</v>
          </cell>
          <cell r="J93">
            <v>-626.91999999999996</v>
          </cell>
        </row>
        <row r="94">
          <cell r="B94">
            <v>450000233</v>
          </cell>
          <cell r="C94" t="str">
            <v>Internal reticulation ST2 - Dom (Major)</v>
          </cell>
          <cell r="D94" t="str">
            <v>DOM_CR</v>
          </cell>
          <cell r="E94" t="str">
            <v>PETLAT</v>
          </cell>
          <cell r="G94">
            <v>0</v>
          </cell>
          <cell r="H94">
            <v>25977.02</v>
          </cell>
          <cell r="I94">
            <v>0</v>
          </cell>
          <cell r="J94">
            <v>0</v>
          </cell>
        </row>
        <row r="95">
          <cell r="B95">
            <v>450000249</v>
          </cell>
          <cell r="C95" t="str">
            <v>Riverlinks Estate Stage7 PE mains O/ford S/port Rd</v>
          </cell>
          <cell r="D95" t="str">
            <v>DOM_CR</v>
          </cell>
          <cell r="E95" t="str">
            <v>PAUALE</v>
          </cell>
          <cell r="G95">
            <v>0</v>
          </cell>
          <cell r="H95">
            <v>50848.62</v>
          </cell>
          <cell r="I95">
            <v>0</v>
          </cell>
          <cell r="J95">
            <v>7893.43</v>
          </cell>
        </row>
        <row r="96">
          <cell r="B96">
            <v>450000250</v>
          </cell>
          <cell r="C96" t="str">
            <v>Jacobs Ridge Stage 2 internal reticulation</v>
          </cell>
          <cell r="D96" t="str">
            <v>DOM_CR</v>
          </cell>
          <cell r="E96" t="str">
            <v>STEBAS</v>
          </cell>
          <cell r="G96">
            <v>0</v>
          </cell>
          <cell r="H96">
            <v>3442.25</v>
          </cell>
          <cell r="I96">
            <v>0</v>
          </cell>
          <cell r="J96">
            <v>0</v>
          </cell>
        </row>
        <row r="97">
          <cell r="B97">
            <v>450000251</v>
          </cell>
          <cell r="C97" t="str">
            <v>Stockland Development - Maudsland - stage 1 IR</v>
          </cell>
          <cell r="D97" t="str">
            <v>DOM_CR</v>
          </cell>
          <cell r="E97" t="str">
            <v>PAUALE</v>
          </cell>
          <cell r="G97">
            <v>0</v>
          </cell>
          <cell r="H97">
            <v>121470.66</v>
          </cell>
          <cell r="I97">
            <v>0</v>
          </cell>
          <cell r="J97">
            <v>14830.63</v>
          </cell>
        </row>
        <row r="98">
          <cell r="B98">
            <v>450000257</v>
          </cell>
          <cell r="C98" t="str">
            <v>Halcyon Waters Stage 3 Helensvale Rd Hope Island</v>
          </cell>
          <cell r="D98" t="str">
            <v>DOM_CR</v>
          </cell>
          <cell r="E98" t="str">
            <v>PAUALE</v>
          </cell>
          <cell r="G98">
            <v>0</v>
          </cell>
          <cell r="H98">
            <v>4538.33</v>
          </cell>
          <cell r="I98">
            <v>0</v>
          </cell>
          <cell r="J98">
            <v>0</v>
          </cell>
        </row>
        <row r="99">
          <cell r="B99">
            <v>450000261</v>
          </cell>
          <cell r="C99" t="str">
            <v>Australand Surbiton Crt Carina - Stage 3</v>
          </cell>
          <cell r="D99" t="str">
            <v>DOM_CR</v>
          </cell>
          <cell r="E99" t="str">
            <v>PAUALE</v>
          </cell>
          <cell r="G99">
            <v>0</v>
          </cell>
          <cell r="H99">
            <v>2045</v>
          </cell>
          <cell r="I99">
            <v>0</v>
          </cell>
          <cell r="J99">
            <v>0</v>
          </cell>
        </row>
        <row r="100">
          <cell r="B100">
            <v>450000268</v>
          </cell>
          <cell r="C100" t="str">
            <v>Seachange development 299 Napper Rd Arundell</v>
          </cell>
          <cell r="D100" t="str">
            <v>DOM_CR</v>
          </cell>
          <cell r="E100" t="str">
            <v>ANDFUR</v>
          </cell>
          <cell r="G100">
            <v>0</v>
          </cell>
          <cell r="H100">
            <v>22790.23</v>
          </cell>
          <cell r="I100">
            <v>1742</v>
          </cell>
          <cell r="J100">
            <v>6322.12</v>
          </cell>
        </row>
        <row r="101">
          <cell r="B101">
            <v>450000270</v>
          </cell>
          <cell r="C101" t="str">
            <v>Riverwood Estate Coomera</v>
          </cell>
          <cell r="D101" t="str">
            <v>DOM_CR</v>
          </cell>
          <cell r="E101" t="str">
            <v>PAUALE</v>
          </cell>
          <cell r="G101">
            <v>0</v>
          </cell>
          <cell r="H101">
            <v>0</v>
          </cell>
          <cell r="I101">
            <v>0</v>
          </cell>
          <cell r="J101">
            <v>7235.21</v>
          </cell>
        </row>
        <row r="102">
          <cell r="B102">
            <v>450000280</v>
          </cell>
          <cell r="C102" t="str">
            <v>Cova Australand-Prendraat Pd Hope Is. Stg 1a,2a/b/c</v>
          </cell>
          <cell r="D102" t="str">
            <v>DOM_CR</v>
          </cell>
          <cell r="E102" t="str">
            <v>PAUALE</v>
          </cell>
          <cell r="G102">
            <v>0</v>
          </cell>
          <cell r="H102">
            <v>13445.16</v>
          </cell>
          <cell r="I102">
            <v>0</v>
          </cell>
          <cell r="J102">
            <v>12561.13</v>
          </cell>
        </row>
        <row r="103">
          <cell r="B103">
            <v>450000286</v>
          </cell>
          <cell r="C103" t="str">
            <v>Marina Quays Precinct 1 - Sickle Ave Hope Island</v>
          </cell>
          <cell r="D103" t="str">
            <v>DOM_CR</v>
          </cell>
          <cell r="E103" t="str">
            <v>ANDFUR</v>
          </cell>
          <cell r="G103">
            <v>0</v>
          </cell>
          <cell r="H103">
            <v>157.13999999999999</v>
          </cell>
          <cell r="I103">
            <v>0</v>
          </cell>
          <cell r="J103">
            <v>-157.13999999999999</v>
          </cell>
        </row>
        <row r="104">
          <cell r="B104">
            <v>450000307</v>
          </cell>
          <cell r="C104" t="str">
            <v>Alberi Park Stage 2 - 40PE Int Reticulation</v>
          </cell>
          <cell r="D104" t="str">
            <v>DOM_CR</v>
          </cell>
          <cell r="E104" t="str">
            <v>STEBAS</v>
          </cell>
          <cell r="G104">
            <v>0</v>
          </cell>
          <cell r="H104">
            <v>1252.54</v>
          </cell>
          <cell r="I104">
            <v>0</v>
          </cell>
          <cell r="J104">
            <v>7210.4</v>
          </cell>
        </row>
        <row r="105">
          <cell r="B105">
            <v>450000308</v>
          </cell>
          <cell r="C105" t="str">
            <v>Alberi Park Stage 3 - 40PE Int Reticulation</v>
          </cell>
          <cell r="D105" t="str">
            <v>DOM_CR</v>
          </cell>
          <cell r="E105" t="str">
            <v>STEBAS</v>
          </cell>
          <cell r="G105">
            <v>0</v>
          </cell>
          <cell r="H105">
            <v>8936.84</v>
          </cell>
          <cell r="I105">
            <v>0</v>
          </cell>
          <cell r="J105">
            <v>0</v>
          </cell>
        </row>
        <row r="106">
          <cell r="B106">
            <v>450000309</v>
          </cell>
          <cell r="C106" t="str">
            <v>Alberi Park Stage 4 - 40PE Int Reticulation</v>
          </cell>
          <cell r="D106" t="str">
            <v>DOM_CR</v>
          </cell>
          <cell r="E106" t="str">
            <v>STEBAS</v>
          </cell>
          <cell r="G106">
            <v>0</v>
          </cell>
          <cell r="H106">
            <v>0</v>
          </cell>
          <cell r="I106">
            <v>0</v>
          </cell>
          <cell r="J106">
            <v>511</v>
          </cell>
        </row>
        <row r="107">
          <cell r="B107">
            <v>450000310</v>
          </cell>
          <cell r="C107" t="str">
            <v>Alberi Park - Open lay 110PE Teys Rd</v>
          </cell>
          <cell r="D107" t="str">
            <v>DOM_CR</v>
          </cell>
          <cell r="E107" t="str">
            <v>STEBAS</v>
          </cell>
          <cell r="G107">
            <v>0</v>
          </cell>
          <cell r="H107">
            <v>118704.76</v>
          </cell>
          <cell r="I107">
            <v>0</v>
          </cell>
          <cell r="J107">
            <v>0</v>
          </cell>
        </row>
        <row r="108">
          <cell r="B108">
            <v>450000313</v>
          </cell>
          <cell r="C108" t="str">
            <v>JF&amp;P Dev Wakerley Stage 44</v>
          </cell>
          <cell r="D108" t="str">
            <v>DOM_CR</v>
          </cell>
          <cell r="E108" t="str">
            <v>STEBAS</v>
          </cell>
          <cell r="G108">
            <v>0</v>
          </cell>
          <cell r="H108">
            <v>962.77</v>
          </cell>
          <cell r="I108">
            <v>0</v>
          </cell>
          <cell r="J108">
            <v>13738.73</v>
          </cell>
        </row>
        <row r="109">
          <cell r="B109">
            <v>450000314</v>
          </cell>
          <cell r="C109" t="str">
            <v>JF&amp;P Dev Wakerley Stage 44 - Hwks - New Clev Rd</v>
          </cell>
          <cell r="D109" t="str">
            <v>DOM_CR</v>
          </cell>
          <cell r="E109" t="str">
            <v>STEBAS</v>
          </cell>
          <cell r="G109">
            <v>0</v>
          </cell>
          <cell r="H109">
            <v>0</v>
          </cell>
          <cell r="I109">
            <v>0</v>
          </cell>
          <cell r="J109">
            <v>2761.52</v>
          </cell>
        </row>
        <row r="110">
          <cell r="B110">
            <v>450000316</v>
          </cell>
          <cell r="C110" t="str">
            <v>Sunland Group - The Parc Stage 1A</v>
          </cell>
          <cell r="D110" t="str">
            <v>DOM_CR</v>
          </cell>
          <cell r="E110" t="str">
            <v>CHRARM</v>
          </cell>
          <cell r="G110">
            <v>0</v>
          </cell>
          <cell r="H110">
            <v>3559.98</v>
          </cell>
          <cell r="I110">
            <v>0</v>
          </cell>
          <cell r="J110">
            <v>13862.64</v>
          </cell>
        </row>
        <row r="111">
          <cell r="B111">
            <v>450000317</v>
          </cell>
          <cell r="C111" t="str">
            <v>Sunland Group - The Parc Headworks</v>
          </cell>
          <cell r="D111" t="str">
            <v>DOM_CR</v>
          </cell>
          <cell r="E111" t="str">
            <v>CHRARM</v>
          </cell>
          <cell r="G111">
            <v>0</v>
          </cell>
          <cell r="H111">
            <v>96126.23</v>
          </cell>
          <cell r="I111">
            <v>0</v>
          </cell>
          <cell r="J111">
            <v>857.02</v>
          </cell>
        </row>
        <row r="112">
          <cell r="B112">
            <v>450000318</v>
          </cell>
          <cell r="C112" t="str">
            <v>Brookwater Development Stage 8A</v>
          </cell>
          <cell r="D112" t="str">
            <v>DOM_CR</v>
          </cell>
          <cell r="E112" t="str">
            <v>PHIBOU</v>
          </cell>
          <cell r="G112">
            <v>0</v>
          </cell>
          <cell r="H112">
            <v>3992.7</v>
          </cell>
          <cell r="I112">
            <v>0</v>
          </cell>
          <cell r="J112">
            <v>0</v>
          </cell>
        </row>
        <row r="113">
          <cell r="B113">
            <v>450000326</v>
          </cell>
          <cell r="C113" t="str">
            <v>Headworks, Victor St, Tingalpa</v>
          </cell>
          <cell r="D113" t="str">
            <v>DOM_CR</v>
          </cell>
          <cell r="E113" t="str">
            <v>STEBAS</v>
          </cell>
          <cell r="G113">
            <v>0</v>
          </cell>
          <cell r="H113">
            <v>64675.02</v>
          </cell>
          <cell r="I113">
            <v>0</v>
          </cell>
          <cell r="J113">
            <v>0</v>
          </cell>
        </row>
        <row r="114">
          <cell r="B114">
            <v>450000331</v>
          </cell>
          <cell r="C114" t="str">
            <v>Coomera Waters Estate Stage 23</v>
          </cell>
          <cell r="D114" t="str">
            <v>DOM_CR</v>
          </cell>
          <cell r="E114" t="str">
            <v>CHRARM</v>
          </cell>
          <cell r="G114">
            <v>0</v>
          </cell>
          <cell r="H114">
            <v>2189.88</v>
          </cell>
          <cell r="I114">
            <v>0</v>
          </cell>
          <cell r="J114">
            <v>24411.74</v>
          </cell>
        </row>
        <row r="115">
          <cell r="B115">
            <v>450000333</v>
          </cell>
          <cell r="C115" t="str">
            <v>Peter Beaconsfield, Foxwell Road, Coomera</v>
          </cell>
          <cell r="D115" t="str">
            <v>DOM_CR</v>
          </cell>
          <cell r="E115" t="str">
            <v>CHRARM</v>
          </cell>
          <cell r="G115">
            <v>0</v>
          </cell>
          <cell r="H115">
            <v>3993.39</v>
          </cell>
          <cell r="I115">
            <v>0</v>
          </cell>
          <cell r="J115">
            <v>0</v>
          </cell>
        </row>
        <row r="116">
          <cell r="B116">
            <v>450000337</v>
          </cell>
          <cell r="C116" t="str">
            <v>Big Sky Coomera Stage 1</v>
          </cell>
          <cell r="D116" t="str">
            <v>DOM_CR</v>
          </cell>
          <cell r="E116" t="str">
            <v>CHRARM</v>
          </cell>
          <cell r="G116">
            <v>0</v>
          </cell>
          <cell r="H116">
            <v>34820.120000000003</v>
          </cell>
          <cell r="I116">
            <v>0</v>
          </cell>
          <cell r="J116">
            <v>3800.1</v>
          </cell>
        </row>
        <row r="117">
          <cell r="B117">
            <v>450000338</v>
          </cell>
          <cell r="C117" t="str">
            <v>Big Sky Coomera Stage 2</v>
          </cell>
          <cell r="D117" t="str">
            <v>DOM_CR</v>
          </cell>
          <cell r="E117" t="str">
            <v>CHRARM</v>
          </cell>
          <cell r="G117">
            <v>0</v>
          </cell>
          <cell r="H117">
            <v>3187.54</v>
          </cell>
          <cell r="I117">
            <v>0</v>
          </cell>
          <cell r="J117">
            <v>15671.04</v>
          </cell>
        </row>
        <row r="118">
          <cell r="B118">
            <v>450000339</v>
          </cell>
          <cell r="C118" t="str">
            <v>Jensen's Bower, Jacob Cres Ormeau</v>
          </cell>
          <cell r="D118" t="str">
            <v>DOM_CR</v>
          </cell>
          <cell r="E118" t="str">
            <v>STEBAS</v>
          </cell>
          <cell r="G118">
            <v>0</v>
          </cell>
          <cell r="H118">
            <v>13070.01</v>
          </cell>
          <cell r="I118">
            <v>0</v>
          </cell>
          <cell r="J118">
            <v>0</v>
          </cell>
        </row>
        <row r="119">
          <cell r="B119">
            <v>450000340</v>
          </cell>
          <cell r="C119" t="str">
            <v>Woodlands Village &amp; Waterford Stages 14 &amp; 15</v>
          </cell>
          <cell r="D119" t="str">
            <v>DOM_CR</v>
          </cell>
          <cell r="E119" t="str">
            <v>STEBAS</v>
          </cell>
          <cell r="G119">
            <v>0</v>
          </cell>
          <cell r="H119">
            <v>9056.42</v>
          </cell>
          <cell r="I119">
            <v>0</v>
          </cell>
          <cell r="J119">
            <v>1628.64</v>
          </cell>
        </row>
        <row r="120">
          <cell r="B120">
            <v>450000341</v>
          </cell>
          <cell r="C120" t="str">
            <v>Woodlands Village &amp; Waterford Stages 13 &amp; 16</v>
          </cell>
          <cell r="D120" t="str">
            <v>DOM_CR</v>
          </cell>
          <cell r="E120" t="str">
            <v>STEBAS</v>
          </cell>
          <cell r="G120">
            <v>0</v>
          </cell>
          <cell r="H120">
            <v>0</v>
          </cell>
          <cell r="I120">
            <v>0</v>
          </cell>
          <cell r="J120">
            <v>6022.76</v>
          </cell>
        </row>
        <row r="121">
          <cell r="B121">
            <v>450000342</v>
          </cell>
          <cell r="C121" t="str">
            <v>Delfin, The Promeneade Stage 7 &amp; 8 , Waterside Drive</v>
          </cell>
          <cell r="D121" t="str">
            <v>DOM_CR</v>
          </cell>
          <cell r="E121" t="str">
            <v>PHIBOU</v>
          </cell>
          <cell r="G121">
            <v>0</v>
          </cell>
          <cell r="H121">
            <v>3657.9</v>
          </cell>
          <cell r="I121">
            <v>0</v>
          </cell>
          <cell r="J121">
            <v>9296.02</v>
          </cell>
        </row>
        <row r="122">
          <cell r="B122">
            <v>450000343</v>
          </cell>
          <cell r="C122" t="str">
            <v>Mirvac, Melaleuca Drive, Brookwater - Stage 1</v>
          </cell>
          <cell r="D122" t="str">
            <v>DOM_CR</v>
          </cell>
          <cell r="E122" t="str">
            <v>PHIBOU</v>
          </cell>
          <cell r="G122">
            <v>0</v>
          </cell>
          <cell r="H122">
            <v>11406.17</v>
          </cell>
          <cell r="I122">
            <v>0</v>
          </cell>
          <cell r="J122">
            <v>4213.07</v>
          </cell>
        </row>
        <row r="123">
          <cell r="B123">
            <v>450000344</v>
          </cell>
          <cell r="C123" t="str">
            <v>Delfin Lend Lease, Park Edge Stage 5-8,</v>
          </cell>
          <cell r="D123" t="str">
            <v>DOM_CR</v>
          </cell>
          <cell r="E123" t="str">
            <v>PHIBOU</v>
          </cell>
          <cell r="G123">
            <v>0</v>
          </cell>
          <cell r="H123">
            <v>11592.94</v>
          </cell>
          <cell r="I123">
            <v>0</v>
          </cell>
          <cell r="J123">
            <v>22775.55</v>
          </cell>
        </row>
        <row r="124">
          <cell r="B124">
            <v>450000351</v>
          </cell>
          <cell r="C124" t="str">
            <v>Delfin, The Promenade Stage 9, Waterside Drive</v>
          </cell>
          <cell r="D124" t="str">
            <v>DOM_CR</v>
          </cell>
          <cell r="E124" t="str">
            <v>PHIBOU</v>
          </cell>
          <cell r="G124">
            <v>0</v>
          </cell>
          <cell r="H124">
            <v>7204.74</v>
          </cell>
          <cell r="I124">
            <v>0</v>
          </cell>
          <cell r="J124">
            <v>73</v>
          </cell>
        </row>
        <row r="125">
          <cell r="B125">
            <v>450000353</v>
          </cell>
          <cell r="C125" t="str">
            <v>The Summit, Stage 20 &amp; 21, Ridge Top Terrace</v>
          </cell>
          <cell r="D125" t="str">
            <v>DOM_CR</v>
          </cell>
          <cell r="E125" t="str">
            <v>PHIBOU</v>
          </cell>
          <cell r="G125">
            <v>0</v>
          </cell>
          <cell r="H125">
            <v>11148.09</v>
          </cell>
          <cell r="I125">
            <v>0</v>
          </cell>
          <cell r="J125">
            <v>146</v>
          </cell>
        </row>
        <row r="126">
          <cell r="B126">
            <v>450000358</v>
          </cell>
          <cell r="C126" t="str">
            <v>The Glades, Highfield Drive,Robina</v>
          </cell>
          <cell r="D126" t="str">
            <v>DOM_CR</v>
          </cell>
          <cell r="E126" t="str">
            <v>CHRARM</v>
          </cell>
          <cell r="G126">
            <v>0</v>
          </cell>
          <cell r="H126">
            <v>0</v>
          </cell>
          <cell r="I126">
            <v>0</v>
          </cell>
          <cell r="J126">
            <v>491.58</v>
          </cell>
        </row>
        <row r="127">
          <cell r="B127">
            <v>450000359</v>
          </cell>
          <cell r="C127" t="str">
            <v>Coomera Resort, Edwardson Drive, Coomera</v>
          </cell>
          <cell r="D127" t="str">
            <v>DOM_CR</v>
          </cell>
          <cell r="E127" t="str">
            <v>CHRARM</v>
          </cell>
          <cell r="G127">
            <v>0</v>
          </cell>
          <cell r="H127">
            <v>0</v>
          </cell>
          <cell r="I127">
            <v>0</v>
          </cell>
          <cell r="J127">
            <v>350</v>
          </cell>
        </row>
        <row r="128">
          <cell r="B128">
            <v>450000360</v>
          </cell>
          <cell r="C128" t="str">
            <v>Tamborine Oxenford, Tamborine Oxenford Rd</v>
          </cell>
          <cell r="D128" t="str">
            <v>DOM_CR</v>
          </cell>
          <cell r="E128" t="str">
            <v>CHRARM</v>
          </cell>
          <cell r="G128">
            <v>0</v>
          </cell>
          <cell r="H128">
            <v>0</v>
          </cell>
          <cell r="I128">
            <v>0</v>
          </cell>
          <cell r="J128">
            <v>22190.959999999999</v>
          </cell>
        </row>
        <row r="129">
          <cell r="B129">
            <v>450000361</v>
          </cell>
          <cell r="C129" t="str">
            <v>Seachange development 299 Napper Rd Arundell - Headworks</v>
          </cell>
          <cell r="D129" t="str">
            <v>DOM_CR</v>
          </cell>
          <cell r="E129" t="str">
            <v>ANDFUR</v>
          </cell>
          <cell r="G129">
            <v>0</v>
          </cell>
          <cell r="H129">
            <v>25469.58</v>
          </cell>
          <cell r="I129">
            <v>0</v>
          </cell>
          <cell r="J129">
            <v>207434.3</v>
          </cell>
        </row>
        <row r="130">
          <cell r="B130">
            <v>450000362</v>
          </cell>
          <cell r="C130" t="str">
            <v>Seachange development 299 Napper Rd Arundell - Regulator ins</v>
          </cell>
          <cell r="D130" t="str">
            <v>DOM_CR</v>
          </cell>
          <cell r="E130" t="str">
            <v>ANDFUR</v>
          </cell>
          <cell r="G130">
            <v>0</v>
          </cell>
          <cell r="H130">
            <v>42998.09</v>
          </cell>
          <cell r="I130">
            <v>0</v>
          </cell>
          <cell r="J130">
            <v>46055.23</v>
          </cell>
        </row>
        <row r="131">
          <cell r="B131">
            <v>450000368</v>
          </cell>
          <cell r="C131" t="str">
            <v>Woodlands Village Stage 2, Outlook Drive</v>
          </cell>
          <cell r="D131" t="str">
            <v>DOM_CR</v>
          </cell>
          <cell r="E131" t="str">
            <v>STEBAS</v>
          </cell>
          <cell r="G131">
            <v>0</v>
          </cell>
          <cell r="H131">
            <v>0</v>
          </cell>
          <cell r="I131">
            <v>0</v>
          </cell>
          <cell r="J131">
            <v>4642.87</v>
          </cell>
        </row>
        <row r="132">
          <cell r="B132">
            <v>450000369</v>
          </cell>
          <cell r="C132" t="str">
            <v>Seaforth At Manly, 57 Moss St, Wakerly</v>
          </cell>
          <cell r="D132" t="str">
            <v>DOM_CR</v>
          </cell>
          <cell r="E132" t="str">
            <v>STEBAS</v>
          </cell>
          <cell r="G132">
            <v>0</v>
          </cell>
          <cell r="H132">
            <v>5161.5600000000004</v>
          </cell>
          <cell r="I132">
            <v>0</v>
          </cell>
          <cell r="J132">
            <v>9436.1200000000008</v>
          </cell>
        </row>
        <row r="133">
          <cell r="B133">
            <v>450000371</v>
          </cell>
          <cell r="C133" t="str">
            <v>Currumbin Park Estate Stage 23 - retic</v>
          </cell>
          <cell r="D133" t="str">
            <v>DOM_CR</v>
          </cell>
          <cell r="E133" t="str">
            <v>CHRARM</v>
          </cell>
          <cell r="G133">
            <v>0</v>
          </cell>
          <cell r="H133">
            <v>31310.36</v>
          </cell>
          <cell r="I133">
            <v>0</v>
          </cell>
          <cell r="J133">
            <v>1065.78</v>
          </cell>
        </row>
        <row r="134">
          <cell r="B134">
            <v>450000372</v>
          </cell>
          <cell r="C134" t="str">
            <v>Currumbin Park Estate Stage 23 - Headworks</v>
          </cell>
          <cell r="D134" t="str">
            <v>DOM_CR</v>
          </cell>
          <cell r="E134" t="str">
            <v>CHRARM</v>
          </cell>
          <cell r="G134">
            <v>0</v>
          </cell>
          <cell r="H134">
            <v>24497.42</v>
          </cell>
          <cell r="I134">
            <v>0</v>
          </cell>
          <cell r="J134">
            <v>268819.90000000002</v>
          </cell>
        </row>
        <row r="135">
          <cell r="B135">
            <v>450000373</v>
          </cell>
          <cell r="C135" t="str">
            <v>Parkwood Estate, Stage 7, Gardenia Crt,</v>
          </cell>
          <cell r="D135" t="str">
            <v>DOM_CR</v>
          </cell>
          <cell r="E135" t="str">
            <v>PHIBOU</v>
          </cell>
          <cell r="G135">
            <v>0</v>
          </cell>
          <cell r="H135">
            <v>1129.3900000000001</v>
          </cell>
          <cell r="I135">
            <v>0</v>
          </cell>
          <cell r="J135">
            <v>1440.2</v>
          </cell>
        </row>
        <row r="136">
          <cell r="B136">
            <v>450000374</v>
          </cell>
          <cell r="C136" t="str">
            <v>Parkwood Estate Stage 8, Boxwood Close,</v>
          </cell>
          <cell r="D136" t="str">
            <v>DOM_CR</v>
          </cell>
          <cell r="E136" t="str">
            <v>PHIBOU</v>
          </cell>
          <cell r="G136">
            <v>0</v>
          </cell>
          <cell r="H136">
            <v>5636.94</v>
          </cell>
          <cell r="I136">
            <v>0</v>
          </cell>
          <cell r="J136">
            <v>0</v>
          </cell>
        </row>
        <row r="137">
          <cell r="B137">
            <v>450000375</v>
          </cell>
          <cell r="C137" t="str">
            <v>Augustine Heights, Stage 10B, Trinity Crt</v>
          </cell>
          <cell r="D137" t="str">
            <v>DOM_CR</v>
          </cell>
          <cell r="E137" t="str">
            <v>PHIBOU</v>
          </cell>
          <cell r="G137">
            <v>0</v>
          </cell>
          <cell r="H137">
            <v>5860.08</v>
          </cell>
          <cell r="I137">
            <v>0</v>
          </cell>
          <cell r="J137">
            <v>9347.83</v>
          </cell>
        </row>
        <row r="138">
          <cell r="B138">
            <v>450000376</v>
          </cell>
          <cell r="C138" t="str">
            <v>Augustine Heights, Stage 11, Trinity Crt</v>
          </cell>
          <cell r="D138" t="str">
            <v>DOM_CR</v>
          </cell>
          <cell r="E138" t="str">
            <v>PHIBOU</v>
          </cell>
          <cell r="G138">
            <v>0</v>
          </cell>
          <cell r="H138">
            <v>256.08999999999997</v>
          </cell>
          <cell r="I138">
            <v>0</v>
          </cell>
          <cell r="J138">
            <v>11240.26</v>
          </cell>
        </row>
        <row r="139">
          <cell r="B139">
            <v>450000377</v>
          </cell>
          <cell r="C139" t="str">
            <v>Seagreen Estate Stage 3, Seashell Avenue</v>
          </cell>
          <cell r="D139" t="str">
            <v>DOM_CR</v>
          </cell>
          <cell r="E139" t="str">
            <v>CHRARM</v>
          </cell>
          <cell r="G139">
            <v>0</v>
          </cell>
          <cell r="H139">
            <v>20761.38</v>
          </cell>
          <cell r="I139">
            <v>0</v>
          </cell>
          <cell r="J139">
            <v>0</v>
          </cell>
        </row>
        <row r="140">
          <cell r="B140">
            <v>450000379</v>
          </cell>
          <cell r="C140" t="str">
            <v>Viking Home Gordon Ave Toowoomba</v>
          </cell>
          <cell r="D140" t="str">
            <v>DOM_CR</v>
          </cell>
          <cell r="E140" t="str">
            <v>PETYOU</v>
          </cell>
          <cell r="G140">
            <v>0</v>
          </cell>
          <cell r="H140">
            <v>7455.08</v>
          </cell>
          <cell r="I140">
            <v>0</v>
          </cell>
          <cell r="J140">
            <v>1342.24</v>
          </cell>
        </row>
        <row r="141">
          <cell r="B141">
            <v>450000381</v>
          </cell>
          <cell r="C141" t="str">
            <v>Mulpha Sanctuary Cove - Internal Reticulation</v>
          </cell>
          <cell r="D141" t="str">
            <v>DOM_CR</v>
          </cell>
          <cell r="E141" t="str">
            <v>PAUALE</v>
          </cell>
          <cell r="G141">
            <v>0</v>
          </cell>
          <cell r="H141">
            <v>8896.7099999999991</v>
          </cell>
          <cell r="I141">
            <v>73</v>
          </cell>
          <cell r="J141">
            <v>625.09</v>
          </cell>
        </row>
        <row r="142">
          <cell r="B142">
            <v>450000383</v>
          </cell>
          <cell r="C142" t="str">
            <v>Brisbane Housing Company</v>
          </cell>
          <cell r="D142" t="str">
            <v>DOM_CR</v>
          </cell>
          <cell r="E142" t="str">
            <v>PHIBOU</v>
          </cell>
          <cell r="G142">
            <v>0</v>
          </cell>
          <cell r="H142">
            <v>6777.4</v>
          </cell>
          <cell r="I142">
            <v>1457.04</v>
          </cell>
          <cell r="J142">
            <v>16141.54</v>
          </cell>
        </row>
        <row r="143">
          <cell r="B143">
            <v>450000384</v>
          </cell>
          <cell r="C143" t="str">
            <v>Emerald Lakes Town Centre Development</v>
          </cell>
          <cell r="D143" t="str">
            <v>DOM_CR</v>
          </cell>
          <cell r="E143" t="str">
            <v>CHRARM</v>
          </cell>
          <cell r="G143">
            <v>0</v>
          </cell>
          <cell r="H143">
            <v>6198.24</v>
          </cell>
          <cell r="I143">
            <v>0</v>
          </cell>
          <cell r="J143">
            <v>3913</v>
          </cell>
        </row>
        <row r="144">
          <cell r="B144">
            <v>450000385</v>
          </cell>
          <cell r="C144" t="str">
            <v>Rockfield Rd Estate 58-72 Rockfield Rd Doolandella</v>
          </cell>
          <cell r="D144" t="str">
            <v>DOM_CR</v>
          </cell>
          <cell r="E144" t="str">
            <v>PHIBOU</v>
          </cell>
          <cell r="G144">
            <v>0</v>
          </cell>
          <cell r="H144">
            <v>7353.32</v>
          </cell>
          <cell r="I144">
            <v>0</v>
          </cell>
          <cell r="J144">
            <v>3120.5</v>
          </cell>
        </row>
        <row r="145">
          <cell r="B145">
            <v>450000387</v>
          </cell>
          <cell r="C145" t="str">
            <v>PRA Development Stage 14 Doolandella</v>
          </cell>
          <cell r="D145" t="str">
            <v>DOM_CR</v>
          </cell>
          <cell r="E145" t="str">
            <v>PHIBOU</v>
          </cell>
          <cell r="G145">
            <v>0</v>
          </cell>
          <cell r="H145">
            <v>9946.1200000000008</v>
          </cell>
          <cell r="I145">
            <v>0</v>
          </cell>
          <cell r="J145">
            <v>2231</v>
          </cell>
        </row>
        <row r="146">
          <cell r="B146">
            <v>450000388</v>
          </cell>
          <cell r="C146" t="str">
            <v>Hogg Street 2 Toowoomba</v>
          </cell>
          <cell r="D146" t="str">
            <v>DOM_CR</v>
          </cell>
          <cell r="E146" t="str">
            <v>CHRARM</v>
          </cell>
          <cell r="G146">
            <v>0</v>
          </cell>
          <cell r="H146">
            <v>4090.84</v>
          </cell>
          <cell r="I146">
            <v>0</v>
          </cell>
          <cell r="J146">
            <v>8666.34</v>
          </cell>
        </row>
        <row r="147">
          <cell r="B147">
            <v>450000390</v>
          </cell>
          <cell r="C147" t="str">
            <v>PRA Development Stage 10, 14 and 1-4 Doolandella</v>
          </cell>
          <cell r="D147" t="str">
            <v>DOM_CR</v>
          </cell>
          <cell r="E147" t="str">
            <v>PHIBOU</v>
          </cell>
          <cell r="G147">
            <v>0</v>
          </cell>
          <cell r="H147">
            <v>12498.21</v>
          </cell>
          <cell r="I147">
            <v>0</v>
          </cell>
          <cell r="J147">
            <v>117251.73</v>
          </cell>
        </row>
        <row r="148">
          <cell r="B148">
            <v>450000392</v>
          </cell>
          <cell r="C148" t="str">
            <v>PRA Development Stage 1-4 Doolandella</v>
          </cell>
          <cell r="D148" t="str">
            <v>DOM_CR</v>
          </cell>
          <cell r="E148" t="str">
            <v>PHIBOU</v>
          </cell>
          <cell r="G148">
            <v>0</v>
          </cell>
          <cell r="H148">
            <v>0</v>
          </cell>
          <cell r="I148">
            <v>5977.92</v>
          </cell>
          <cell r="J148">
            <v>9950.86</v>
          </cell>
        </row>
        <row r="149">
          <cell r="B149">
            <v>450000394</v>
          </cell>
          <cell r="C149" t="str">
            <v>Mira Mar Devt - Alpine Drive /Tor St Toowoomba</v>
          </cell>
          <cell r="D149" t="str">
            <v>DOM_CR</v>
          </cell>
          <cell r="E149" t="str">
            <v>CHRARM</v>
          </cell>
          <cell r="G149">
            <v>0</v>
          </cell>
          <cell r="H149">
            <v>9116.48</v>
          </cell>
          <cell r="I149">
            <v>0</v>
          </cell>
          <cell r="J149">
            <v>4216.03</v>
          </cell>
        </row>
        <row r="150">
          <cell r="B150">
            <v>450000395</v>
          </cell>
          <cell r="C150" t="str">
            <v>Mira Mar Devt - Alpine Drive /Tor St Toowoomba</v>
          </cell>
          <cell r="D150" t="str">
            <v>DOM_CR</v>
          </cell>
          <cell r="E150" t="str">
            <v>CHRARM</v>
          </cell>
          <cell r="G150">
            <v>0</v>
          </cell>
          <cell r="H150">
            <v>2237.02</v>
          </cell>
          <cell r="I150">
            <v>0</v>
          </cell>
          <cell r="J150">
            <v>0</v>
          </cell>
        </row>
        <row r="151">
          <cell r="B151">
            <v>450000396</v>
          </cell>
          <cell r="C151" t="str">
            <v>CHH Partnership Pty 41-43 Dixon St, Coolangatta</v>
          </cell>
          <cell r="D151" t="str">
            <v>DOM_CR</v>
          </cell>
          <cell r="E151" t="str">
            <v>COLMOR</v>
          </cell>
          <cell r="G151">
            <v>0</v>
          </cell>
          <cell r="H151">
            <v>1681.11</v>
          </cell>
          <cell r="I151">
            <v>0</v>
          </cell>
          <cell r="J151">
            <v>405.01</v>
          </cell>
        </row>
        <row r="152">
          <cell r="B152">
            <v>450000397</v>
          </cell>
          <cell r="C152" t="str">
            <v>Parkwood Estate Stages 9-15 Wadeville St</v>
          </cell>
          <cell r="D152" t="str">
            <v>DOM_CR</v>
          </cell>
          <cell r="E152" t="str">
            <v>PHIBOU</v>
          </cell>
          <cell r="G152">
            <v>0</v>
          </cell>
          <cell r="H152">
            <v>266.36</v>
          </cell>
          <cell r="I152">
            <v>0</v>
          </cell>
          <cell r="J152">
            <v>0</v>
          </cell>
        </row>
        <row r="153">
          <cell r="B153">
            <v>450000398</v>
          </cell>
          <cell r="C153" t="str">
            <v>Parkwood Estate Stages 9-15 Wadeville St</v>
          </cell>
          <cell r="D153" t="str">
            <v>DOM_CR</v>
          </cell>
          <cell r="E153" t="str">
            <v>PHIBOU</v>
          </cell>
          <cell r="G153">
            <v>0</v>
          </cell>
          <cell r="H153">
            <v>266.36</v>
          </cell>
          <cell r="I153">
            <v>0</v>
          </cell>
          <cell r="J153">
            <v>0</v>
          </cell>
        </row>
        <row r="154">
          <cell r="B154">
            <v>450000399</v>
          </cell>
          <cell r="C154" t="str">
            <v>Parkwood Estate Stages 9-15 Wadeville St</v>
          </cell>
          <cell r="D154" t="str">
            <v>DOM_CR</v>
          </cell>
          <cell r="E154" t="str">
            <v>PHIBOU</v>
          </cell>
          <cell r="G154">
            <v>0</v>
          </cell>
          <cell r="H154">
            <v>266.36</v>
          </cell>
          <cell r="I154">
            <v>0</v>
          </cell>
          <cell r="J154">
            <v>0</v>
          </cell>
        </row>
        <row r="155">
          <cell r="B155">
            <v>450000400</v>
          </cell>
          <cell r="C155" t="str">
            <v>Parkwood Estate Stages 9-15 Wadeville St</v>
          </cell>
          <cell r="D155" t="str">
            <v>DOM_CR</v>
          </cell>
          <cell r="E155" t="str">
            <v>PHIBOU</v>
          </cell>
          <cell r="G155">
            <v>0</v>
          </cell>
          <cell r="H155">
            <v>266.36</v>
          </cell>
          <cell r="I155">
            <v>0</v>
          </cell>
          <cell r="J155">
            <v>0</v>
          </cell>
        </row>
        <row r="156">
          <cell r="B156">
            <v>450000401</v>
          </cell>
          <cell r="C156" t="str">
            <v>Parkwood Estate Stages 9-15 Wadeville St</v>
          </cell>
          <cell r="D156" t="str">
            <v>DOM_CR</v>
          </cell>
          <cell r="E156" t="str">
            <v>PHIBOU</v>
          </cell>
          <cell r="G156">
            <v>0</v>
          </cell>
          <cell r="H156">
            <v>133.18</v>
          </cell>
          <cell r="I156">
            <v>292</v>
          </cell>
          <cell r="J156">
            <v>474.5</v>
          </cell>
        </row>
        <row r="157">
          <cell r="B157">
            <v>450000402</v>
          </cell>
          <cell r="C157" t="str">
            <v>Parkwood Estate Stages 9-15 Wadeville St</v>
          </cell>
          <cell r="D157" t="str">
            <v>DOM_CR</v>
          </cell>
          <cell r="E157" t="str">
            <v>PHIBOU</v>
          </cell>
          <cell r="G157">
            <v>0</v>
          </cell>
          <cell r="H157">
            <v>133.18</v>
          </cell>
          <cell r="I157">
            <v>0</v>
          </cell>
          <cell r="J157">
            <v>0</v>
          </cell>
        </row>
        <row r="158">
          <cell r="B158">
            <v>450000403</v>
          </cell>
          <cell r="C158" t="str">
            <v>Parkwood Estate Stages 9-15 Wadeville St</v>
          </cell>
          <cell r="D158" t="str">
            <v>DOM_CR</v>
          </cell>
          <cell r="E158" t="str">
            <v>PHIBOU</v>
          </cell>
          <cell r="G158">
            <v>0</v>
          </cell>
          <cell r="H158">
            <v>266.36</v>
          </cell>
          <cell r="I158">
            <v>0</v>
          </cell>
          <cell r="J158">
            <v>0</v>
          </cell>
        </row>
        <row r="159">
          <cell r="B159">
            <v>450000404</v>
          </cell>
          <cell r="C159" t="str">
            <v>Lend Lease Residential 50 Coriander Place, Forest Lake</v>
          </cell>
          <cell r="D159" t="str">
            <v>DOM_CR</v>
          </cell>
          <cell r="E159" t="str">
            <v>PHIBOU</v>
          </cell>
          <cell r="G159">
            <v>0</v>
          </cell>
          <cell r="H159">
            <v>919.56</v>
          </cell>
          <cell r="I159">
            <v>0</v>
          </cell>
          <cell r="J159">
            <v>22105.02</v>
          </cell>
        </row>
        <row r="160">
          <cell r="B160">
            <v>450000405</v>
          </cell>
          <cell r="C160" t="str">
            <v>Allissee Developments Stage 2, Bayview Tce, Hollywell</v>
          </cell>
          <cell r="D160" t="str">
            <v>DOM_CR</v>
          </cell>
          <cell r="E160" t="str">
            <v>CHRARM</v>
          </cell>
          <cell r="G160">
            <v>0</v>
          </cell>
          <cell r="H160">
            <v>11003.5</v>
          </cell>
          <cell r="I160">
            <v>0</v>
          </cell>
          <cell r="J160">
            <v>1215.82</v>
          </cell>
        </row>
        <row r="161">
          <cell r="B161">
            <v>450000407</v>
          </cell>
          <cell r="C161" t="str">
            <v>Waterville Properties P/L 115 Government Rd, Richlands</v>
          </cell>
          <cell r="D161" t="str">
            <v>DOM_CR</v>
          </cell>
          <cell r="E161" t="str">
            <v>PHIBOU</v>
          </cell>
          <cell r="G161">
            <v>0</v>
          </cell>
          <cell r="H161">
            <v>532.72</v>
          </cell>
          <cell r="I161">
            <v>0</v>
          </cell>
          <cell r="J161">
            <v>0</v>
          </cell>
        </row>
        <row r="162">
          <cell r="B162">
            <v>450000408</v>
          </cell>
          <cell r="C162" t="str">
            <v>Genesis Stage 3 - Community centre, Amity Rd, Coomera</v>
          </cell>
          <cell r="D162" t="str">
            <v>DOM_CR</v>
          </cell>
          <cell r="E162" t="str">
            <v>CHRARM</v>
          </cell>
          <cell r="G162">
            <v>0</v>
          </cell>
          <cell r="H162">
            <v>4383.55</v>
          </cell>
          <cell r="I162">
            <v>0</v>
          </cell>
          <cell r="J162">
            <v>0</v>
          </cell>
        </row>
        <row r="163">
          <cell r="B163">
            <v>450000409</v>
          </cell>
          <cell r="C163" t="str">
            <v>Sherwood Parklands (Headworks)</v>
          </cell>
          <cell r="D163" t="str">
            <v>DOM_CR</v>
          </cell>
          <cell r="E163" t="str">
            <v>STEBAS</v>
          </cell>
          <cell r="G163">
            <v>0</v>
          </cell>
          <cell r="H163">
            <v>651.62</v>
          </cell>
          <cell r="I163">
            <v>0</v>
          </cell>
          <cell r="J163">
            <v>20989.17</v>
          </cell>
        </row>
        <row r="164">
          <cell r="B164">
            <v>450000410</v>
          </cell>
          <cell r="C164" t="str">
            <v>Sherwood Parklands (Internal reticulation)</v>
          </cell>
          <cell r="D164" t="str">
            <v>DOM_CR</v>
          </cell>
          <cell r="E164" t="str">
            <v>STEBAS</v>
          </cell>
          <cell r="G164">
            <v>0</v>
          </cell>
          <cell r="H164">
            <v>2200.2399999999998</v>
          </cell>
          <cell r="I164">
            <v>0</v>
          </cell>
          <cell r="J164">
            <v>12483.45</v>
          </cell>
        </row>
        <row r="165">
          <cell r="B165">
            <v>450000413</v>
          </cell>
          <cell r="C165" t="str">
            <v>Park Edge Estate, stage 10-13, Grand Canyon Dr, Springfield</v>
          </cell>
          <cell r="D165" t="str">
            <v>DOM_CR</v>
          </cell>
          <cell r="E165" t="str">
            <v>PHIBOU</v>
          </cell>
          <cell r="G165">
            <v>0</v>
          </cell>
          <cell r="H165">
            <v>1076.7</v>
          </cell>
          <cell r="I165">
            <v>0</v>
          </cell>
          <cell r="J165">
            <v>28204.91</v>
          </cell>
        </row>
        <row r="166">
          <cell r="B166">
            <v>450000416</v>
          </cell>
          <cell r="C166" t="str">
            <v>Genesis Stage 3 - Internal, Amity Rd Coomera</v>
          </cell>
          <cell r="D166" t="str">
            <v>DOM_CR</v>
          </cell>
          <cell r="E166" t="str">
            <v>CHRARM</v>
          </cell>
          <cell r="G166">
            <v>0</v>
          </cell>
          <cell r="H166">
            <v>7086.74</v>
          </cell>
          <cell r="I166">
            <v>2130.17</v>
          </cell>
          <cell r="J166">
            <v>3267.56</v>
          </cell>
        </row>
        <row r="167">
          <cell r="B167">
            <v>450000417</v>
          </cell>
          <cell r="C167" t="str">
            <v>Romanza Properties (Strawberry Fields), Attenborough Bvd, Pi</v>
          </cell>
          <cell r="D167" t="str">
            <v>DOM_CR</v>
          </cell>
          <cell r="E167" t="str">
            <v>CHRARM</v>
          </cell>
          <cell r="G167">
            <v>0</v>
          </cell>
          <cell r="H167">
            <v>325.64</v>
          </cell>
          <cell r="I167">
            <v>0</v>
          </cell>
          <cell r="J167">
            <v>24983.22</v>
          </cell>
        </row>
        <row r="168">
          <cell r="B168">
            <v>450000419</v>
          </cell>
          <cell r="C168" t="str">
            <v>Pimpama Headworks, Yawalpah Rd, Pimpama</v>
          </cell>
          <cell r="D168" t="str">
            <v>DOM_CR</v>
          </cell>
          <cell r="E168" t="str">
            <v>STEBAS</v>
          </cell>
          <cell r="G168">
            <v>0</v>
          </cell>
          <cell r="H168">
            <v>753.43</v>
          </cell>
          <cell r="I168">
            <v>4267.87</v>
          </cell>
          <cell r="J168">
            <v>498904.91</v>
          </cell>
        </row>
        <row r="169">
          <cell r="B169">
            <v>450000420</v>
          </cell>
          <cell r="C169" t="str">
            <v>Eastern Manor Estate Stage 26, Dianthus St, Wakerley</v>
          </cell>
          <cell r="D169" t="str">
            <v>DOM_CR</v>
          </cell>
          <cell r="E169" t="str">
            <v>STEBAS</v>
          </cell>
          <cell r="G169">
            <v>0</v>
          </cell>
          <cell r="H169">
            <v>120.47</v>
          </cell>
          <cell r="I169">
            <v>36</v>
          </cell>
          <cell r="J169">
            <v>17668.62</v>
          </cell>
        </row>
        <row r="170">
          <cell r="B170">
            <v>450000421</v>
          </cell>
          <cell r="C170" t="str">
            <v>Boggo Road Gaol, Annerley Rd, Annerley</v>
          </cell>
          <cell r="D170" t="str">
            <v>DOM_CR</v>
          </cell>
          <cell r="E170" t="str">
            <v>STEBAS</v>
          </cell>
          <cell r="G170">
            <v>0</v>
          </cell>
          <cell r="H170">
            <v>0</v>
          </cell>
          <cell r="I170">
            <v>0</v>
          </cell>
          <cell r="J170">
            <v>22765.9</v>
          </cell>
        </row>
        <row r="171">
          <cell r="B171">
            <v>450000423</v>
          </cell>
          <cell r="C171" t="str">
            <v>Bridge St Stage 5, 530 Bridge St, Toowoomba</v>
          </cell>
          <cell r="D171" t="str">
            <v>DOM_CR</v>
          </cell>
          <cell r="E171" t="str">
            <v>CHRARM</v>
          </cell>
          <cell r="G171">
            <v>0</v>
          </cell>
          <cell r="H171">
            <v>1763.85</v>
          </cell>
          <cell r="I171">
            <v>0</v>
          </cell>
          <cell r="J171">
            <v>152.68</v>
          </cell>
        </row>
        <row r="172">
          <cell r="B172">
            <v>450000424</v>
          </cell>
          <cell r="C172" t="str">
            <v>Greenhampton Estate, Bellara Drive, Toowoomba</v>
          </cell>
          <cell r="D172" t="str">
            <v>DOM_CR</v>
          </cell>
          <cell r="E172" t="str">
            <v>CHRARM</v>
          </cell>
          <cell r="G172">
            <v>0</v>
          </cell>
          <cell r="H172">
            <v>2630.25</v>
          </cell>
          <cell r="I172">
            <v>0</v>
          </cell>
          <cell r="J172">
            <v>7183.03</v>
          </cell>
        </row>
        <row r="173">
          <cell r="B173">
            <v>450000426</v>
          </cell>
          <cell r="C173" t="str">
            <v>Mossvale on Manly Stage 9, Tilley Rd, Wakerley</v>
          </cell>
          <cell r="D173" t="str">
            <v>DOM_CR</v>
          </cell>
          <cell r="E173" t="str">
            <v>STEBAS</v>
          </cell>
          <cell r="G173">
            <v>0</v>
          </cell>
          <cell r="H173">
            <v>0</v>
          </cell>
          <cell r="I173">
            <v>2293.7399999999998</v>
          </cell>
          <cell r="J173">
            <v>4314.57</v>
          </cell>
        </row>
        <row r="174">
          <cell r="B174">
            <v>450000429</v>
          </cell>
          <cell r="C174" t="str">
            <v>New Domestic Meter Set</v>
          </cell>
          <cell r="D174" t="str">
            <v>DOM_CR</v>
          </cell>
          <cell r="E174" t="str">
            <v>MARHOL</v>
          </cell>
          <cell r="G174">
            <v>0</v>
          </cell>
          <cell r="H174">
            <v>0</v>
          </cell>
          <cell r="I174">
            <v>4477.6000000000004</v>
          </cell>
          <cell r="J174">
            <v>21599.85</v>
          </cell>
        </row>
        <row r="175">
          <cell r="B175">
            <v>450000430</v>
          </cell>
          <cell r="C175" t="str">
            <v>New Domestic Service - Estate</v>
          </cell>
          <cell r="D175" t="str">
            <v>DOM_CR</v>
          </cell>
          <cell r="E175" t="str">
            <v>MARHOL</v>
          </cell>
          <cell r="G175">
            <v>0</v>
          </cell>
          <cell r="H175">
            <v>0</v>
          </cell>
          <cell r="I175">
            <v>1128</v>
          </cell>
          <cell r="J175">
            <v>11562</v>
          </cell>
        </row>
        <row r="176">
          <cell r="B176">
            <v>450000433</v>
          </cell>
          <cell r="C176" t="str">
            <v>New Main - Existing Domestic</v>
          </cell>
          <cell r="D176" t="str">
            <v>DOM_CR</v>
          </cell>
          <cell r="E176" t="str">
            <v>MARHOL</v>
          </cell>
          <cell r="G176">
            <v>0</v>
          </cell>
          <cell r="H176">
            <v>0</v>
          </cell>
          <cell r="I176">
            <v>0</v>
          </cell>
          <cell r="J176">
            <v>1771</v>
          </cell>
        </row>
        <row r="177">
          <cell r="B177">
            <v>450000444</v>
          </cell>
          <cell r="C177" t="str">
            <v>30/12/2009</v>
          </cell>
          <cell r="D177" t="str">
            <v>DOM_CR</v>
          </cell>
          <cell r="E177" t="str">
            <v>CHRARM</v>
          </cell>
          <cell r="G177">
            <v>0</v>
          </cell>
          <cell r="H177">
            <v>0</v>
          </cell>
          <cell r="I177">
            <v>134</v>
          </cell>
          <cell r="J177">
            <v>4673.6499999999996</v>
          </cell>
        </row>
        <row r="178">
          <cell r="B178">
            <v>450000445</v>
          </cell>
          <cell r="C178" t="str">
            <v>Brookwater stage 11C, Brookwater Drive, Brookwater</v>
          </cell>
          <cell r="D178" t="str">
            <v>DOM_CR</v>
          </cell>
          <cell r="E178" t="str">
            <v>PHIBOU</v>
          </cell>
          <cell r="G178">
            <v>0</v>
          </cell>
          <cell r="H178">
            <v>0</v>
          </cell>
          <cell r="I178">
            <v>0</v>
          </cell>
          <cell r="J178">
            <v>401.5</v>
          </cell>
        </row>
        <row r="179">
          <cell r="B179">
            <v>450000459</v>
          </cell>
          <cell r="C179" t="str">
            <v>Cova stage 1, Pendraat Parade, Hope Island</v>
          </cell>
          <cell r="D179" t="str">
            <v>DOM_CR</v>
          </cell>
          <cell r="E179" t="str">
            <v>CHRARM</v>
          </cell>
          <cell r="G179">
            <v>0</v>
          </cell>
          <cell r="H179">
            <v>0</v>
          </cell>
          <cell r="I179">
            <v>0</v>
          </cell>
          <cell r="J179">
            <v>3411.98</v>
          </cell>
        </row>
        <row r="180">
          <cell r="B180">
            <v>450000460</v>
          </cell>
          <cell r="C180" t="str">
            <v>Hope Island Harbour Village, Glengallon Way, Hope Island</v>
          </cell>
          <cell r="D180" t="str">
            <v>DOM_CR</v>
          </cell>
          <cell r="E180" t="str">
            <v>CHRARM</v>
          </cell>
          <cell r="G180">
            <v>0</v>
          </cell>
          <cell r="H180">
            <v>0</v>
          </cell>
          <cell r="I180">
            <v>0</v>
          </cell>
          <cell r="J180">
            <v>3625.65</v>
          </cell>
        </row>
        <row r="181">
          <cell r="B181">
            <v>450000461</v>
          </cell>
          <cell r="C181" t="str">
            <v>Brisbane land developers, 79-91 Green Camp Rd, Wakerley</v>
          </cell>
          <cell r="D181" t="str">
            <v>DOM_CR</v>
          </cell>
          <cell r="E181" t="str">
            <v>STEBAS</v>
          </cell>
          <cell r="G181">
            <v>0</v>
          </cell>
          <cell r="H181">
            <v>0</v>
          </cell>
          <cell r="I181">
            <v>0</v>
          </cell>
          <cell r="J181">
            <v>736</v>
          </cell>
        </row>
        <row r="182">
          <cell r="B182">
            <v>450000463</v>
          </cell>
          <cell r="C182" t="str">
            <v>Gainsbourough Greens Estate,Yawalpha Rd, Pimpana</v>
          </cell>
          <cell r="D182" t="str">
            <v>DOM_CR</v>
          </cell>
          <cell r="E182" t="str">
            <v>CHRARM</v>
          </cell>
          <cell r="G182">
            <v>0</v>
          </cell>
          <cell r="H182">
            <v>0</v>
          </cell>
          <cell r="I182">
            <v>2648.26</v>
          </cell>
          <cell r="J182">
            <v>36655.4</v>
          </cell>
        </row>
        <row r="183">
          <cell r="B183">
            <v>450000464</v>
          </cell>
          <cell r="C183" t="str">
            <v>Ormeau Hills Stage 7, Sir Charles Holm Drive, Ormeau Hills</v>
          </cell>
          <cell r="D183" t="str">
            <v>DOM_CR</v>
          </cell>
          <cell r="E183" t="str">
            <v>STEBAS</v>
          </cell>
          <cell r="G183">
            <v>0</v>
          </cell>
          <cell r="H183">
            <v>0</v>
          </cell>
          <cell r="I183">
            <v>0</v>
          </cell>
          <cell r="J183">
            <v>1507</v>
          </cell>
        </row>
        <row r="184">
          <cell r="B184">
            <v>450000465</v>
          </cell>
          <cell r="C184" t="str">
            <v>Stocklands Development,197 Eggersdorf Rd, Ormeau</v>
          </cell>
          <cell r="D184" t="str">
            <v>DOM_CR</v>
          </cell>
          <cell r="E184" t="str">
            <v>STEBAS</v>
          </cell>
          <cell r="G184">
            <v>0</v>
          </cell>
          <cell r="H184">
            <v>0</v>
          </cell>
          <cell r="I184">
            <v>1007.75</v>
          </cell>
          <cell r="J184">
            <v>2710.91</v>
          </cell>
        </row>
        <row r="185">
          <cell r="B185">
            <v>450000466</v>
          </cell>
          <cell r="C185" t="str">
            <v>Jacobs Ridge Stage 24, Maidenwell Rd, Ormeau</v>
          </cell>
          <cell r="D185" t="str">
            <v>DOM_CR</v>
          </cell>
          <cell r="E185" t="str">
            <v>STEBAS</v>
          </cell>
          <cell r="G185">
            <v>0</v>
          </cell>
          <cell r="H185">
            <v>0</v>
          </cell>
          <cell r="I185">
            <v>6293.16</v>
          </cell>
          <cell r="J185">
            <v>7754.01</v>
          </cell>
        </row>
        <row r="186">
          <cell r="B186">
            <v>450000468</v>
          </cell>
          <cell r="C186" t="str">
            <v>Moss Rd Development, Cnr Moss and Manly roads, Wakerley</v>
          </cell>
          <cell r="D186" t="str">
            <v>DOM_CR</v>
          </cell>
          <cell r="E186" t="str">
            <v>STEBAS</v>
          </cell>
          <cell r="G186">
            <v>0</v>
          </cell>
          <cell r="H186">
            <v>0</v>
          </cell>
          <cell r="I186">
            <v>0</v>
          </cell>
          <cell r="J186">
            <v>276</v>
          </cell>
        </row>
        <row r="187">
          <cell r="B187">
            <v>450000470</v>
          </cell>
          <cell r="C187" t="str">
            <v>Currumbin Ridge, (Headworks) Mitchell St, Currumbin Valley</v>
          </cell>
          <cell r="D187" t="str">
            <v>DOM_CR</v>
          </cell>
          <cell r="E187" t="str">
            <v>CHRARM</v>
          </cell>
          <cell r="G187">
            <v>0</v>
          </cell>
          <cell r="H187">
            <v>0</v>
          </cell>
          <cell r="I187">
            <v>2395.9899999999998</v>
          </cell>
          <cell r="J187">
            <v>4295.49</v>
          </cell>
        </row>
        <row r="188">
          <cell r="B188">
            <v>450000475</v>
          </cell>
          <cell r="C188" t="str">
            <v>Jacobs Ridge St 22, Lynbrook Ave, Ormeau</v>
          </cell>
          <cell r="D188" t="str">
            <v>DOM_CR</v>
          </cell>
          <cell r="E188" t="str">
            <v>STEBAS</v>
          </cell>
          <cell r="G188">
            <v>0</v>
          </cell>
          <cell r="H188">
            <v>0</v>
          </cell>
          <cell r="I188">
            <v>0</v>
          </cell>
          <cell r="J188">
            <v>7637.19</v>
          </cell>
        </row>
        <row r="189">
          <cell r="B189">
            <v>450000476</v>
          </cell>
          <cell r="C189" t="str">
            <v>Jacobs Ridge St 23, Carrington St, Ormeau</v>
          </cell>
          <cell r="D189" t="str">
            <v>DOM_CR</v>
          </cell>
          <cell r="E189" t="str">
            <v>STEBAS</v>
          </cell>
          <cell r="G189">
            <v>0</v>
          </cell>
          <cell r="H189">
            <v>0</v>
          </cell>
          <cell r="I189">
            <v>0</v>
          </cell>
          <cell r="J189">
            <v>15279.28</v>
          </cell>
        </row>
        <row r="190">
          <cell r="B190">
            <v>450000478</v>
          </cell>
          <cell r="C190" t="str">
            <v>Ormeau Hills Stage 8, Ormeau Ridge Rd, Ormeau Hills</v>
          </cell>
          <cell r="D190" t="str">
            <v>DOM_CR</v>
          </cell>
          <cell r="E190" t="str">
            <v>STEBAS</v>
          </cell>
          <cell r="G190">
            <v>0</v>
          </cell>
          <cell r="H190">
            <v>0</v>
          </cell>
          <cell r="I190">
            <v>0</v>
          </cell>
          <cell r="J190">
            <v>184</v>
          </cell>
        </row>
        <row r="191">
          <cell r="B191">
            <v>450000479</v>
          </cell>
          <cell r="C191" t="str">
            <v>Woodlands Village 1, Stage 4, Outlook Dr, Waterford</v>
          </cell>
          <cell r="D191" t="str">
            <v>DOM_CR</v>
          </cell>
          <cell r="E191" t="str">
            <v>STEBAS</v>
          </cell>
          <cell r="G191">
            <v>0</v>
          </cell>
          <cell r="H191">
            <v>0</v>
          </cell>
          <cell r="I191">
            <v>0</v>
          </cell>
          <cell r="J191">
            <v>1894.53</v>
          </cell>
        </row>
        <row r="192">
          <cell r="B192">
            <v>450000480</v>
          </cell>
          <cell r="C192" t="str">
            <v>Woodlands Village 1, Stage 5, Outlook Dr, Waterford</v>
          </cell>
          <cell r="D192" t="str">
            <v>DOM_CR</v>
          </cell>
          <cell r="E192" t="str">
            <v>STEBAS</v>
          </cell>
          <cell r="G192">
            <v>0</v>
          </cell>
          <cell r="H192">
            <v>0</v>
          </cell>
          <cell r="I192">
            <v>0</v>
          </cell>
          <cell r="J192">
            <v>2511.83</v>
          </cell>
        </row>
        <row r="193">
          <cell r="B193">
            <v>450000481</v>
          </cell>
          <cell r="C193" t="str">
            <v>Woodlands Village 1, Stage 6, Outlook Dr, Waterford</v>
          </cell>
          <cell r="D193" t="str">
            <v>DOM_CR</v>
          </cell>
          <cell r="E193" t="str">
            <v>STEBAS</v>
          </cell>
          <cell r="G193">
            <v>0</v>
          </cell>
          <cell r="H193">
            <v>0</v>
          </cell>
          <cell r="I193">
            <v>0</v>
          </cell>
          <cell r="J193">
            <v>2334.59</v>
          </cell>
        </row>
        <row r="194">
          <cell r="B194">
            <v>450000482</v>
          </cell>
          <cell r="C194" t="str">
            <v>FKP Development, (Headworks) Gardner Road, Rochedale</v>
          </cell>
          <cell r="D194" t="str">
            <v>DOM_CR</v>
          </cell>
          <cell r="E194" t="str">
            <v>STEBAS</v>
          </cell>
          <cell r="G194">
            <v>0</v>
          </cell>
          <cell r="H194">
            <v>0</v>
          </cell>
          <cell r="I194">
            <v>0</v>
          </cell>
          <cell r="J194">
            <v>15012</v>
          </cell>
        </row>
        <row r="195">
          <cell r="B195">
            <v>450000483</v>
          </cell>
          <cell r="C195" t="str">
            <v>Mulpha Group - Tristania Way, Sanctuary Cove, Hope Island</v>
          </cell>
          <cell r="D195" t="str">
            <v>DOM_CR</v>
          </cell>
          <cell r="E195" t="str">
            <v>CHRARM</v>
          </cell>
          <cell r="G195">
            <v>0</v>
          </cell>
          <cell r="H195">
            <v>0</v>
          </cell>
          <cell r="I195">
            <v>0</v>
          </cell>
          <cell r="J195">
            <v>6458.15</v>
          </cell>
        </row>
        <row r="196">
          <cell r="B196">
            <v>450000484</v>
          </cell>
          <cell r="C196" t="str">
            <v>Mulpha Group - Hillcrest Place, Sanctuary Cove, Hope Island</v>
          </cell>
          <cell r="D196" t="str">
            <v>DOM_CR</v>
          </cell>
          <cell r="E196" t="str">
            <v>CHRARM</v>
          </cell>
          <cell r="G196">
            <v>0</v>
          </cell>
          <cell r="H196">
            <v>0</v>
          </cell>
          <cell r="I196">
            <v>0</v>
          </cell>
          <cell r="J196">
            <v>17715.23</v>
          </cell>
        </row>
        <row r="197">
          <cell r="B197">
            <v>450000487</v>
          </cell>
          <cell r="C197" t="str">
            <v>Hope Island Harbour Village (Headworks), Glengallon Way, Hop</v>
          </cell>
          <cell r="D197" t="str">
            <v>DOM_CR</v>
          </cell>
          <cell r="E197" t="str">
            <v>CHRARM</v>
          </cell>
          <cell r="G197">
            <v>0</v>
          </cell>
          <cell r="H197">
            <v>0</v>
          </cell>
          <cell r="I197">
            <v>0</v>
          </cell>
          <cell r="J197">
            <v>368</v>
          </cell>
        </row>
        <row r="198">
          <cell r="B198">
            <v>450000490</v>
          </cell>
          <cell r="C198" t="str">
            <v>Big Sky Coomera Stage 5</v>
          </cell>
          <cell r="D198" t="str">
            <v>DOM_CR</v>
          </cell>
          <cell r="E198" t="str">
            <v>CHRARM</v>
          </cell>
          <cell r="G198">
            <v>0</v>
          </cell>
          <cell r="H198">
            <v>0</v>
          </cell>
          <cell r="I198">
            <v>0</v>
          </cell>
          <cell r="J198">
            <v>1102.5</v>
          </cell>
        </row>
        <row r="199">
          <cell r="B199">
            <v>450000492</v>
          </cell>
          <cell r="C199" t="str">
            <v>Hillcroft at Belmont, Lot 15 Dairy Swamp Rd, Belmont</v>
          </cell>
          <cell r="D199" t="str">
            <v>DOM_CR</v>
          </cell>
          <cell r="E199" t="str">
            <v>STEBAS</v>
          </cell>
          <cell r="G199">
            <v>0</v>
          </cell>
          <cell r="H199">
            <v>0</v>
          </cell>
          <cell r="I199">
            <v>0</v>
          </cell>
          <cell r="J199">
            <v>5580.22</v>
          </cell>
        </row>
        <row r="200">
          <cell r="B200">
            <v>450000493</v>
          </cell>
          <cell r="C200" t="str">
            <v>Village 6, Stages 5 &amp; 6 Woodlands, Conondale Way, Waterford</v>
          </cell>
          <cell r="D200" t="str">
            <v>DOM_CR</v>
          </cell>
          <cell r="E200" t="str">
            <v>STEBAS</v>
          </cell>
          <cell r="G200">
            <v>0</v>
          </cell>
          <cell r="H200">
            <v>0</v>
          </cell>
          <cell r="I200">
            <v>0</v>
          </cell>
          <cell r="J200">
            <v>328.5</v>
          </cell>
        </row>
        <row r="201">
          <cell r="B201">
            <v>450000501</v>
          </cell>
          <cell r="C201" t="str">
            <v>Stage 45A &amp; 45B, 259 Green Camp Rd, Wakerley</v>
          </cell>
          <cell r="D201" t="str">
            <v>DOM_CR</v>
          </cell>
          <cell r="E201" t="str">
            <v>STEBAS</v>
          </cell>
          <cell r="G201">
            <v>0</v>
          </cell>
          <cell r="H201">
            <v>0</v>
          </cell>
          <cell r="I201">
            <v>0</v>
          </cell>
          <cell r="J201">
            <v>368</v>
          </cell>
        </row>
        <row r="202">
          <cell r="B202">
            <v>450000502</v>
          </cell>
          <cell r="C202" t="str">
            <v>Woodlands Village 6, Stages 7,8,9, Grand Terrace, Waterford</v>
          </cell>
          <cell r="D202" t="str">
            <v>DOM_CR</v>
          </cell>
          <cell r="E202" t="str">
            <v>STEBAS</v>
          </cell>
          <cell r="G202">
            <v>0</v>
          </cell>
          <cell r="H202">
            <v>0</v>
          </cell>
          <cell r="I202">
            <v>0</v>
          </cell>
          <cell r="J202">
            <v>622</v>
          </cell>
        </row>
        <row r="203">
          <cell r="B203">
            <v>450000503</v>
          </cell>
          <cell r="C203" t="str">
            <v>Woodlands Village 5, Stages 3,9,10, Grand Terrace Waterford</v>
          </cell>
          <cell r="D203" t="str">
            <v>DOM_CR</v>
          </cell>
          <cell r="E203" t="str">
            <v>STEBAS</v>
          </cell>
          <cell r="G203">
            <v>0</v>
          </cell>
          <cell r="H203">
            <v>0</v>
          </cell>
          <cell r="I203">
            <v>0</v>
          </cell>
          <cell r="J203">
            <v>804.5</v>
          </cell>
        </row>
        <row r="204">
          <cell r="B204">
            <v>450000504</v>
          </cell>
          <cell r="C204" t="str">
            <v>Park Edge Stage 14-16, Park Edge Drive, Springfield Lake</v>
          </cell>
          <cell r="D204" t="str">
            <v>DOM_CR</v>
          </cell>
          <cell r="E204" t="str">
            <v>PHIBOU</v>
          </cell>
          <cell r="G204">
            <v>0</v>
          </cell>
          <cell r="H204">
            <v>0</v>
          </cell>
          <cell r="I204">
            <v>1029.22</v>
          </cell>
          <cell r="J204">
            <v>7051.88</v>
          </cell>
        </row>
        <row r="205">
          <cell r="B205">
            <v>450000512</v>
          </cell>
          <cell r="C205" t="str">
            <v>Big Sky Coomera Stage 6</v>
          </cell>
          <cell r="D205" t="str">
            <v>DOM_CR</v>
          </cell>
          <cell r="E205" t="str">
            <v>CHRARM</v>
          </cell>
          <cell r="G205">
            <v>0</v>
          </cell>
          <cell r="H205">
            <v>0</v>
          </cell>
          <cell r="I205">
            <v>0</v>
          </cell>
          <cell r="J205">
            <v>1174</v>
          </cell>
        </row>
        <row r="206">
          <cell r="B206">
            <v>450000514</v>
          </cell>
          <cell r="C206" t="str">
            <v>PRA Developers, 784 Blunder Rd, Doolandella</v>
          </cell>
          <cell r="D206" t="str">
            <v>DOM_CR</v>
          </cell>
          <cell r="E206" t="str">
            <v>PHIBOU</v>
          </cell>
          <cell r="G206">
            <v>0</v>
          </cell>
          <cell r="H206">
            <v>0</v>
          </cell>
          <cell r="I206">
            <v>0</v>
          </cell>
          <cell r="J206">
            <v>8048.41</v>
          </cell>
        </row>
        <row r="207">
          <cell r="B207">
            <v>450000515</v>
          </cell>
          <cell r="C207" t="str">
            <v>Tarlington Estate, Lot 1-3 Ramsay St, Toowoomba</v>
          </cell>
          <cell r="D207" t="str">
            <v>DOM_CR</v>
          </cell>
          <cell r="E207" t="str">
            <v>CHRARM</v>
          </cell>
          <cell r="G207">
            <v>0</v>
          </cell>
          <cell r="H207">
            <v>0</v>
          </cell>
          <cell r="I207">
            <v>2074.4899999999998</v>
          </cell>
          <cell r="J207">
            <v>19693.32</v>
          </cell>
        </row>
        <row r="208">
          <cell r="B208">
            <v>450000519</v>
          </cell>
          <cell r="C208" t="str">
            <v>Devine Yawalapha, Lot 8-11 Yawalapha Rd, Pimpama</v>
          </cell>
          <cell r="D208" t="str">
            <v>DOM_CR</v>
          </cell>
          <cell r="E208" t="str">
            <v>CHRARM</v>
          </cell>
          <cell r="G208">
            <v>0</v>
          </cell>
          <cell r="H208">
            <v>0</v>
          </cell>
          <cell r="I208">
            <v>474.5</v>
          </cell>
          <cell r="J208">
            <v>474.5</v>
          </cell>
        </row>
        <row r="209">
          <cell r="B209">
            <v>450000542</v>
          </cell>
          <cell r="C209" t="str">
            <v>Development Mgt Solutions, 462 Manly Rd, Wakerley</v>
          </cell>
          <cell r="D209" t="str">
            <v>DOM_CR</v>
          </cell>
          <cell r="E209" t="str">
            <v>STEBAS</v>
          </cell>
          <cell r="G209">
            <v>11453</v>
          </cell>
          <cell r="H209">
            <v>0</v>
          </cell>
          <cell r="I209">
            <v>0</v>
          </cell>
          <cell r="J209">
            <v>2978.58</v>
          </cell>
        </row>
        <row r="210">
          <cell r="B210">
            <v>450000549</v>
          </cell>
          <cell r="C210" t="str">
            <v>Hope Island Villas - John Lund Dr  Hope Island</v>
          </cell>
          <cell r="D210" t="str">
            <v>DOM_CR</v>
          </cell>
          <cell r="E210" t="str">
            <v>CHRARM</v>
          </cell>
          <cell r="G210">
            <v>19687</v>
          </cell>
          <cell r="H210">
            <v>0</v>
          </cell>
          <cell r="I210">
            <v>0</v>
          </cell>
          <cell r="J210">
            <v>615</v>
          </cell>
        </row>
        <row r="211">
          <cell r="B211">
            <v>450000556</v>
          </cell>
          <cell r="C211" t="str">
            <v>Sanctuary Cove Block 6</v>
          </cell>
          <cell r="D211" t="str">
            <v>DOM_CR</v>
          </cell>
          <cell r="E211" t="str">
            <v>CHRARM</v>
          </cell>
          <cell r="G211">
            <v>32625</v>
          </cell>
          <cell r="H211">
            <v>0</v>
          </cell>
          <cell r="I211">
            <v>5201.76</v>
          </cell>
          <cell r="J211">
            <v>5201.76</v>
          </cell>
        </row>
        <row r="212">
          <cell r="B212">
            <v>450000557</v>
          </cell>
          <cell r="C212" t="str">
            <v>Sequana Retirement Village St 4</v>
          </cell>
          <cell r="D212" t="str">
            <v>DOM_CR</v>
          </cell>
          <cell r="E212" t="str">
            <v>CHRARM</v>
          </cell>
          <cell r="G212">
            <v>4083</v>
          </cell>
          <cell r="H212">
            <v>0</v>
          </cell>
          <cell r="I212">
            <v>292</v>
          </cell>
          <cell r="J212">
            <v>986</v>
          </cell>
        </row>
        <row r="213">
          <cell r="B213">
            <v>450000558</v>
          </cell>
          <cell r="C213" t="str">
            <v>Delfin - Woodlands Village 5 stage 8</v>
          </cell>
          <cell r="D213" t="str">
            <v>DOM_CR</v>
          </cell>
          <cell r="E213" t="str">
            <v>STEBAS</v>
          </cell>
          <cell r="G213">
            <v>10646</v>
          </cell>
          <cell r="H213">
            <v>0</v>
          </cell>
          <cell r="I213">
            <v>134</v>
          </cell>
          <cell r="J213">
            <v>134</v>
          </cell>
        </row>
        <row r="214">
          <cell r="B214">
            <v>450000559</v>
          </cell>
          <cell r="C214" t="str">
            <v>Delfin - Woodlands Village 5 stage 12</v>
          </cell>
          <cell r="D214" t="str">
            <v>DOM_CR</v>
          </cell>
          <cell r="E214" t="str">
            <v>STEBAS</v>
          </cell>
          <cell r="G214">
            <v>10646</v>
          </cell>
          <cell r="H214">
            <v>0</v>
          </cell>
          <cell r="I214">
            <v>134</v>
          </cell>
          <cell r="J214">
            <v>134</v>
          </cell>
        </row>
        <row r="215">
          <cell r="B215">
            <v>450000560</v>
          </cell>
          <cell r="C215" t="str">
            <v>Delfin - Woodlands Village 5 stage 13</v>
          </cell>
          <cell r="D215" t="str">
            <v>DOM_CR</v>
          </cell>
          <cell r="E215" t="str">
            <v>STEBAS</v>
          </cell>
          <cell r="G215">
            <v>10646</v>
          </cell>
          <cell r="H215">
            <v>0</v>
          </cell>
          <cell r="I215">
            <v>134</v>
          </cell>
          <cell r="J215">
            <v>134</v>
          </cell>
        </row>
        <row r="216">
          <cell r="B216">
            <v>450000561</v>
          </cell>
          <cell r="C216" t="str">
            <v>QM Properties 152-164 Pascoe St Ormeau</v>
          </cell>
          <cell r="D216" t="str">
            <v>DOM_CR</v>
          </cell>
          <cell r="E216" t="str">
            <v>STEBAS</v>
          </cell>
          <cell r="G216">
            <v>15568</v>
          </cell>
          <cell r="H216">
            <v>0</v>
          </cell>
          <cell r="I216">
            <v>134</v>
          </cell>
          <cell r="J216">
            <v>134</v>
          </cell>
        </row>
        <row r="217">
          <cell r="B217">
            <v>450000562</v>
          </cell>
          <cell r="C217" t="str">
            <v>Delfin - Woodlands Village 4 stage 1</v>
          </cell>
          <cell r="D217" t="str">
            <v>DOM_CR</v>
          </cell>
          <cell r="E217" t="str">
            <v>STEBAS</v>
          </cell>
          <cell r="G217">
            <v>17064</v>
          </cell>
          <cell r="H217">
            <v>0</v>
          </cell>
          <cell r="I217">
            <v>134</v>
          </cell>
          <cell r="J217">
            <v>134</v>
          </cell>
        </row>
        <row r="218">
          <cell r="B218">
            <v>450000569</v>
          </cell>
          <cell r="C218" t="str">
            <v>Northview  Parade Benowa</v>
          </cell>
          <cell r="D218" t="str">
            <v>DOM_CR</v>
          </cell>
          <cell r="E218" t="str">
            <v>CHRARM</v>
          </cell>
          <cell r="G218">
            <v>6275</v>
          </cell>
          <cell r="H218">
            <v>0</v>
          </cell>
          <cell r="I218">
            <v>347</v>
          </cell>
          <cell r="J218">
            <v>347</v>
          </cell>
        </row>
        <row r="219">
          <cell r="D219" t="str">
            <v>DOM_CR Total</v>
          </cell>
          <cell r="I219">
            <v>254255.37</v>
          </cell>
          <cell r="J219">
            <v>3975992.3099999987</v>
          </cell>
        </row>
        <row r="220">
          <cell r="B220">
            <v>450000526</v>
          </cell>
          <cell r="C220" t="str">
            <v>Highland Reserve, Stage 6b, Reserve Rd, Upper Coomera</v>
          </cell>
          <cell r="D220" t="str">
            <v>GRDMNEST</v>
          </cell>
          <cell r="E220" t="str">
            <v>STEBAS</v>
          </cell>
          <cell r="G220">
            <v>0</v>
          </cell>
          <cell r="H220">
            <v>0</v>
          </cell>
          <cell r="I220">
            <v>5303.2</v>
          </cell>
          <cell r="J220">
            <v>16821.48</v>
          </cell>
        </row>
        <row r="221">
          <cell r="B221">
            <v>450000527</v>
          </cell>
          <cell r="C221" t="str">
            <v>Woodlands Village 5, Stage 7, Frankland St, Waterford</v>
          </cell>
          <cell r="D221" t="str">
            <v>GRDMNEST</v>
          </cell>
          <cell r="E221" t="str">
            <v>STEBAS</v>
          </cell>
          <cell r="G221">
            <v>0</v>
          </cell>
          <cell r="H221">
            <v>0</v>
          </cell>
          <cell r="I221">
            <v>0</v>
          </cell>
          <cell r="J221">
            <v>182.5</v>
          </cell>
        </row>
        <row r="222">
          <cell r="B222">
            <v>450000528</v>
          </cell>
          <cell r="C222" t="str">
            <v>Woodlands Village 5, Stage 11, Frankland St, Waterford</v>
          </cell>
          <cell r="D222" t="str">
            <v>GRDMNEST</v>
          </cell>
          <cell r="E222" t="str">
            <v>STEBAS</v>
          </cell>
          <cell r="G222">
            <v>0</v>
          </cell>
          <cell r="H222">
            <v>0</v>
          </cell>
          <cell r="I222">
            <v>134</v>
          </cell>
          <cell r="J222">
            <v>280</v>
          </cell>
        </row>
        <row r="223">
          <cell r="B223">
            <v>450000529</v>
          </cell>
          <cell r="C223" t="str">
            <v>Woodlands Village 5, Stage 14, Frankland St, Waterford</v>
          </cell>
          <cell r="D223" t="str">
            <v>GRDMNEST</v>
          </cell>
          <cell r="E223" t="str">
            <v>STEBAS</v>
          </cell>
          <cell r="G223">
            <v>0</v>
          </cell>
          <cell r="H223">
            <v>0</v>
          </cell>
          <cell r="I223">
            <v>134</v>
          </cell>
          <cell r="J223">
            <v>280</v>
          </cell>
        </row>
        <row r="224">
          <cell r="B224">
            <v>450000530</v>
          </cell>
          <cell r="C224" t="str">
            <v>Woodlands Village 5, Stage 15, Frankland St, Waterford</v>
          </cell>
          <cell r="D224" t="str">
            <v>GRDMNEST</v>
          </cell>
          <cell r="E224" t="str">
            <v>STEBAS</v>
          </cell>
          <cell r="G224">
            <v>0</v>
          </cell>
          <cell r="H224">
            <v>0</v>
          </cell>
          <cell r="I224">
            <v>134</v>
          </cell>
          <cell r="J224">
            <v>280</v>
          </cell>
        </row>
        <row r="225">
          <cell r="B225">
            <v>450000537</v>
          </cell>
          <cell r="C225" t="str">
            <v>Woodlands Village 5, Stage 4, Frankland St, Waterford</v>
          </cell>
          <cell r="D225" t="str">
            <v>GRDMNEST</v>
          </cell>
          <cell r="E225" t="str">
            <v>STEBAS</v>
          </cell>
          <cell r="G225">
            <v>0</v>
          </cell>
          <cell r="H225">
            <v>0</v>
          </cell>
          <cell r="I225">
            <v>0</v>
          </cell>
          <cell r="J225">
            <v>182.5</v>
          </cell>
        </row>
        <row r="226">
          <cell r="B226">
            <v>450000555</v>
          </cell>
          <cell r="C226" t="str">
            <v>Highland Reserve Stage 6c, Heatherdale Dr Upp Coomera</v>
          </cell>
          <cell r="D226" t="str">
            <v>GRDMNEST</v>
          </cell>
          <cell r="E226" t="str">
            <v>CHRARM</v>
          </cell>
          <cell r="G226">
            <v>11175</v>
          </cell>
          <cell r="H226">
            <v>0</v>
          </cell>
          <cell r="I226">
            <v>310.45</v>
          </cell>
          <cell r="J226">
            <v>1180.95</v>
          </cell>
        </row>
        <row r="227">
          <cell r="D227" t="str">
            <v>GRDMNEST Total</v>
          </cell>
          <cell r="I227">
            <v>6015.65</v>
          </cell>
          <cell r="J227">
            <v>19207.43</v>
          </cell>
        </row>
        <row r="228">
          <cell r="B228">
            <v>450000552</v>
          </cell>
          <cell r="C228" t="str">
            <v>Dolandella Headwork, Gooderham Rd,Camden Rd,Willawong</v>
          </cell>
          <cell r="D228" t="str">
            <v>GRDMNEXI</v>
          </cell>
          <cell r="E228" t="str">
            <v>EVAWHI</v>
          </cell>
          <cell r="G228">
            <v>291460.65999999997</v>
          </cell>
          <cell r="H228">
            <v>0</v>
          </cell>
          <cell r="I228">
            <v>0</v>
          </cell>
          <cell r="J228">
            <v>208516.52</v>
          </cell>
        </row>
        <row r="229">
          <cell r="B229">
            <v>450000553</v>
          </cell>
          <cell r="C229" t="str">
            <v>Doolandella Headwork,Anala Avenue, King Avenue, Blunder Rd,</v>
          </cell>
          <cell r="D229" t="str">
            <v>GRDMNEXI</v>
          </cell>
          <cell r="E229" t="str">
            <v>PHIBOU</v>
          </cell>
          <cell r="G229">
            <v>513408</v>
          </cell>
          <cell r="H229">
            <v>0</v>
          </cell>
          <cell r="I229">
            <v>5780</v>
          </cell>
          <cell r="J229">
            <v>14259.61</v>
          </cell>
        </row>
        <row r="230">
          <cell r="B230">
            <v>450000554</v>
          </cell>
          <cell r="C230" t="str">
            <v>Head works for Amity Rd and Kerkin Rd South  Pimpama</v>
          </cell>
          <cell r="D230" t="str">
            <v>GRDMNEXI</v>
          </cell>
          <cell r="E230" t="str">
            <v>CHRARM</v>
          </cell>
          <cell r="G230">
            <v>95977</v>
          </cell>
          <cell r="H230">
            <v>0</v>
          </cell>
          <cell r="I230">
            <v>78808.52</v>
          </cell>
          <cell r="J230">
            <v>109401.4</v>
          </cell>
        </row>
        <row r="231">
          <cell r="D231" t="str">
            <v>GRDMNEXI Total</v>
          </cell>
          <cell r="I231">
            <v>84588.52</v>
          </cell>
          <cell r="J231">
            <v>332177.53000000003</v>
          </cell>
        </row>
        <row r="232">
          <cell r="B232">
            <v>450000311</v>
          </cell>
          <cell r="C232" t="str">
            <v>Delfin Springfield Estate - Wild flower</v>
          </cell>
          <cell r="D232" t="str">
            <v>MNS_CR</v>
          </cell>
          <cell r="E232" t="str">
            <v>PHIBOU</v>
          </cell>
          <cell r="G232">
            <v>0</v>
          </cell>
          <cell r="H232">
            <v>21143.55</v>
          </cell>
          <cell r="I232">
            <v>0</v>
          </cell>
          <cell r="J232">
            <v>19802.400000000001</v>
          </cell>
        </row>
        <row r="233">
          <cell r="B233">
            <v>450000312</v>
          </cell>
          <cell r="C233" t="str">
            <v>Delfin Springfield Estate - Park Edge</v>
          </cell>
          <cell r="D233" t="str">
            <v>MNS_CR</v>
          </cell>
          <cell r="E233" t="str">
            <v>PHIBOU</v>
          </cell>
          <cell r="G233">
            <v>0</v>
          </cell>
          <cell r="H233">
            <v>30559.32</v>
          </cell>
          <cell r="I233">
            <v>0</v>
          </cell>
          <cell r="J233">
            <v>1705.6</v>
          </cell>
        </row>
        <row r="234">
          <cell r="B234">
            <v>450000320</v>
          </cell>
          <cell r="C234" t="str">
            <v>Delfin Springfield Estate - Headworks</v>
          </cell>
          <cell r="D234" t="str">
            <v>MNS_CR</v>
          </cell>
          <cell r="E234" t="str">
            <v>PHIBOU</v>
          </cell>
          <cell r="G234">
            <v>0</v>
          </cell>
          <cell r="H234">
            <v>150277.23000000001</v>
          </cell>
          <cell r="I234">
            <v>0</v>
          </cell>
          <cell r="J234">
            <v>39892.17</v>
          </cell>
        </row>
        <row r="235">
          <cell r="B235">
            <v>450000322</v>
          </cell>
          <cell r="C235" t="str">
            <v>Headworks, Eggersdorf Rd, Riverside Sanctuary</v>
          </cell>
          <cell r="D235" t="str">
            <v>MNS_CR</v>
          </cell>
          <cell r="E235" t="str">
            <v>STEBAS</v>
          </cell>
          <cell r="G235">
            <v>0</v>
          </cell>
          <cell r="H235">
            <v>43845.45</v>
          </cell>
          <cell r="I235">
            <v>0</v>
          </cell>
          <cell r="J235">
            <v>0</v>
          </cell>
        </row>
        <row r="236">
          <cell r="B236">
            <v>450000323</v>
          </cell>
          <cell r="C236" t="str">
            <v>Eggersdorf Rd, Riverside Sanctuary</v>
          </cell>
          <cell r="D236" t="str">
            <v>MNS_CR</v>
          </cell>
          <cell r="E236" t="str">
            <v>STEBAS</v>
          </cell>
          <cell r="G236">
            <v>0</v>
          </cell>
          <cell r="H236">
            <v>21082.15</v>
          </cell>
          <cell r="I236">
            <v>0</v>
          </cell>
          <cell r="J236">
            <v>2209.69</v>
          </cell>
        </row>
        <row r="237">
          <cell r="B237">
            <v>450000324</v>
          </cell>
          <cell r="C237" t="str">
            <v>Headworks, Village 5, Jarvis Rd, Waterford</v>
          </cell>
          <cell r="D237" t="str">
            <v>MNS_CR</v>
          </cell>
          <cell r="E237" t="str">
            <v>STEBAS</v>
          </cell>
          <cell r="G237">
            <v>0</v>
          </cell>
          <cell r="H237">
            <v>1761.55</v>
          </cell>
          <cell r="I237">
            <v>0</v>
          </cell>
          <cell r="J237">
            <v>344.56</v>
          </cell>
        </row>
        <row r="238">
          <cell r="B238">
            <v>450000325</v>
          </cell>
          <cell r="C238" t="str">
            <v>Village 5, Jarvis Rd, Waterford</v>
          </cell>
          <cell r="D238" t="str">
            <v>MNS_CR</v>
          </cell>
          <cell r="E238" t="str">
            <v>STEBAS</v>
          </cell>
          <cell r="G238">
            <v>0</v>
          </cell>
          <cell r="H238">
            <v>8744.1299999999992</v>
          </cell>
          <cell r="I238">
            <v>0</v>
          </cell>
          <cell r="J238">
            <v>15443.56</v>
          </cell>
        </row>
        <row r="239">
          <cell r="D239" t="str">
            <v>MNS_CR Total</v>
          </cell>
          <cell r="I239">
            <v>0</v>
          </cell>
          <cell r="J239">
            <v>79397.98</v>
          </cell>
        </row>
        <row r="240">
          <cell r="B240">
            <v>451000100</v>
          </cell>
          <cell r="C240" t="str">
            <v>Allgas (UnReg)</v>
          </cell>
          <cell r="D240" t="str">
            <v>NA</v>
          </cell>
          <cell r="E240" t="str">
            <v>ANTCRO</v>
          </cell>
          <cell r="G240">
            <v>0</v>
          </cell>
          <cell r="H240">
            <v>0</v>
          </cell>
          <cell r="I240">
            <v>0</v>
          </cell>
          <cell r="J240">
            <v>5844.1</v>
          </cell>
        </row>
        <row r="241">
          <cell r="D241" t="str">
            <v>NA Total</v>
          </cell>
          <cell r="I241">
            <v>0</v>
          </cell>
          <cell r="J241">
            <v>5844.1</v>
          </cell>
        </row>
        <row r="242">
          <cell r="B242">
            <v>450000406</v>
          </cell>
          <cell r="C242" t="str">
            <v>Ipswich Motorway Upgrade Item 6 (SAFElink Alliance), Centena</v>
          </cell>
          <cell r="D242" t="str">
            <v>RECOV</v>
          </cell>
          <cell r="E242" t="str">
            <v>EVAWHI</v>
          </cell>
          <cell r="G242">
            <v>0</v>
          </cell>
          <cell r="H242">
            <v>222.63</v>
          </cell>
          <cell r="I242">
            <v>0</v>
          </cell>
          <cell r="J242">
            <v>-222.63</v>
          </cell>
        </row>
        <row r="243">
          <cell r="D243" t="str">
            <v>RECOV Total</v>
          </cell>
          <cell r="I243">
            <v>0</v>
          </cell>
          <cell r="J243">
            <v>-222.63</v>
          </cell>
        </row>
        <row r="244">
          <cell r="B244">
            <v>450000154</v>
          </cell>
          <cell r="C244" t="str">
            <v>Pimpama River Tie Ins</v>
          </cell>
          <cell r="D244" t="str">
            <v>RENEWAL</v>
          </cell>
          <cell r="E244" t="str">
            <v>COLMOR</v>
          </cell>
          <cell r="G244">
            <v>0</v>
          </cell>
          <cell r="H244">
            <v>97699.64</v>
          </cell>
          <cell r="I244">
            <v>0</v>
          </cell>
          <cell r="J244">
            <v>28117.55</v>
          </cell>
        </row>
        <row r="245">
          <cell r="B245">
            <v>450000187</v>
          </cell>
          <cell r="C245" t="str">
            <v>Gas Renewal &lt;$50k</v>
          </cell>
          <cell r="D245" t="str">
            <v>RENEWAL</v>
          </cell>
          <cell r="E245" t="str">
            <v>KENDUN</v>
          </cell>
          <cell r="G245">
            <v>0</v>
          </cell>
          <cell r="H245">
            <v>26086.529999999701</v>
          </cell>
          <cell r="I245">
            <v>4459.96</v>
          </cell>
          <cell r="J245">
            <v>123599.64</v>
          </cell>
        </row>
        <row r="246">
          <cell r="B246">
            <v>450000189</v>
          </cell>
          <cell r="C246" t="str">
            <v>TWBA Gas network renewal 06-07</v>
          </cell>
          <cell r="D246" t="str">
            <v>RENEWAL</v>
          </cell>
          <cell r="E246" t="str">
            <v>KENDUN</v>
          </cell>
          <cell r="G246">
            <v>0</v>
          </cell>
          <cell r="H246">
            <v>12520.49</v>
          </cell>
          <cell r="I246">
            <v>0</v>
          </cell>
          <cell r="J246">
            <v>106207.31</v>
          </cell>
        </row>
        <row r="247">
          <cell r="B247">
            <v>450000190</v>
          </cell>
          <cell r="C247" t="str">
            <v>TenYearTest</v>
          </cell>
          <cell r="D247" t="str">
            <v>RENEWAL</v>
          </cell>
          <cell r="E247" t="str">
            <v>GREBAI</v>
          </cell>
          <cell r="G247">
            <v>0</v>
          </cell>
          <cell r="H247">
            <v>145.449999999976</v>
          </cell>
          <cell r="I247">
            <v>0</v>
          </cell>
          <cell r="J247">
            <v>229128.06</v>
          </cell>
        </row>
        <row r="248">
          <cell r="B248">
            <v>450000196</v>
          </cell>
          <cell r="C248" t="str">
            <v>Runcorn 1 GS</v>
          </cell>
          <cell r="D248" t="str">
            <v>RENEWAL</v>
          </cell>
          <cell r="E248" t="str">
            <v>ALAHER</v>
          </cell>
          <cell r="G248">
            <v>0</v>
          </cell>
          <cell r="H248">
            <v>0</v>
          </cell>
          <cell r="I248">
            <v>0</v>
          </cell>
          <cell r="J248">
            <v>3796</v>
          </cell>
        </row>
        <row r="249">
          <cell r="B249">
            <v>450000228</v>
          </cell>
          <cell r="C249" t="str">
            <v>Highgate Hill Renewal Project 1 (HHRP:1)</v>
          </cell>
          <cell r="D249" t="str">
            <v>RENEWAL</v>
          </cell>
          <cell r="E249" t="str">
            <v>EVAWHI</v>
          </cell>
          <cell r="G249">
            <v>0</v>
          </cell>
          <cell r="H249">
            <v>0</v>
          </cell>
          <cell r="I249">
            <v>1047.6600000000001</v>
          </cell>
          <cell r="J249">
            <v>75361.66</v>
          </cell>
        </row>
        <row r="250">
          <cell r="B250">
            <v>450000378</v>
          </cell>
          <cell r="C250" t="str">
            <v>Heathwood Gas Main Relocation</v>
          </cell>
          <cell r="D250" t="str">
            <v>RENEWAL</v>
          </cell>
          <cell r="E250" t="str">
            <v>COLMOR</v>
          </cell>
          <cell r="G250">
            <v>0</v>
          </cell>
          <cell r="H250">
            <v>15310.94</v>
          </cell>
          <cell r="I250">
            <v>0</v>
          </cell>
          <cell r="J250">
            <v>19250.3</v>
          </cell>
        </row>
        <row r="251">
          <cell r="B251">
            <v>450000438</v>
          </cell>
          <cell r="C251" t="str">
            <v>Meter Change - Meters Domestic</v>
          </cell>
          <cell r="D251" t="str">
            <v>RENEWAL</v>
          </cell>
          <cell r="E251" t="str">
            <v>MARHOL</v>
          </cell>
          <cell r="G251">
            <v>0</v>
          </cell>
          <cell r="H251">
            <v>0</v>
          </cell>
          <cell r="I251">
            <v>41509.21</v>
          </cell>
          <cell r="J251">
            <v>304673.83</v>
          </cell>
        </row>
        <row r="252">
          <cell r="B252">
            <v>450000439</v>
          </cell>
          <cell r="C252" t="str">
            <v>Meter Change - Meters Industrial and Commercial &lt; 10TJ/annum</v>
          </cell>
          <cell r="D252" t="str">
            <v>RENEWAL</v>
          </cell>
          <cell r="E252" t="str">
            <v>MARHOL</v>
          </cell>
          <cell r="G252">
            <v>0</v>
          </cell>
          <cell r="H252">
            <v>0</v>
          </cell>
          <cell r="I252">
            <v>2457.1999999999998</v>
          </cell>
          <cell r="J252">
            <v>51564.03</v>
          </cell>
        </row>
        <row r="253">
          <cell r="B253">
            <v>450000440</v>
          </cell>
          <cell r="C253" t="str">
            <v>Meter Change - Meters Industrial and Commercial &gt; 10TJ/annum</v>
          </cell>
          <cell r="D253" t="str">
            <v>RENEWAL</v>
          </cell>
          <cell r="E253" t="str">
            <v>MARHOL</v>
          </cell>
          <cell r="G253">
            <v>0</v>
          </cell>
          <cell r="H253">
            <v>0</v>
          </cell>
          <cell r="I253">
            <v>5359.2</v>
          </cell>
          <cell r="J253">
            <v>30887.51</v>
          </cell>
        </row>
        <row r="254">
          <cell r="B254">
            <v>450000441</v>
          </cell>
          <cell r="C254" t="str">
            <v>Mains Renewal - Block</v>
          </cell>
          <cell r="D254" t="str">
            <v>RENEWAL</v>
          </cell>
          <cell r="E254" t="str">
            <v>DUNCRA</v>
          </cell>
          <cell r="G254">
            <v>0</v>
          </cell>
          <cell r="H254">
            <v>0</v>
          </cell>
          <cell r="I254">
            <v>0</v>
          </cell>
          <cell r="J254">
            <v>5640</v>
          </cell>
        </row>
        <row r="255">
          <cell r="B255">
            <v>450000442</v>
          </cell>
          <cell r="C255" t="str">
            <v>Mains Renewal - Piece</v>
          </cell>
          <cell r="D255" t="str">
            <v>RENEWAL</v>
          </cell>
          <cell r="E255" t="str">
            <v>DUNCRA</v>
          </cell>
          <cell r="G255">
            <v>0</v>
          </cell>
          <cell r="H255">
            <v>0</v>
          </cell>
          <cell r="I255">
            <v>0</v>
          </cell>
          <cell r="J255">
            <v>67357.89</v>
          </cell>
        </row>
        <row r="256">
          <cell r="B256">
            <v>450000443</v>
          </cell>
          <cell r="C256" t="str">
            <v>Service Renewal</v>
          </cell>
          <cell r="D256" t="str">
            <v>RENEWAL</v>
          </cell>
          <cell r="E256" t="str">
            <v>DUNCRA</v>
          </cell>
          <cell r="G256">
            <v>0</v>
          </cell>
          <cell r="H256">
            <v>0</v>
          </cell>
          <cell r="I256">
            <v>6812.8</v>
          </cell>
          <cell r="J256">
            <v>37634.93</v>
          </cell>
        </row>
        <row r="257">
          <cell r="B257">
            <v>450000498</v>
          </cell>
          <cell r="C257" t="str">
            <v>Gold Coast Main Encroachment, Yatala</v>
          </cell>
          <cell r="D257" t="str">
            <v>RENEWAL</v>
          </cell>
          <cell r="E257" t="str">
            <v>PETLAT</v>
          </cell>
          <cell r="G257">
            <v>0</v>
          </cell>
          <cell r="H257">
            <v>0</v>
          </cell>
          <cell r="I257">
            <v>1768</v>
          </cell>
          <cell r="J257">
            <v>8242.68</v>
          </cell>
        </row>
        <row r="258">
          <cell r="B258">
            <v>450000523</v>
          </cell>
          <cell r="C258" t="str">
            <v>Highgate Hill and Norman Park - Mains replacement</v>
          </cell>
          <cell r="D258" t="str">
            <v>RENEWAL</v>
          </cell>
          <cell r="E258" t="str">
            <v>DANMOR</v>
          </cell>
          <cell r="G258">
            <v>0</v>
          </cell>
          <cell r="H258">
            <v>0</v>
          </cell>
          <cell r="I258">
            <v>886446.54</v>
          </cell>
          <cell r="J258">
            <v>1636573.15</v>
          </cell>
        </row>
        <row r="259">
          <cell r="B259">
            <v>450000524</v>
          </cell>
          <cell r="C259" t="str">
            <v>Relocate DN 100 steel gas, Old Goombungee Rd, Harlaxton</v>
          </cell>
          <cell r="D259" t="str">
            <v>RENEWAL</v>
          </cell>
          <cell r="E259" t="str">
            <v>COLMOR</v>
          </cell>
          <cell r="G259">
            <v>0</v>
          </cell>
          <cell r="H259">
            <v>0</v>
          </cell>
          <cell r="I259">
            <v>6131.8</v>
          </cell>
          <cell r="J259">
            <v>10606.32</v>
          </cell>
        </row>
        <row r="260">
          <cell r="B260">
            <v>450000572</v>
          </cell>
          <cell r="C260" t="str">
            <v>Robina Hospital Baulderstone</v>
          </cell>
          <cell r="D260" t="str">
            <v>RENEWAL</v>
          </cell>
          <cell r="E260" t="str">
            <v>ANDFUR</v>
          </cell>
          <cell r="G260">
            <v>46819</v>
          </cell>
          <cell r="H260">
            <v>0</v>
          </cell>
          <cell r="I260">
            <v>625.29999999999995</v>
          </cell>
          <cell r="J260">
            <v>625.29999999999995</v>
          </cell>
        </row>
        <row r="261">
          <cell r="D261" t="str">
            <v>RENEWAL Total</v>
          </cell>
          <cell r="I261">
            <v>956617.67</v>
          </cell>
          <cell r="J261">
            <v>2739266.1599999997</v>
          </cell>
        </row>
        <row r="262">
          <cell r="B262">
            <v>451000142</v>
          </cell>
          <cell r="C262" t="str">
            <v>QNP Moura - Metering Upgrade</v>
          </cell>
          <cell r="D262" t="str">
            <v>UNC_NW</v>
          </cell>
          <cell r="E262" t="str">
            <v>MARHOL</v>
          </cell>
          <cell r="G262">
            <v>0</v>
          </cell>
          <cell r="H262">
            <v>128266.83</v>
          </cell>
          <cell r="I262">
            <v>0</v>
          </cell>
          <cell r="J262">
            <v>0</v>
          </cell>
        </row>
        <row r="263">
          <cell r="B263">
            <v>451000143</v>
          </cell>
          <cell r="C263" t="str">
            <v>Gatton to Gympie Pipeline</v>
          </cell>
          <cell r="D263" t="str">
            <v>UNC_NW</v>
          </cell>
          <cell r="E263" t="str">
            <v>PAUALE</v>
          </cell>
          <cell r="G263">
            <v>0</v>
          </cell>
          <cell r="H263">
            <v>72645.75</v>
          </cell>
          <cell r="I263">
            <v>0</v>
          </cell>
          <cell r="J263">
            <v>21880</v>
          </cell>
        </row>
        <row r="264">
          <cell r="D264" t="str">
            <v>UNC_NW Total</v>
          </cell>
          <cell r="I264">
            <v>0</v>
          </cell>
          <cell r="J264">
            <v>21880</v>
          </cell>
        </row>
        <row r="265">
          <cell r="D265" t="str">
            <v>Grand Total</v>
          </cell>
          <cell r="I265">
            <v>2420910.4</v>
          </cell>
          <cell r="J265">
            <v>15139846.800000003</v>
          </cell>
        </row>
      </sheetData>
      <sheetData sheetId="7" refreshError="1"/>
      <sheetData sheetId="8" refreshError="1"/>
      <sheetData sheetId="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16"/>
      <sheetName val="Page 17"/>
      <sheetName val="CP Graph Data"/>
      <sheetName val="Degree Days Data"/>
    </sheetNames>
    <sheetDataSet>
      <sheetData sheetId="0" refreshError="1"/>
      <sheetData sheetId="1" refreshError="1"/>
      <sheetData sheetId="2" refreshError="1"/>
      <sheetData sheetId="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rent"/>
      <sheetName val="Proposed"/>
      <sheetName val="_defntmp_ (2)"/>
      <sheetName val="Sheet3"/>
      <sheetName val="PR-NA"/>
      <sheetName val="_defntmp_"/>
      <sheetName val="Trial balance"/>
    </sheetNames>
    <sheetDataSet>
      <sheetData sheetId="0" refreshError="1">
        <row r="3">
          <cell r="B3" t="str">
            <v>P105 Gas pipeline</v>
          </cell>
        </row>
        <row r="4">
          <cell r="B4" t="str">
            <v>P110 Gas Storage</v>
          </cell>
        </row>
        <row r="5">
          <cell r="B5" t="str">
            <v>P115 Gas Processing</v>
          </cell>
        </row>
        <row r="6">
          <cell r="B6" t="str">
            <v>P130 Electricity Transmission</v>
          </cell>
        </row>
        <row r="7">
          <cell r="B7" t="str">
            <v>P135 Electricity Generation</v>
          </cell>
        </row>
        <row r="8">
          <cell r="B8" t="str">
            <v>P180 Other</v>
          </cell>
        </row>
        <row r="9">
          <cell r="B9" t="str">
            <v>P185 Equity accounted Profits</v>
          </cell>
        </row>
        <row r="10">
          <cell r="B10" t="str">
            <v>P195 Passthrough Revenue</v>
          </cell>
        </row>
        <row r="11">
          <cell r="B11" t="str">
            <v>P305 O&amp;M</v>
          </cell>
        </row>
        <row r="12">
          <cell r="B12" t="str">
            <v>P310 Additional Services</v>
          </cell>
        </row>
        <row r="13">
          <cell r="B13" t="str">
            <v>P315 OpCosts - Spares</v>
          </cell>
        </row>
        <row r="14">
          <cell r="B14" t="str">
            <v>P316 OpCosts - Energy</v>
          </cell>
        </row>
        <row r="15">
          <cell r="B15" t="str">
            <v>P317 OpCosts - Connection</v>
          </cell>
        </row>
        <row r="16">
          <cell r="B16" t="str">
            <v>P320 Tech Services</v>
          </cell>
        </row>
        <row r="17">
          <cell r="B17" t="str">
            <v>P325 Asset Licence fees</v>
          </cell>
        </row>
        <row r="18">
          <cell r="B18" t="str">
            <v>P330 Rates and Taxes</v>
          </cell>
        </row>
        <row r="19">
          <cell r="B19" t="str">
            <v>P335 Insurance</v>
          </cell>
        </row>
        <row r="20">
          <cell r="B20" t="str">
            <v>P340 Communications</v>
          </cell>
        </row>
        <row r="21">
          <cell r="B21" t="str">
            <v>P345 Gas Stock</v>
          </cell>
        </row>
        <row r="22">
          <cell r="B22" t="str">
            <v>P405 Contracted Equip / Service &amp; licences</v>
          </cell>
        </row>
        <row r="23">
          <cell r="B23" t="str">
            <v>P410 Repairs and Maintenance</v>
          </cell>
        </row>
        <row r="24">
          <cell r="B24" t="str">
            <v>P415 Salaries and Wages</v>
          </cell>
        </row>
        <row r="25">
          <cell r="B25" t="str">
            <v>P420 Costs of Employment</v>
          </cell>
        </row>
        <row r="26">
          <cell r="B26" t="str">
            <v>P425 Outside staff and Services</v>
          </cell>
        </row>
        <row r="27">
          <cell r="B27" t="str">
            <v>P430 Travel and Entertainment</v>
          </cell>
        </row>
        <row r="28">
          <cell r="B28" t="str">
            <v>P440 Property Costs</v>
          </cell>
        </row>
        <row r="29">
          <cell r="B29" t="str">
            <v>P445 Office Admin</v>
          </cell>
        </row>
        <row r="30">
          <cell r="B30" t="str">
            <v>P450 Corp Affairs</v>
          </cell>
        </row>
        <row r="31">
          <cell r="B31" t="str">
            <v>P455 Donations</v>
          </cell>
        </row>
        <row r="32">
          <cell r="B32" t="str">
            <v>P457 Sponsorships</v>
          </cell>
        </row>
        <row r="33">
          <cell r="B33" t="str">
            <v>P460 Marketing / Advertising</v>
          </cell>
        </row>
        <row r="34">
          <cell r="B34" t="str">
            <v>P480 Other Direct costs</v>
          </cell>
        </row>
        <row r="35">
          <cell r="B35" t="str">
            <v>P481 Miscellaneous</v>
          </cell>
        </row>
        <row r="36">
          <cell r="B36" t="str">
            <v>P485 Project Provision</v>
          </cell>
        </row>
        <row r="37">
          <cell r="B37" t="str">
            <v>P495 Passthrough Costs</v>
          </cell>
        </row>
        <row r="38">
          <cell r="B38" t="str">
            <v>P498 Costs recovered</v>
          </cell>
        </row>
        <row r="39">
          <cell r="B39" t="str">
            <v>P601 Costs Recovered</v>
          </cell>
        </row>
        <row r="40">
          <cell r="B40" t="str">
            <v>P611 Costs Charged</v>
          </cell>
        </row>
        <row r="41">
          <cell r="B41" t="str">
            <v>P650 IE Sales</v>
          </cell>
        </row>
        <row r="42">
          <cell r="B42" t="str">
            <v>P655 IE Costs</v>
          </cell>
        </row>
        <row r="43">
          <cell r="B43" t="str">
            <v>P705 Deferred Expenditure</v>
          </cell>
        </row>
        <row r="44">
          <cell r="B44" t="str">
            <v>P710 Goodwill Write off</v>
          </cell>
        </row>
        <row r="45">
          <cell r="B45" t="str">
            <v>P720 Depn on Leased Assets</v>
          </cell>
        </row>
        <row r="46">
          <cell r="B46" t="str">
            <v>P725 Depn on Property, Plant and Equipment</v>
          </cell>
        </row>
        <row r="47">
          <cell r="B47" t="str">
            <v>P730 Impairment of Non-Current Assets</v>
          </cell>
        </row>
        <row r="48">
          <cell r="B48" t="str">
            <v>P735 Gain / loss on Sale</v>
          </cell>
        </row>
        <row r="49">
          <cell r="B49" t="str">
            <v>P740 Amortisation</v>
          </cell>
        </row>
        <row r="50">
          <cell r="B50" t="str">
            <v>P745 Amortisation of Right to rec tariff</v>
          </cell>
        </row>
        <row r="51">
          <cell r="B51" t="str">
            <v>P750 Bank charges</v>
          </cell>
        </row>
        <row r="52">
          <cell r="B52" t="str">
            <v>P760 Fair Value Uplift</v>
          </cell>
        </row>
        <row r="53">
          <cell r="B53" t="str">
            <v>P770 Dim Value of Invest - Prior to elim</v>
          </cell>
        </row>
        <row r="54">
          <cell r="B54" t="str">
            <v>P805 Int Inc - Roverton</v>
          </cell>
        </row>
        <row r="55">
          <cell r="B55" t="str">
            <v>P810 Int Inc - Third Party Deposit</v>
          </cell>
        </row>
        <row r="56">
          <cell r="B56" t="str">
            <v>P815 Finance Lease Interest Receivable</v>
          </cell>
        </row>
        <row r="57">
          <cell r="B57" t="str">
            <v>P820 Bank Charges</v>
          </cell>
        </row>
        <row r="58">
          <cell r="B58" t="str">
            <v>P825 Borrowing Costs &amp; Amort of borrowing Cost</v>
          </cell>
        </row>
        <row r="59">
          <cell r="B59" t="str">
            <v>P840 Int Exp - Bank Facility</v>
          </cell>
        </row>
        <row r="60">
          <cell r="B60" t="str">
            <v>P845 Int Exp - Leases</v>
          </cell>
        </row>
        <row r="61">
          <cell r="B61" t="str">
            <v>P850 Int Exp - Roverton</v>
          </cell>
        </row>
        <row r="62">
          <cell r="B62" t="str">
            <v>P855 Int Exp - Other</v>
          </cell>
        </row>
        <row r="63">
          <cell r="B63" t="str">
            <v>P870 FX Gain / Loss</v>
          </cell>
        </row>
        <row r="64">
          <cell r="B64" t="str">
            <v>P890 IE Int Rec'd</v>
          </cell>
        </row>
        <row r="65">
          <cell r="B65" t="str">
            <v>P895 IE Int Paid</v>
          </cell>
        </row>
        <row r="66">
          <cell r="B66" t="str">
            <v>P930 IE Div Rec'd</v>
          </cell>
        </row>
        <row r="67">
          <cell r="B67" t="str">
            <v>P935 IE Div Paid</v>
          </cell>
        </row>
        <row r="68">
          <cell r="B68" t="str">
            <v>P950 Tax Expense</v>
          </cell>
        </row>
        <row r="69">
          <cell r="B69" t="str">
            <v>P980 Minorities</v>
          </cell>
        </row>
      </sheetData>
      <sheetData sheetId="1" refreshError="1">
        <row r="5">
          <cell r="C5" t="str">
            <v>Gas Transportation</v>
          </cell>
        </row>
        <row r="6">
          <cell r="C6" t="str">
            <v>Gas Storage</v>
          </cell>
        </row>
        <row r="7">
          <cell r="C7" t="str">
            <v>Gas Processing</v>
          </cell>
        </row>
        <row r="8">
          <cell r="C8" t="str">
            <v>Electricity Transmission</v>
          </cell>
        </row>
        <row r="9">
          <cell r="C9" t="str">
            <v>Electricity Generation</v>
          </cell>
        </row>
        <row r="10">
          <cell r="C10" t="str">
            <v>Passthrough Revenue</v>
          </cell>
        </row>
        <row r="11">
          <cell r="C11" t="str">
            <v>Customer Contribution</v>
          </cell>
        </row>
        <row r="12">
          <cell r="C12" t="str">
            <v>Other Revenue</v>
          </cell>
        </row>
        <row r="13">
          <cell r="C13" t="str">
            <v>Other Income</v>
          </cell>
        </row>
        <row r="14">
          <cell r="C14" t="str">
            <v>Equity Profits / Dividends</v>
          </cell>
        </row>
        <row r="15">
          <cell r="C15" t="str">
            <v>Inter-Entity Sales</v>
          </cell>
        </row>
        <row r="16">
          <cell r="C16" t="str">
            <v>Contractors - O&amp;M</v>
          </cell>
        </row>
        <row r="17">
          <cell r="C17" t="str">
            <v>Materials</v>
          </cell>
        </row>
        <row r="18">
          <cell r="C18" t="str">
            <v>Cost of Sales</v>
          </cell>
        </row>
        <row r="19">
          <cell r="C19" t="str">
            <v>Passthrough Expenses</v>
          </cell>
        </row>
        <row r="20">
          <cell r="C20" t="str">
            <v>Other Operating Costs</v>
          </cell>
        </row>
        <row r="21">
          <cell r="C21" t="str">
            <v>Professional &amp; Consulting</v>
          </cell>
        </row>
        <row r="22">
          <cell r="C22" t="str">
            <v>Asset Licences</v>
          </cell>
        </row>
        <row r="23">
          <cell r="C23" t="str">
            <v>Communications</v>
          </cell>
        </row>
        <row r="24">
          <cell r="C24" t="str">
            <v>Insurance</v>
          </cell>
        </row>
        <row r="25">
          <cell r="C25" t="str">
            <v>IT / Computer costs</v>
          </cell>
        </row>
        <row r="26">
          <cell r="C26" t="str">
            <v>Rent &amp; Property Outgoings</v>
          </cell>
        </row>
        <row r="27">
          <cell r="C27" t="str">
            <v>Office Administration</v>
          </cell>
        </row>
        <row r="28">
          <cell r="C28" t="str">
            <v>Repairs &amp; Maintenance</v>
          </cell>
        </row>
        <row r="29">
          <cell r="C29" t="str">
            <v>Labour</v>
          </cell>
        </row>
        <row r="30">
          <cell r="C30" t="str">
            <v>Labour On-Cost</v>
          </cell>
        </row>
        <row r="31">
          <cell r="C31" t="str">
            <v>Labour Related</v>
          </cell>
        </row>
        <row r="32">
          <cell r="C32" t="str">
            <v>Training</v>
          </cell>
        </row>
        <row r="33">
          <cell r="C33" t="str">
            <v>Occupational Health &amp; Safety</v>
          </cell>
        </row>
        <row r="34">
          <cell r="C34" t="str">
            <v>Travel &amp; Entertainment</v>
          </cell>
        </row>
        <row r="35">
          <cell r="C35" t="str">
            <v>Motor Vehicles</v>
          </cell>
        </row>
        <row r="36">
          <cell r="C36" t="str">
            <v>Fees &amp; Taxes</v>
          </cell>
        </row>
        <row r="37">
          <cell r="C37" t="str">
            <v>Advertising &amp; Promotion</v>
          </cell>
        </row>
        <row r="38">
          <cell r="C38" t="str">
            <v>Corporate Affairs</v>
          </cell>
        </row>
        <row r="39">
          <cell r="C39" t="str">
            <v>Hiring &amp; Leasing</v>
          </cell>
        </row>
        <row r="40">
          <cell r="C40" t="str">
            <v>Scrapping &amp; Write-downs</v>
          </cell>
        </row>
        <row r="41">
          <cell r="C41" t="str">
            <v>Borrowing Costs</v>
          </cell>
        </row>
        <row r="42">
          <cell r="C42" t="str">
            <v>Bad &amp; Doubtful Debts</v>
          </cell>
        </row>
        <row r="43">
          <cell r="C43" t="str">
            <v>Labour Related</v>
          </cell>
        </row>
        <row r="44">
          <cell r="C44" t="str">
            <v>Depreciation</v>
          </cell>
        </row>
        <row r="45">
          <cell r="C45" t="str">
            <v>Amortisation</v>
          </cell>
        </row>
        <row r="46">
          <cell r="C46" t="str">
            <v>Profit / Loss on Sale</v>
          </cell>
        </row>
        <row r="47">
          <cell r="C47" t="str">
            <v>Other Provisions</v>
          </cell>
        </row>
        <row r="48">
          <cell r="C48" t="str">
            <v>Costs Recovered</v>
          </cell>
        </row>
        <row r="49">
          <cell r="C49" t="str">
            <v>Inter-Entity Costs</v>
          </cell>
        </row>
        <row r="50">
          <cell r="C50" t="str">
            <v>Inter-Entity Overheads</v>
          </cell>
        </row>
        <row r="51">
          <cell r="C51" t="str">
            <v>FX Gains / Losses</v>
          </cell>
        </row>
        <row r="52">
          <cell r="C52" t="str">
            <v>Minorities</v>
          </cell>
        </row>
        <row r="53">
          <cell r="C53" t="str">
            <v>Interest Revenue - External</v>
          </cell>
        </row>
        <row r="54">
          <cell r="C54" t="str">
            <v>Interest revenue - Finance Lease</v>
          </cell>
        </row>
        <row r="55">
          <cell r="C55" t="str">
            <v>Inter-Entity Interest Expense</v>
          </cell>
        </row>
        <row r="56">
          <cell r="C56" t="str">
            <v>Income Tax Expense</v>
          </cell>
        </row>
        <row r="57">
          <cell r="C57" t="str">
            <v>Inter-Entity Dividends Received</v>
          </cell>
        </row>
        <row r="58">
          <cell r="C58" t="str">
            <v>Inter-Entity Interest Revenue</v>
          </cell>
        </row>
      </sheetData>
      <sheetData sheetId="2" refreshError="1"/>
      <sheetData sheetId="3" refreshError="1"/>
      <sheetData sheetId="4" refreshError="1"/>
      <sheetData sheetId="5" refreshError="1"/>
      <sheetData sheetId="6"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st Six Years (2)"/>
      <sheetName val="Past Six Years"/>
      <sheetName val="Lead times"/>
      <sheetName val="CD List1 - Sorted on Compl"/>
      <sheetName val="CD List1 - Sorted by Type"/>
      <sheetName val="Projected Eng &amp; Net Resources"/>
      <sheetName val="PC Overview"/>
      <sheetName val="Property Scope"/>
      <sheetName val="Complexes - Summary"/>
      <sheetName val="Order of Preference - P'Complex"/>
      <sheetName val="Planning Dates #1"/>
      <sheetName val="Corrected Dates #2"/>
      <sheetName val="PDR Issue Dates"/>
      <sheetName val="Short List rev00 "/>
    </sheetNames>
    <sheetDataSet>
      <sheetData sheetId="0"/>
      <sheetData sheetId="1"/>
      <sheetData sheetId="2" refreshError="1">
        <row r="7">
          <cell r="A7">
            <v>1</v>
          </cell>
          <cell r="B7" t="str">
            <v>EHV TL -EIS</v>
          </cell>
          <cell r="C7">
            <v>60</v>
          </cell>
          <cell r="D7">
            <v>0.2</v>
          </cell>
        </row>
        <row r="8">
          <cell r="A8">
            <v>2</v>
          </cell>
          <cell r="B8" t="str">
            <v>EHV TL -REF</v>
          </cell>
          <cell r="C8">
            <v>36</v>
          </cell>
          <cell r="D8">
            <v>0.17499999999999999</v>
          </cell>
        </row>
        <row r="9">
          <cell r="A9">
            <v>3</v>
          </cell>
          <cell r="B9" t="str">
            <v>TL -EIS</v>
          </cell>
          <cell r="C9">
            <v>48</v>
          </cell>
          <cell r="D9">
            <v>0.2</v>
          </cell>
        </row>
        <row r="10">
          <cell r="A10">
            <v>4</v>
          </cell>
          <cell r="B10" t="str">
            <v>TL -REF</v>
          </cell>
          <cell r="C10">
            <v>24</v>
          </cell>
          <cell r="D10">
            <v>0.17499999999999999</v>
          </cell>
        </row>
        <row r="11">
          <cell r="A11">
            <v>5</v>
          </cell>
          <cell r="B11" t="str">
            <v>500/330kV Greenfield</v>
          </cell>
          <cell r="C11">
            <v>40</v>
          </cell>
          <cell r="D11">
            <v>0.2</v>
          </cell>
        </row>
        <row r="12">
          <cell r="A12">
            <v>6</v>
          </cell>
          <cell r="B12" t="str">
            <v>330/132kV Greenfield</v>
          </cell>
          <cell r="C12">
            <v>36</v>
          </cell>
          <cell r="D12">
            <v>0.2</v>
          </cell>
        </row>
        <row r="13">
          <cell r="A13">
            <v>7</v>
          </cell>
          <cell r="B13" t="str">
            <v>132kV Greenfield</v>
          </cell>
          <cell r="C13">
            <v>30</v>
          </cell>
          <cell r="D13">
            <v>0.2</v>
          </cell>
        </row>
        <row r="14">
          <cell r="A14">
            <v>8</v>
          </cell>
          <cell r="B14" t="str">
            <v>500/330kV Aug</v>
          </cell>
          <cell r="C14">
            <v>28</v>
          </cell>
          <cell r="D14">
            <v>0.3</v>
          </cell>
        </row>
        <row r="15">
          <cell r="A15">
            <v>9</v>
          </cell>
          <cell r="B15" t="str">
            <v>330/132kV Aug</v>
          </cell>
          <cell r="C15">
            <v>24</v>
          </cell>
          <cell r="D15">
            <v>0.3</v>
          </cell>
        </row>
        <row r="16">
          <cell r="A16">
            <v>10</v>
          </cell>
          <cell r="B16" t="str">
            <v>132kV Aug</v>
          </cell>
          <cell r="C16">
            <v>24</v>
          </cell>
          <cell r="D16">
            <v>0.3</v>
          </cell>
        </row>
        <row r="17">
          <cell r="A17">
            <v>11</v>
          </cell>
          <cell r="B17" t="str">
            <v>Transformer Replace</v>
          </cell>
          <cell r="C17">
            <v>18</v>
          </cell>
          <cell r="D17">
            <v>0.3</v>
          </cell>
        </row>
        <row r="18">
          <cell r="A18">
            <v>12</v>
          </cell>
          <cell r="B18" t="str">
            <v>Capacitor Replace</v>
          </cell>
          <cell r="C18">
            <v>14</v>
          </cell>
          <cell r="D18">
            <v>0.6</v>
          </cell>
        </row>
        <row r="19">
          <cell r="A19">
            <v>13</v>
          </cell>
          <cell r="B19" t="str">
            <v>Shunt Reactor Replace</v>
          </cell>
          <cell r="C19">
            <v>18</v>
          </cell>
          <cell r="D19">
            <v>0.3</v>
          </cell>
        </row>
        <row r="20">
          <cell r="A20">
            <v>14</v>
          </cell>
          <cell r="B20" t="str">
            <v>SS Property Acquistion</v>
          </cell>
          <cell r="C20">
            <v>18</v>
          </cell>
        </row>
        <row r="21">
          <cell r="A21">
            <v>15</v>
          </cell>
          <cell r="B21" t="str">
            <v>TL Property Acquistion</v>
          </cell>
          <cell r="C21">
            <v>18</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ata"/>
      <sheetName val="Option 1 Meet Planning Dates"/>
      <sheetName val="Option 2 No Major Projects"/>
      <sheetName val="Option 3 Selected Major Project"/>
      <sheetName val="Option 3 Selected Major-sorted"/>
      <sheetName val="Option 3 Eng &amp; Net Costs"/>
      <sheetName val="Option 3 Eng &amp; Net Costs (2)"/>
      <sheetName val="Sheet1"/>
      <sheetName val="Simplified Summary"/>
      <sheetName val="Lead times"/>
    </sheetNames>
    <sheetDataSet>
      <sheetData sheetId="0"/>
      <sheetData sheetId="1"/>
      <sheetData sheetId="2"/>
      <sheetData sheetId="3"/>
      <sheetData sheetId="4"/>
      <sheetData sheetId="5"/>
      <sheetData sheetId="6"/>
      <sheetData sheetId="7"/>
      <sheetData sheetId="8"/>
      <sheetData sheetId="9">
        <row r="5">
          <cell r="A5" t="str">
            <v>No</v>
          </cell>
          <cell r="B5" t="str">
            <v>Type</v>
          </cell>
          <cell r="C5" t="str">
            <v xml:space="preserve">Lead Time </v>
          </cell>
          <cell r="D5" t="str">
            <v xml:space="preserve">Eng &amp; </v>
          </cell>
        </row>
        <row r="6">
          <cell r="C6" t="str">
            <v>Months</v>
          </cell>
          <cell r="D6" t="str">
            <v>Network</v>
          </cell>
        </row>
        <row r="7">
          <cell r="A7">
            <v>1</v>
          </cell>
          <cell r="B7" t="str">
            <v>EHV TL -EIS</v>
          </cell>
          <cell r="C7">
            <v>60</v>
          </cell>
          <cell r="D7">
            <v>0.2</v>
          </cell>
        </row>
        <row r="8">
          <cell r="A8">
            <v>2</v>
          </cell>
          <cell r="B8" t="str">
            <v>EHV TL -REF</v>
          </cell>
          <cell r="C8">
            <v>36</v>
          </cell>
          <cell r="D8">
            <v>0.17499999999999999</v>
          </cell>
        </row>
        <row r="9">
          <cell r="A9">
            <v>3</v>
          </cell>
          <cell r="B9" t="str">
            <v>TL -EIS</v>
          </cell>
          <cell r="C9">
            <v>48</v>
          </cell>
          <cell r="D9">
            <v>0.2</v>
          </cell>
        </row>
        <row r="10">
          <cell r="A10">
            <v>4</v>
          </cell>
          <cell r="B10" t="str">
            <v>TL -REF</v>
          </cell>
          <cell r="C10">
            <v>24</v>
          </cell>
          <cell r="D10">
            <v>0.17499999999999999</v>
          </cell>
        </row>
        <row r="11">
          <cell r="A11">
            <v>5</v>
          </cell>
          <cell r="B11" t="str">
            <v>500/330kV Greenfield</v>
          </cell>
          <cell r="C11">
            <v>40</v>
          </cell>
          <cell r="D11">
            <v>0.2</v>
          </cell>
        </row>
        <row r="12">
          <cell r="A12">
            <v>6</v>
          </cell>
          <cell r="B12" t="str">
            <v>330/132kV Greenfield</v>
          </cell>
          <cell r="C12">
            <v>36</v>
          </cell>
          <cell r="D12">
            <v>0.2</v>
          </cell>
        </row>
        <row r="13">
          <cell r="A13">
            <v>7</v>
          </cell>
          <cell r="B13" t="str">
            <v>132kV Greenfield</v>
          </cell>
          <cell r="C13">
            <v>30</v>
          </cell>
          <cell r="D13">
            <v>0.2</v>
          </cell>
        </row>
        <row r="14">
          <cell r="A14">
            <v>8</v>
          </cell>
          <cell r="B14" t="str">
            <v>500/330kV Aug</v>
          </cell>
          <cell r="C14">
            <v>28</v>
          </cell>
          <cell r="D14">
            <v>0.3</v>
          </cell>
        </row>
        <row r="15">
          <cell r="A15">
            <v>9</v>
          </cell>
          <cell r="B15" t="str">
            <v>330/132kV Aug</v>
          </cell>
          <cell r="C15">
            <v>24</v>
          </cell>
          <cell r="D15">
            <v>0.3</v>
          </cell>
        </row>
        <row r="16">
          <cell r="A16">
            <v>10</v>
          </cell>
          <cell r="B16" t="str">
            <v>132kV Aug</v>
          </cell>
          <cell r="C16">
            <v>24</v>
          </cell>
          <cell r="D16">
            <v>0.3</v>
          </cell>
        </row>
        <row r="17">
          <cell r="A17">
            <v>11</v>
          </cell>
          <cell r="B17" t="str">
            <v>Transformer Replace</v>
          </cell>
          <cell r="C17">
            <v>18</v>
          </cell>
          <cell r="D17">
            <v>0.3</v>
          </cell>
        </row>
        <row r="18">
          <cell r="A18">
            <v>12</v>
          </cell>
          <cell r="B18" t="str">
            <v>Capacitor Replace</v>
          </cell>
          <cell r="C18">
            <v>14</v>
          </cell>
          <cell r="D18">
            <v>0.6</v>
          </cell>
        </row>
        <row r="19">
          <cell r="A19">
            <v>13</v>
          </cell>
          <cell r="B19" t="str">
            <v>Shunt Reactor Replace</v>
          </cell>
          <cell r="C19">
            <v>18</v>
          </cell>
          <cell r="D19">
            <v>0.3</v>
          </cell>
        </row>
        <row r="20">
          <cell r="A20">
            <v>14</v>
          </cell>
          <cell r="B20" t="str">
            <v>SS Property Acquistion</v>
          </cell>
          <cell r="C20">
            <v>18</v>
          </cell>
        </row>
        <row r="21">
          <cell r="A21">
            <v>15</v>
          </cell>
          <cell r="B21" t="str">
            <v>TL Property Acquistion</v>
          </cell>
          <cell r="C21">
            <v>18</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ategic Plan"/>
      <sheetName val="Revenue Calc Qld"/>
      <sheetName val="INPUTS"/>
      <sheetName val="Qld"/>
      <sheetName val="Cust Summary"/>
      <sheetName val="StocknFlow"/>
      <sheetName val="Renewal Chart"/>
      <sheetName val="Expired"/>
      <sheetName val="PIVOT"/>
      <sheetName val="Widebay Cust Summary"/>
      <sheetName val="LOST_CLOSED"/>
      <sheetName val="ExMIP"/>
    </sheetNames>
    <sheetDataSet>
      <sheetData sheetId="0"/>
      <sheetData sheetId="1"/>
      <sheetData sheetId="2" refreshError="1">
        <row r="48">
          <cell r="C48">
            <v>20.2727</v>
          </cell>
          <cell r="E48">
            <v>57.777195000000006</v>
          </cell>
        </row>
        <row r="49">
          <cell r="B49">
            <v>8002.85</v>
          </cell>
          <cell r="C49">
            <v>18.2727</v>
          </cell>
          <cell r="E49">
            <v>146239.37719500001</v>
          </cell>
        </row>
        <row r="50">
          <cell r="B50">
            <v>8019.9500000000007</v>
          </cell>
          <cell r="C50">
            <v>16.818100000000001</v>
          </cell>
          <cell r="E50">
            <v>146526.966705</v>
          </cell>
        </row>
        <row r="51">
          <cell r="B51">
            <v>8054.1500000000005</v>
          </cell>
          <cell r="C51">
            <v>14.363600000000002</v>
          </cell>
          <cell r="E51">
            <v>147018.201825</v>
          </cell>
        </row>
        <row r="52">
          <cell r="B52">
            <v>8139.6500000000005</v>
          </cell>
          <cell r="C52">
            <v>12.545400000000001</v>
          </cell>
          <cell r="E52">
            <v>148090.83352499999</v>
          </cell>
        </row>
        <row r="53">
          <cell r="B53">
            <v>8282.1500000000015</v>
          </cell>
          <cell r="C53">
            <v>10.7272</v>
          </cell>
          <cell r="E53">
            <v>149619.45952499998</v>
          </cell>
        </row>
        <row r="54">
          <cell r="B54">
            <v>8567.1500000000015</v>
          </cell>
          <cell r="C54">
            <v>9.8180999999999994</v>
          </cell>
          <cell r="E54">
            <v>152417.61802499997</v>
          </cell>
        </row>
        <row r="55">
          <cell r="B55">
            <v>9137.1500000000015</v>
          </cell>
          <cell r="C55">
            <v>9.3635999999999999</v>
          </cell>
          <cell r="E55">
            <v>157754.87002499998</v>
          </cell>
        </row>
        <row r="56">
          <cell r="C56">
            <v>8.9090000000000007</v>
          </cell>
        </row>
      </sheetData>
      <sheetData sheetId="3"/>
      <sheetData sheetId="4"/>
      <sheetData sheetId="5" refreshError="1"/>
      <sheetData sheetId="6" refreshError="1"/>
      <sheetData sheetId="7"/>
      <sheetData sheetId="8"/>
      <sheetData sheetId="9"/>
      <sheetData sheetId="10"/>
      <sheetData sheetId="1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C"/>
      <sheetName val="Contents"/>
      <sheetName val="ASSUMPTIONS_SC"/>
      <sheetName val="Control_A"/>
      <sheetName val="Manual Input_A"/>
      <sheetName val="Manual Input-XCEN_A"/>
      <sheetName val="Manual Input-TCEN_A"/>
      <sheetName val="FLASH_SC"/>
      <sheetName val="PL_FO"/>
      <sheetName val="CF_FO"/>
      <sheetName val="Segments_FO"/>
      <sheetName val="FLASH_SC_2"/>
      <sheetName val="PL_FO_2"/>
      <sheetName val="CF_FO_2"/>
      <sheetName val="Segments_FO_2"/>
      <sheetName val="ORIGIN_SC"/>
      <sheetName val="Summary_BO"/>
      <sheetName val="PL_BO"/>
      <sheetName val="CF_BO"/>
      <sheetName val="BS_BO"/>
      <sheetName val="BS Ratios"/>
      <sheetName val="Segments_BO"/>
      <sheetName val="Capex_BO"/>
      <sheetName val="Employees_BO"/>
      <sheetName val="Customers_BO"/>
      <sheetName val="Debtors_BO"/>
      <sheetName val="XCEN_SC"/>
      <sheetName val="Summary-XCEN_BO"/>
      <sheetName val="PL-XCEN_BO"/>
      <sheetName val="CF-XCEN_BO"/>
      <sheetName val="BS-XCEN_BO"/>
      <sheetName val="BS Ratios (2)"/>
      <sheetName val="Segments-XCEN_BO"/>
      <sheetName val="Capex-XCEN_BO"/>
      <sheetName val="Capex Major-XCEN_BO"/>
      <sheetName val="Employees-XCEN_BO"/>
      <sheetName val="Customers-XCEN_BO"/>
      <sheetName val="Debtors-XCEN_BO"/>
      <sheetName val="TCEN_SC"/>
      <sheetName val="PL-TCEN_BO"/>
      <sheetName val="CF-TCEN_BO"/>
      <sheetName val="BS-TCEN_BO"/>
      <sheetName val="Debtors-TCEN_BO"/>
      <sheetName val="BU_SC"/>
      <sheetName val="UP-Res_BO"/>
      <sheetName val="UP-Div_BO"/>
      <sheetName val="UP-Vol_BO"/>
      <sheetName val="UP-Drs_BO"/>
      <sheetName val="TOT-Vol_BO"/>
      <sheetName val="TRWT-Res_BO"/>
      <sheetName val="RET-Res_BO"/>
      <sheetName val="RET-Div_BO"/>
      <sheetName val="RET-Vol_BO"/>
      <sheetName val="RET-Drs_BO"/>
      <sheetName val="RET-Drs-NG_BO"/>
      <sheetName val="RET-Drs-Elec_BO"/>
      <sheetName val="RET-Drs-Oth_BO"/>
      <sheetName val="LPG-Res_BO"/>
      <sheetName val="LPG-Div_BO"/>
      <sheetName val="LPG-Vol_BO"/>
      <sheetName val="LPG-Drs_BO"/>
      <sheetName val="WT-Res_BO"/>
      <sheetName val="WT-Div_BO"/>
      <sheetName val="WT-Vol_BO"/>
      <sheetName val="WT-Drs_BO"/>
      <sheetName val="WT-Drs-ET_BO"/>
      <sheetName val="WT-Drs-WC_BO"/>
      <sheetName val="GEN-Res_BO"/>
      <sheetName val="GEN-Div_BO"/>
      <sheetName val="GEN-Vol_BO"/>
      <sheetName val="GEN-Drs_BO"/>
      <sheetName val="NET-Res_BO"/>
      <sheetName val="NET-Div_BO"/>
      <sheetName val="NET-Vol_BO"/>
      <sheetName val="NET-Drs_BO"/>
      <sheetName val="CORP-Res_BO"/>
      <sheetName val="CORP-Res-NP_BO"/>
      <sheetName val="CORP-Drs_BO"/>
      <sheetName val="OPSR_SC"/>
      <sheetName val="UP-OpsR_BO"/>
      <sheetName val="TRWT-OpsR-Vol_BO"/>
      <sheetName val="TRWT-OpsR_BO"/>
      <sheetName val="GEN-OpsR_BO"/>
      <sheetName val="GEN-OpsR-Vol_BO"/>
      <sheetName val="LPG-OpsR_BO"/>
      <sheetName val="NET-OpsR_BO"/>
      <sheetName val="LOOKUP_SC"/>
      <sheetName val="General_L"/>
      <sheetName val="APPENDIX_SC"/>
      <sheetName val="To Do_BO"/>
      <sheetName val="Check-Summary_BO"/>
      <sheetName val="Check-By-BU_BO"/>
      <sheetName val="Check-By-OPSR_BO"/>
      <sheetName val="Summ graph data"/>
      <sheetName val="Summ graph data-XCEN"/>
      <sheetName val="CP-Graph Data"/>
      <sheetName val="DD Graph Data"/>
      <sheetName val="Risk Graph Data"/>
      <sheetName val="Ratios"/>
      <sheetName val="OES"/>
      <sheetName val="EMT"/>
      <sheetName val="Export_Opex"/>
      <sheetName val="Export_WC"/>
    </sheetNames>
    <sheetDataSet>
      <sheetData sheetId="0" refreshError="1"/>
      <sheetData sheetId="1" refreshError="1"/>
      <sheetData sheetId="2" refreshError="1"/>
      <sheetData sheetId="3" refreshError="1">
        <row r="35">
          <cell r="N35" t="str">
            <v>TU</v>
          </cell>
        </row>
        <row r="37">
          <cell r="N37" t="str">
            <v>TRET</v>
          </cell>
        </row>
        <row r="38">
          <cell r="N38" t="str">
            <v>TWT</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SACB benefit allocation"/>
      <sheetName val="Exec Summs"/>
      <sheetName val="Volumes"/>
      <sheetName val="SA Price Input"/>
      <sheetName val="INPUTS"/>
      <sheetName val="CW DUOS"/>
      <sheetName val="Lovell Springs Homebush"/>
      <sheetName val="Lovell Springs Carrington"/>
      <sheetName val="Wrigleys"/>
      <sheetName val="Recharge Calc"/>
      <sheetName val="Cost Summary"/>
      <sheetName val="Recharge Summary"/>
      <sheetName val="P&amp;L"/>
      <sheetName val="Table"/>
      <sheetName val="NSW ('02-03)"/>
      <sheetName val="SACB_benefit_allocation"/>
      <sheetName val="Exec_Summs"/>
      <sheetName val="SA_Price_Input"/>
      <sheetName val="CW_DUOS"/>
      <sheetName val="Lovell_Springs_Homebush"/>
      <sheetName val="Lovell_Springs_Carrington"/>
      <sheetName val="Recharge_Calc"/>
      <sheetName val="Cost_Summary"/>
      <sheetName val="Recharge_Summary"/>
      <sheetName val="NSW_('02-03)"/>
    </sheetNames>
    <sheetDataSet>
      <sheetData sheetId="0" refreshError="1"/>
      <sheetData sheetId="1" refreshError="1"/>
      <sheetData sheetId="2" refreshError="1"/>
      <sheetData sheetId="3" refreshError="1"/>
      <sheetData sheetId="4" refreshError="1"/>
      <sheetData sheetId="5" refreshError="1"/>
      <sheetData sheetId="6" refreshError="1">
        <row r="26">
          <cell r="L26">
            <v>1</v>
          </cell>
          <cell r="M26">
            <v>2</v>
          </cell>
          <cell r="N26">
            <v>3</v>
          </cell>
          <cell r="O26">
            <v>4</v>
          </cell>
          <cell r="P26">
            <v>5</v>
          </cell>
        </row>
        <row r="27">
          <cell r="L27" t="str">
            <v>SME '04/05</v>
          </cell>
          <cell r="M27" t="str">
            <v>SME '05/06</v>
          </cell>
          <cell r="N27" t="str">
            <v>SME '06/07</v>
          </cell>
          <cell r="O27" t="str">
            <v>SME '07/08</v>
          </cell>
          <cell r="P27" t="str">
            <v>SME '08/09</v>
          </cell>
        </row>
        <row r="28">
          <cell r="L28">
            <v>34.166666666666664</v>
          </cell>
          <cell r="M28">
            <v>34.166666666666664</v>
          </cell>
          <cell r="N28">
            <v>33.654166666666669</v>
          </cell>
          <cell r="O28">
            <v>33.149354166666662</v>
          </cell>
          <cell r="P28">
            <v>32.652113854166664</v>
          </cell>
        </row>
        <row r="29">
          <cell r="L29">
            <v>13.666666666666666</v>
          </cell>
          <cell r="M29">
            <v>13.666666666666666</v>
          </cell>
          <cell r="N29">
            <v>13.461666666666666</v>
          </cell>
          <cell r="O29">
            <v>13.259741666666665</v>
          </cell>
          <cell r="P29">
            <v>13.060845541666666</v>
          </cell>
        </row>
        <row r="30">
          <cell r="L30">
            <v>15.944444444444445</v>
          </cell>
          <cell r="M30">
            <v>15.944444444444445</v>
          </cell>
          <cell r="N30">
            <v>15.705277777777777</v>
          </cell>
          <cell r="O30">
            <v>15.469698611111109</v>
          </cell>
          <cell r="P30">
            <v>15.237653131944445</v>
          </cell>
        </row>
        <row r="31">
          <cell r="L31">
            <v>18.222222222222221</v>
          </cell>
          <cell r="M31">
            <v>18.222222222222221</v>
          </cell>
          <cell r="N31">
            <v>17.948888888888888</v>
          </cell>
          <cell r="O31">
            <v>17.679655555555556</v>
          </cell>
          <cell r="P31">
            <v>17.414460722222223</v>
          </cell>
        </row>
        <row r="32">
          <cell r="L32">
            <v>82</v>
          </cell>
          <cell r="M32">
            <v>82</v>
          </cell>
          <cell r="N32">
            <v>80.77</v>
          </cell>
          <cell r="O32">
            <v>79.558449999999993</v>
          </cell>
          <cell r="P32">
            <v>78.365073249999995</v>
          </cell>
        </row>
      </sheetData>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sheetData sheetId="17"/>
      <sheetData sheetId="18"/>
      <sheetData sheetId="19">
        <row r="26">
          <cell r="L26">
            <v>1</v>
          </cell>
        </row>
      </sheetData>
      <sheetData sheetId="20"/>
      <sheetData sheetId="21"/>
      <sheetData sheetId="22"/>
      <sheetData sheetId="23"/>
      <sheetData sheetId="24"/>
      <sheetData sheetId="25"/>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ource Data"/>
      <sheetName val="Network Capex ACCC Submission"/>
      <sheetName val="Printout Source Data"/>
      <sheetName val="Printout Project Type"/>
      <sheetName val="Lead times"/>
      <sheetName val="Summary Network Costs"/>
      <sheetName val="Conso Proj Des Final"/>
      <sheetName val="All Details"/>
    </sheetNames>
    <sheetDataSet>
      <sheetData sheetId="0" refreshError="1"/>
      <sheetData sheetId="1" refreshError="1">
        <row r="58">
          <cell r="A58">
            <v>1</v>
          </cell>
          <cell r="B58" t="str">
            <v>Newcastle and Lower North Coast Supply - Committed</v>
          </cell>
          <cell r="C58">
            <v>1</v>
          </cell>
          <cell r="E58">
            <v>39</v>
          </cell>
          <cell r="H58">
            <v>11</v>
          </cell>
          <cell r="I58" t="str">
            <v>Transformer Replace</v>
          </cell>
          <cell r="N58" t="str">
            <v>Committed</v>
          </cell>
          <cell r="O58" t="str">
            <v>Establishment of Waratah West 330/132kV Sub - Contract</v>
          </cell>
          <cell r="P58" t="str">
            <v>330SS</v>
          </cell>
          <cell r="Q58" t="str">
            <v>Northern</v>
          </cell>
          <cell r="R58">
            <v>18.57</v>
          </cell>
          <cell r="S58">
            <v>4.0199999999999996</v>
          </cell>
        </row>
        <row r="59">
          <cell r="A59">
            <v>2</v>
          </cell>
          <cell r="B59" t="str">
            <v>Sydney West SVC</v>
          </cell>
          <cell r="C59">
            <v>1</v>
          </cell>
          <cell r="E59">
            <v>55</v>
          </cell>
          <cell r="H59">
            <v>11</v>
          </cell>
          <cell r="I59" t="str">
            <v>Transformer Replace</v>
          </cell>
          <cell r="N59" t="str">
            <v>Committed</v>
          </cell>
          <cell r="O59" t="str">
            <v>Sydney West SVC - Contract</v>
          </cell>
          <cell r="P59" t="str">
            <v>SVC</v>
          </cell>
          <cell r="Q59" t="str">
            <v>Central</v>
          </cell>
          <cell r="R59">
            <v>26.9</v>
          </cell>
          <cell r="S59">
            <v>3.6</v>
          </cell>
          <cell r="T59">
            <v>2.9000000000000001E-2</v>
          </cell>
        </row>
        <row r="60">
          <cell r="A60">
            <v>3</v>
          </cell>
          <cell r="B60" t="str">
            <v>Tuggerah Sterland Line Upgrade</v>
          </cell>
          <cell r="C60">
            <v>1</v>
          </cell>
          <cell r="E60">
            <v>63</v>
          </cell>
          <cell r="H60">
            <v>11</v>
          </cell>
          <cell r="I60" t="str">
            <v>Transformer Replace</v>
          </cell>
          <cell r="N60" t="str">
            <v>Committed</v>
          </cell>
          <cell r="O60" t="str">
            <v>Tuggerah Streland Upgrade</v>
          </cell>
          <cell r="P60" t="str">
            <v>TL REF</v>
          </cell>
          <cell r="Q60" t="str">
            <v>Northern</v>
          </cell>
          <cell r="R60">
            <v>14.23</v>
          </cell>
          <cell r="S60">
            <v>1.64</v>
          </cell>
        </row>
        <row r="61">
          <cell r="A61">
            <v>4</v>
          </cell>
          <cell r="B61" t="str">
            <v>Yass 330 kV Substation Equipment Replacement</v>
          </cell>
          <cell r="C61">
            <v>1</v>
          </cell>
          <cell r="E61">
            <v>68</v>
          </cell>
          <cell r="H61">
            <v>11</v>
          </cell>
          <cell r="I61" t="str">
            <v>Transformer Replace</v>
          </cell>
          <cell r="N61" t="str">
            <v>Committed</v>
          </cell>
          <cell r="O61" t="str">
            <v>Yass 330kV Substation Refurbishment - Contract</v>
          </cell>
          <cell r="P61" t="str">
            <v>330SS</v>
          </cell>
          <cell r="Q61" t="str">
            <v>Southern</v>
          </cell>
          <cell r="R61">
            <v>38.67</v>
          </cell>
          <cell r="S61">
            <v>13.9</v>
          </cell>
        </row>
        <row r="62">
          <cell r="A62">
            <v>5</v>
          </cell>
          <cell r="B62" t="str">
            <v>Substation Projects - Miscellaneous</v>
          </cell>
          <cell r="C62">
            <v>1</v>
          </cell>
          <cell r="E62">
            <v>68</v>
          </cell>
          <cell r="H62">
            <v>11</v>
          </cell>
          <cell r="I62" t="str">
            <v>Transformer Replace</v>
          </cell>
          <cell r="N62" t="str">
            <v>Committed</v>
          </cell>
          <cell r="O62" t="str">
            <v>Substation Projects - Miscellaneous</v>
          </cell>
          <cell r="P62" t="str">
            <v>330SS</v>
          </cell>
          <cell r="Q62" t="str">
            <v>Various</v>
          </cell>
          <cell r="R62">
            <v>34.700000000000003</v>
          </cell>
          <cell r="S62">
            <v>1.49</v>
          </cell>
        </row>
        <row r="63">
          <cell r="A63">
            <v>6</v>
          </cell>
          <cell r="B63" t="str">
            <v>SNOVIC Upgrades</v>
          </cell>
          <cell r="C63">
            <v>1</v>
          </cell>
          <cell r="E63">
            <v>39</v>
          </cell>
          <cell r="H63">
            <v>11</v>
          </cell>
          <cell r="I63" t="str">
            <v>Transformer Replace</v>
          </cell>
          <cell r="N63" t="str">
            <v>Committed</v>
          </cell>
          <cell r="O63" t="str">
            <v>SNOVIC Upgrade</v>
          </cell>
          <cell r="P63" t="str">
            <v>330SS</v>
          </cell>
          <cell r="Q63" t="str">
            <v>Northern</v>
          </cell>
          <cell r="R63">
            <v>2.58</v>
          </cell>
          <cell r="S63">
            <v>1.55E-2</v>
          </cell>
        </row>
        <row r="64">
          <cell r="A64">
            <v>7</v>
          </cell>
          <cell r="B64" t="str">
            <v>Koolkhan 132/66kV Substation - Upgrade</v>
          </cell>
          <cell r="C64">
            <v>1</v>
          </cell>
          <cell r="E64">
            <v>39</v>
          </cell>
          <cell r="H64">
            <v>11</v>
          </cell>
          <cell r="I64" t="str">
            <v>Transformer Replace</v>
          </cell>
          <cell r="N64" t="str">
            <v>Committed</v>
          </cell>
          <cell r="O64" t="str">
            <v>Koolkhan 132/66kV Substation - Upgrade</v>
          </cell>
          <cell r="P64" t="str">
            <v>330SS</v>
          </cell>
          <cell r="Q64" t="str">
            <v>Northern</v>
          </cell>
          <cell r="R64">
            <v>4.4980000000000002</v>
          </cell>
          <cell r="S64">
            <v>0.50600000000000001</v>
          </cell>
        </row>
        <row r="65">
          <cell r="A65">
            <v>8</v>
          </cell>
          <cell r="B65" t="str">
            <v>Communications Upgrades</v>
          </cell>
          <cell r="C65">
            <v>1</v>
          </cell>
          <cell r="E65">
            <v>39</v>
          </cell>
          <cell r="H65">
            <v>11</v>
          </cell>
          <cell r="I65" t="str">
            <v>Transformer Replace</v>
          </cell>
          <cell r="N65" t="str">
            <v>Committed</v>
          </cell>
          <cell r="O65" t="str">
            <v>Communications Upgrades</v>
          </cell>
          <cell r="P65" t="str">
            <v>Tech Serv</v>
          </cell>
          <cell r="Q65" t="str">
            <v>Various</v>
          </cell>
          <cell r="R65">
            <v>25.5</v>
          </cell>
          <cell r="S65">
            <v>5.4</v>
          </cell>
          <cell r="T65">
            <v>6.5</v>
          </cell>
          <cell r="U65">
            <v>6</v>
          </cell>
          <cell r="V65">
            <v>3.5</v>
          </cell>
        </row>
        <row r="66">
          <cell r="A66">
            <v>9</v>
          </cell>
        </row>
        <row r="67">
          <cell r="A67">
            <v>10</v>
          </cell>
        </row>
        <row r="68">
          <cell r="A68">
            <v>11</v>
          </cell>
        </row>
        <row r="69">
          <cell r="A69">
            <v>12</v>
          </cell>
          <cell r="B69" t="str">
            <v>Wollar - Wellington 330 kV Line &amp; Wollar 330 kV Sw Stn</v>
          </cell>
          <cell r="C69">
            <v>1</v>
          </cell>
          <cell r="E69">
            <v>64</v>
          </cell>
          <cell r="H69">
            <v>11</v>
          </cell>
          <cell r="I69" t="str">
            <v>Transformer Replace</v>
          </cell>
          <cell r="N69" t="str">
            <v>Committed</v>
          </cell>
          <cell r="O69" t="str">
            <v>Wollar to Wellington Substation Works</v>
          </cell>
          <cell r="P69" t="str">
            <v>330SS</v>
          </cell>
          <cell r="Q69" t="str">
            <v>Central</v>
          </cell>
          <cell r="R69">
            <v>24.870000000000005</v>
          </cell>
          <cell r="S69">
            <v>1.7689999999999999</v>
          </cell>
          <cell r="T69">
            <v>5.2240000000000002</v>
          </cell>
          <cell r="U69">
            <v>17.256</v>
          </cell>
        </row>
        <row r="70">
          <cell r="A70">
            <v>13</v>
          </cell>
          <cell r="B70" t="str">
            <v>Wollar - Wellington 330 kV Line &amp; Wollar 330 kV Sw Stn</v>
          </cell>
          <cell r="C70">
            <v>1</v>
          </cell>
          <cell r="E70">
            <v>65</v>
          </cell>
          <cell r="H70">
            <v>11</v>
          </cell>
          <cell r="I70" t="str">
            <v>Transformer Replace</v>
          </cell>
          <cell r="N70" t="str">
            <v>Committed</v>
          </cell>
          <cell r="O70" t="str">
            <v>Wollar to Wellington 330kV TL - Contract</v>
          </cell>
          <cell r="P70" t="str">
            <v>TL EIS</v>
          </cell>
          <cell r="Q70" t="str">
            <v>Central</v>
          </cell>
          <cell r="R70">
            <v>49.3</v>
          </cell>
          <cell r="S70">
            <v>1.1200000000000001</v>
          </cell>
          <cell r="T70">
            <v>14.2</v>
          </cell>
          <cell r="U70">
            <v>30.8</v>
          </cell>
          <cell r="V70">
            <v>2.1</v>
          </cell>
        </row>
        <row r="71">
          <cell r="A71">
            <v>14</v>
          </cell>
          <cell r="B71" t="str">
            <v>Armidale, Mrln, Vales, Vinyd,Well'ton,&amp; Yass 330 kV Txs</v>
          </cell>
          <cell r="C71">
            <v>1</v>
          </cell>
          <cell r="E71">
            <v>3</v>
          </cell>
          <cell r="H71">
            <v>11</v>
          </cell>
          <cell r="I71" t="str">
            <v>Transformer Replace</v>
          </cell>
          <cell r="N71" t="str">
            <v>Committed</v>
          </cell>
          <cell r="O71" t="str">
            <v>Vineyard 330kV SS- Replacement of No.2 Tx - Contract</v>
          </cell>
          <cell r="P71" t="str">
            <v>330TX</v>
          </cell>
          <cell r="Q71" t="str">
            <v>Central</v>
          </cell>
          <cell r="R71">
            <v>3.8450000000000002</v>
          </cell>
          <cell r="S71">
            <v>2.1000000000000001E-2</v>
          </cell>
        </row>
        <row r="72">
          <cell r="A72">
            <v>15</v>
          </cell>
          <cell r="B72" t="str">
            <v>Liverpool Third 330/132 kV Transformer</v>
          </cell>
          <cell r="C72">
            <v>1</v>
          </cell>
          <cell r="E72">
            <v>28</v>
          </cell>
          <cell r="H72">
            <v>11</v>
          </cell>
          <cell r="I72" t="str">
            <v>Transformer Replace</v>
          </cell>
          <cell r="N72" t="str">
            <v>Committed</v>
          </cell>
          <cell r="O72" t="str">
            <v>Liverpool Third Transformer - Contract</v>
          </cell>
          <cell r="P72" t="str">
            <v>330SS</v>
          </cell>
          <cell r="Q72" t="str">
            <v>Central</v>
          </cell>
          <cell r="R72">
            <v>8.89</v>
          </cell>
          <cell r="S72">
            <v>8.4</v>
          </cell>
        </row>
        <row r="73">
          <cell r="A73">
            <v>16</v>
          </cell>
          <cell r="B73" t="str">
            <v>Coffs Harbour: 330/132 kV Substation</v>
          </cell>
          <cell r="C73">
            <v>1</v>
          </cell>
          <cell r="E73">
            <v>9</v>
          </cell>
          <cell r="H73">
            <v>11</v>
          </cell>
          <cell r="I73" t="str">
            <v>Transformer Replace</v>
          </cell>
          <cell r="N73" t="str">
            <v>Committed</v>
          </cell>
          <cell r="O73" t="str">
            <v>Coffs Harbour 330/132kV Substation - Contract</v>
          </cell>
          <cell r="P73" t="str">
            <v>330SS</v>
          </cell>
          <cell r="Q73" t="str">
            <v>Northern</v>
          </cell>
          <cell r="R73">
            <v>16.2</v>
          </cell>
          <cell r="S73">
            <v>3.8</v>
          </cell>
          <cell r="T73">
            <v>12.2</v>
          </cell>
        </row>
        <row r="74">
          <cell r="A74">
            <v>17</v>
          </cell>
          <cell r="B74" t="str">
            <v>Coffs Harbour: 330/132 kV Substation</v>
          </cell>
          <cell r="C74">
            <v>1</v>
          </cell>
          <cell r="E74">
            <v>9</v>
          </cell>
          <cell r="H74">
            <v>11</v>
          </cell>
          <cell r="I74" t="str">
            <v>Transformer Replace</v>
          </cell>
          <cell r="N74" t="str">
            <v>Committed</v>
          </cell>
          <cell r="O74" t="str">
            <v>Coffs Harbour TL Rearrangement - Contract</v>
          </cell>
          <cell r="P74" t="str">
            <v>TL REF</v>
          </cell>
          <cell r="Q74" t="str">
            <v>Northern</v>
          </cell>
          <cell r="R74">
            <v>3.3</v>
          </cell>
          <cell r="S74">
            <v>0.88</v>
          </cell>
          <cell r="T74">
            <v>2.2999999999999998</v>
          </cell>
        </row>
        <row r="75">
          <cell r="A75">
            <v>18</v>
          </cell>
        </row>
        <row r="76">
          <cell r="A76">
            <v>19</v>
          </cell>
        </row>
        <row r="77">
          <cell r="A77" t="str">
            <v>Condition Based Transformer Replacements</v>
          </cell>
        </row>
        <row r="78">
          <cell r="A78">
            <v>20</v>
          </cell>
          <cell r="B78" t="str">
            <v>Armidale 132/66 kV Transformer Replacement</v>
          </cell>
          <cell r="C78">
            <v>1</v>
          </cell>
          <cell r="D78">
            <v>38749</v>
          </cell>
          <cell r="E78">
            <v>2</v>
          </cell>
          <cell r="F78">
            <v>3</v>
          </cell>
          <cell r="G78">
            <v>38209</v>
          </cell>
          <cell r="H78">
            <v>11</v>
          </cell>
          <cell r="I78" t="str">
            <v>Transformer Replace</v>
          </cell>
          <cell r="J78">
            <v>18</v>
          </cell>
          <cell r="L78" t="str">
            <v>5.3.2</v>
          </cell>
          <cell r="M78" t="str">
            <v>Likely</v>
          </cell>
          <cell r="N78" t="str">
            <v>Planning</v>
          </cell>
          <cell r="O78" t="str">
            <v>Armidale 2*132/66kV Tx Replacement</v>
          </cell>
          <cell r="P78" t="str">
            <v>132TX</v>
          </cell>
          <cell r="Q78" t="str">
            <v>Northern</v>
          </cell>
          <cell r="R78">
            <v>7.5</v>
          </cell>
          <cell r="S78">
            <v>2.3396739130434794</v>
          </cell>
          <cell r="T78">
            <v>5.1603260869565206</v>
          </cell>
        </row>
        <row r="79">
          <cell r="A79">
            <v>21</v>
          </cell>
          <cell r="B79" t="str">
            <v>Armidale, Mrln, Vales, Vinyd,Well'ton,&amp; Yass 330 kV Txs</v>
          </cell>
          <cell r="C79">
            <v>1</v>
          </cell>
          <cell r="D79">
            <v>38749</v>
          </cell>
          <cell r="E79">
            <v>3</v>
          </cell>
          <cell r="F79">
            <v>3</v>
          </cell>
          <cell r="G79">
            <v>38209</v>
          </cell>
          <cell r="H79">
            <v>11</v>
          </cell>
          <cell r="I79" t="str">
            <v>Transformer Replace</v>
          </cell>
          <cell r="J79">
            <v>18</v>
          </cell>
          <cell r="L79" t="str">
            <v>6.3.1</v>
          </cell>
          <cell r="M79" t="str">
            <v>Likely</v>
          </cell>
          <cell r="N79" t="str">
            <v>Planning</v>
          </cell>
          <cell r="O79" t="str">
            <v>Wellington Tx Replacement 2x375MVA tx - contract</v>
          </cell>
          <cell r="P79" t="str">
            <v>330TX</v>
          </cell>
          <cell r="Q79" t="str">
            <v>Central</v>
          </cell>
          <cell r="R79">
            <v>6</v>
          </cell>
          <cell r="S79">
            <v>1.8717391304347832</v>
          </cell>
          <cell r="T79">
            <v>4.1282608695652172</v>
          </cell>
        </row>
        <row r="80">
          <cell r="A80">
            <v>22</v>
          </cell>
          <cell r="B80" t="str">
            <v>Armidale, Mrln, Vales, Vinyd,Well'ton,&amp; Yass 330 kV Txs</v>
          </cell>
          <cell r="C80">
            <v>1</v>
          </cell>
          <cell r="D80">
            <v>39234</v>
          </cell>
          <cell r="E80">
            <v>3</v>
          </cell>
          <cell r="F80">
            <v>3</v>
          </cell>
          <cell r="G80">
            <v>38694</v>
          </cell>
          <cell r="H80">
            <v>11</v>
          </cell>
          <cell r="I80" t="str">
            <v>Transformer Replace</v>
          </cell>
          <cell r="J80">
            <v>18</v>
          </cell>
          <cell r="L80" t="str">
            <v>6.3.1</v>
          </cell>
          <cell r="M80" t="str">
            <v>Likely</v>
          </cell>
          <cell r="N80" t="str">
            <v>Planning</v>
          </cell>
          <cell r="O80" t="str">
            <v>Vales Point Txs Replacement - Contract</v>
          </cell>
          <cell r="P80" t="str">
            <v>330TX</v>
          </cell>
          <cell r="Q80" t="str">
            <v>Northern</v>
          </cell>
          <cell r="R80">
            <v>4</v>
          </cell>
          <cell r="T80">
            <v>0.32</v>
          </cell>
          <cell r="U80">
            <v>3.68</v>
          </cell>
        </row>
        <row r="81">
          <cell r="A81">
            <v>23</v>
          </cell>
          <cell r="B81" t="str">
            <v>Armidale, Mrln, Vales, Vinyd,Well'ton,&amp; Yass 330 kV Txs</v>
          </cell>
          <cell r="C81">
            <v>1</v>
          </cell>
          <cell r="D81">
            <v>39234</v>
          </cell>
          <cell r="E81">
            <v>3</v>
          </cell>
          <cell r="F81">
            <v>3</v>
          </cell>
          <cell r="G81">
            <v>38694</v>
          </cell>
          <cell r="H81">
            <v>11</v>
          </cell>
          <cell r="I81" t="str">
            <v>Transformer Replace</v>
          </cell>
          <cell r="J81">
            <v>18</v>
          </cell>
          <cell r="L81" t="str">
            <v>6.3.1</v>
          </cell>
          <cell r="M81" t="str">
            <v>Likely</v>
          </cell>
          <cell r="N81" t="str">
            <v>Planning</v>
          </cell>
          <cell r="O81" t="str">
            <v>Armidale 2* 330/132kV 375 MVAr Tx replacement - contract</v>
          </cell>
          <cell r="P81" t="str">
            <v>330TX</v>
          </cell>
          <cell r="Q81" t="str">
            <v>Northern</v>
          </cell>
          <cell r="R81">
            <v>12</v>
          </cell>
          <cell r="T81">
            <v>0.96</v>
          </cell>
          <cell r="U81">
            <v>11.04</v>
          </cell>
        </row>
        <row r="82">
          <cell r="A82">
            <v>24</v>
          </cell>
          <cell r="B82" t="str">
            <v>Port Macquarie 132/33 kV Transformer Replacement</v>
          </cell>
          <cell r="C82">
            <v>1</v>
          </cell>
          <cell r="D82">
            <v>38991</v>
          </cell>
          <cell r="E82">
            <v>44</v>
          </cell>
          <cell r="F82">
            <v>3</v>
          </cell>
          <cell r="G82">
            <v>38271</v>
          </cell>
          <cell r="H82">
            <v>10</v>
          </cell>
          <cell r="I82" t="str">
            <v>132kV Aug</v>
          </cell>
          <cell r="J82">
            <v>24</v>
          </cell>
          <cell r="L82" t="str">
            <v>5.3.3</v>
          </cell>
          <cell r="M82" t="str">
            <v>Likely</v>
          </cell>
          <cell r="N82" t="str">
            <v>Proposed</v>
          </cell>
          <cell r="O82" t="str">
            <v>Port Macquarie Tx Replacement - Contract</v>
          </cell>
          <cell r="P82" t="str">
            <v>132TX</v>
          </cell>
          <cell r="Q82" t="str">
            <v>Northern</v>
          </cell>
          <cell r="R82">
            <v>5.666666666666667</v>
          </cell>
          <cell r="S82">
            <v>0.42499999999999999</v>
          </cell>
          <cell r="T82">
            <v>4.6749999999999998</v>
          </cell>
          <cell r="U82">
            <v>0.56666666666666665</v>
          </cell>
        </row>
        <row r="83">
          <cell r="A83">
            <v>25</v>
          </cell>
          <cell r="B83" t="str">
            <v>Supply to South &amp; Inner Metro Sydney</v>
          </cell>
          <cell r="C83">
            <v>1</v>
          </cell>
          <cell r="D83">
            <v>39234</v>
          </cell>
          <cell r="E83">
            <v>52</v>
          </cell>
          <cell r="F83">
            <v>3</v>
          </cell>
          <cell r="G83">
            <v>38694</v>
          </cell>
          <cell r="H83">
            <v>13</v>
          </cell>
          <cell r="I83" t="str">
            <v>Shunt Reactor Replace</v>
          </cell>
          <cell r="J83">
            <v>18</v>
          </cell>
          <cell r="L83" t="str">
            <v>6.5.13</v>
          </cell>
          <cell r="M83" t="str">
            <v>Poss</v>
          </cell>
          <cell r="N83" t="str">
            <v>PT</v>
          </cell>
          <cell r="O83" t="str">
            <v>Sydney South 41 Cable Series Reactor Replacement - Contract</v>
          </cell>
          <cell r="P83" t="str">
            <v>330TX</v>
          </cell>
          <cell r="Q83" t="str">
            <v>Central</v>
          </cell>
          <cell r="R83">
            <v>5</v>
          </cell>
          <cell r="T83">
            <v>0.4</v>
          </cell>
          <cell r="U83">
            <v>4.5999999999999996</v>
          </cell>
        </row>
        <row r="84">
          <cell r="A84">
            <v>26</v>
          </cell>
          <cell r="B84" t="str">
            <v>Supply to South &amp; Inner Metro Sydney</v>
          </cell>
          <cell r="C84">
            <v>1</v>
          </cell>
          <cell r="D84">
            <v>39234</v>
          </cell>
          <cell r="E84">
            <v>52</v>
          </cell>
          <cell r="F84">
            <v>3</v>
          </cell>
          <cell r="G84">
            <v>38694</v>
          </cell>
          <cell r="H84">
            <v>13</v>
          </cell>
          <cell r="I84" t="str">
            <v>Shunt Reactor Replace</v>
          </cell>
          <cell r="J84">
            <v>18</v>
          </cell>
          <cell r="L84" t="str">
            <v>6.5.13</v>
          </cell>
          <cell r="M84" t="str">
            <v>Poss</v>
          </cell>
          <cell r="N84" t="str">
            <v>PT</v>
          </cell>
          <cell r="O84" t="str">
            <v>Sydney South 41 Cable Shunt Reactor Replacement - Contract</v>
          </cell>
          <cell r="P84" t="str">
            <v>Asset Replace</v>
          </cell>
          <cell r="Q84" t="str">
            <v>Central</v>
          </cell>
          <cell r="R84">
            <v>5</v>
          </cell>
          <cell r="T84">
            <v>0.4</v>
          </cell>
          <cell r="U84">
            <v>4.5999999999999996</v>
          </cell>
        </row>
        <row r="85">
          <cell r="A85">
            <v>27</v>
          </cell>
          <cell r="B85" t="str">
            <v>Sydney West Transformer Replacement</v>
          </cell>
          <cell r="C85">
            <v>1</v>
          </cell>
          <cell r="D85">
            <v>39965</v>
          </cell>
          <cell r="E85">
            <v>56</v>
          </cell>
          <cell r="F85">
            <v>3</v>
          </cell>
          <cell r="G85">
            <v>38405</v>
          </cell>
          <cell r="H85">
            <v>11</v>
          </cell>
          <cell r="I85" t="str">
            <v>Transformer Replace</v>
          </cell>
          <cell r="J85">
            <v>52</v>
          </cell>
          <cell r="L85" t="str">
            <v>6.5.16</v>
          </cell>
          <cell r="M85" t="str">
            <v>Poss</v>
          </cell>
          <cell r="N85" t="str">
            <v>Proposed</v>
          </cell>
          <cell r="O85" t="str">
            <v>Sydney West Single Phase Tx Replacement - Contract</v>
          </cell>
          <cell r="P85" t="str">
            <v>330TX</v>
          </cell>
          <cell r="Q85" t="str">
            <v>Central</v>
          </cell>
          <cell r="R85">
            <v>24</v>
          </cell>
          <cell r="S85">
            <v>0.19780219780219782</v>
          </cell>
          <cell r="T85">
            <v>1.3714285714285719</v>
          </cell>
          <cell r="U85">
            <v>2.2039651070578907</v>
          </cell>
          <cell r="V85">
            <v>15.674174993883511</v>
          </cell>
          <cell r="W85">
            <v>4.5526291298278272</v>
          </cell>
        </row>
        <row r="86">
          <cell r="A86">
            <v>28</v>
          </cell>
          <cell r="B86" t="str">
            <v>Tamworth Reactors</v>
          </cell>
          <cell r="C86">
            <v>1</v>
          </cell>
          <cell r="D86">
            <v>39539</v>
          </cell>
          <cell r="E86">
            <v>58</v>
          </cell>
          <cell r="F86">
            <v>3</v>
          </cell>
          <cell r="G86">
            <v>38999</v>
          </cell>
          <cell r="H86">
            <v>13</v>
          </cell>
          <cell r="I86" t="str">
            <v>Shunt Reactor Replace</v>
          </cell>
          <cell r="J86">
            <v>18</v>
          </cell>
          <cell r="L86" t="str">
            <v>6.3.9</v>
          </cell>
          <cell r="M86" t="str">
            <v>Likely</v>
          </cell>
          <cell r="N86" t="str">
            <v>Future</v>
          </cell>
          <cell r="O86" t="str">
            <v>Tamworth Reactor Replacement Stage 2 - Contract</v>
          </cell>
          <cell r="P86" t="str">
            <v>330CAP</v>
          </cell>
          <cell r="Q86" t="str">
            <v>Northern</v>
          </cell>
          <cell r="R86">
            <v>6</v>
          </cell>
          <cell r="U86">
            <v>0.6</v>
          </cell>
          <cell r="V86">
            <v>5.4</v>
          </cell>
        </row>
        <row r="87">
          <cell r="A87">
            <v>29</v>
          </cell>
          <cell r="B87" t="str">
            <v>Tamworth Reactors</v>
          </cell>
          <cell r="C87">
            <v>1</v>
          </cell>
          <cell r="D87">
            <v>39052</v>
          </cell>
          <cell r="E87">
            <v>58</v>
          </cell>
          <cell r="F87">
            <v>3</v>
          </cell>
          <cell r="G87">
            <v>38512</v>
          </cell>
          <cell r="H87">
            <v>13</v>
          </cell>
          <cell r="I87" t="str">
            <v>Shunt Reactor Replace</v>
          </cell>
          <cell r="J87">
            <v>18</v>
          </cell>
          <cell r="L87" t="str">
            <v>6.3.9</v>
          </cell>
          <cell r="M87" t="str">
            <v>Likely</v>
          </cell>
          <cell r="N87" t="str">
            <v>Future</v>
          </cell>
          <cell r="O87" t="str">
            <v>Tamworth Reactor Replacement Stage 1 - Contract</v>
          </cell>
          <cell r="P87" t="str">
            <v>330CAP</v>
          </cell>
          <cell r="Q87" t="str">
            <v>Northern</v>
          </cell>
          <cell r="R87">
            <v>6</v>
          </cell>
          <cell r="S87">
            <v>0.03</v>
          </cell>
          <cell r="T87">
            <v>4.47</v>
          </cell>
          <cell r="U87">
            <v>1.5</v>
          </cell>
        </row>
        <row r="88">
          <cell r="A88" t="str">
            <v>Strategy Based Substation Replacements</v>
          </cell>
        </row>
        <row r="89">
          <cell r="A89">
            <v>30</v>
          </cell>
          <cell r="B89" t="str">
            <v>Snowy Assets Rehab - MSS</v>
          </cell>
          <cell r="C89">
            <v>1</v>
          </cell>
          <cell r="D89">
            <v>39783</v>
          </cell>
          <cell r="E89">
            <v>48</v>
          </cell>
          <cell r="F89">
            <v>3</v>
          </cell>
          <cell r="G89">
            <v>38703</v>
          </cell>
          <cell r="H89">
            <v>6</v>
          </cell>
          <cell r="I89" t="str">
            <v>330/132kV Greenfield</v>
          </cell>
          <cell r="J89">
            <v>36</v>
          </cell>
          <cell r="L89" t="str">
            <v>5.3.7</v>
          </cell>
          <cell r="M89" t="str">
            <v>Const</v>
          </cell>
          <cell r="N89" t="str">
            <v>Proposed</v>
          </cell>
          <cell r="O89" t="str">
            <v>Murray 330kV SS Augmentation - Contract</v>
          </cell>
          <cell r="P89" t="str">
            <v>330SS</v>
          </cell>
          <cell r="Q89" t="str">
            <v>Southern</v>
          </cell>
          <cell r="R89">
            <v>10</v>
          </cell>
          <cell r="T89">
            <v>0.31111111111111112</v>
          </cell>
          <cell r="U89">
            <v>0.90869565217391335</v>
          </cell>
          <cell r="V89">
            <v>7.6294469680582591</v>
          </cell>
          <cell r="W89">
            <v>1.1507462686567167</v>
          </cell>
        </row>
        <row r="90">
          <cell r="A90">
            <v>31</v>
          </cell>
          <cell r="B90" t="str">
            <v>Snowy Assets Rehab - UTSS</v>
          </cell>
          <cell r="C90">
            <v>1</v>
          </cell>
          <cell r="D90">
            <v>39783</v>
          </cell>
          <cell r="E90">
            <v>49</v>
          </cell>
          <cell r="F90">
            <v>3</v>
          </cell>
          <cell r="G90">
            <v>38703</v>
          </cell>
          <cell r="H90">
            <v>6</v>
          </cell>
          <cell r="I90" t="str">
            <v>330/132kV Greenfield</v>
          </cell>
          <cell r="J90">
            <v>36</v>
          </cell>
          <cell r="L90" t="str">
            <v>5.3.7</v>
          </cell>
          <cell r="M90" t="str">
            <v>Const</v>
          </cell>
          <cell r="N90" t="str">
            <v>Proposed</v>
          </cell>
          <cell r="O90" t="str">
            <v>Upper Tumut Switching Station (UTSS) Augmentation - Contract</v>
          </cell>
          <cell r="P90" t="str">
            <v>330SS</v>
          </cell>
          <cell r="Q90" t="str">
            <v>Southern</v>
          </cell>
          <cell r="R90">
            <v>7.5</v>
          </cell>
          <cell r="T90">
            <v>0.23333333333333334</v>
          </cell>
          <cell r="U90">
            <v>0.68152173913043501</v>
          </cell>
          <cell r="V90">
            <v>5.722085226043693</v>
          </cell>
          <cell r="W90">
            <v>0.86305970149253741</v>
          </cell>
        </row>
        <row r="91">
          <cell r="A91" t="str">
            <v>Small Augmentations - New Lines</v>
          </cell>
        </row>
        <row r="92">
          <cell r="A92">
            <v>32</v>
          </cell>
          <cell r="B92" t="str">
            <v>Glen Innes/Inverell supply</v>
          </cell>
          <cell r="C92">
            <v>1</v>
          </cell>
          <cell r="D92">
            <v>40513</v>
          </cell>
          <cell r="E92">
            <v>20</v>
          </cell>
          <cell r="F92">
            <v>1</v>
          </cell>
          <cell r="G92">
            <v>39073</v>
          </cell>
          <cell r="H92">
            <v>3</v>
          </cell>
          <cell r="I92" t="str">
            <v>TL -EIS</v>
          </cell>
          <cell r="J92">
            <v>48</v>
          </cell>
          <cell r="L92" t="str">
            <v>7.2.11</v>
          </cell>
          <cell r="M92" t="str">
            <v>Future</v>
          </cell>
          <cell r="N92" t="str">
            <v>Planning PT</v>
          </cell>
          <cell r="O92" t="str">
            <v>Glen Innes - Inverell 132kV TL (65km)</v>
          </cell>
          <cell r="P92" t="str">
            <v>TL EIS</v>
          </cell>
          <cell r="Q92" t="str">
            <v>Northern</v>
          </cell>
          <cell r="R92">
            <v>12</v>
          </cell>
          <cell r="U92">
            <v>0.17230769230769236</v>
          </cell>
          <cell r="V92">
            <v>0.58769230769230796</v>
          </cell>
          <cell r="W92">
            <v>0.872</v>
          </cell>
          <cell r="X92">
            <v>10.133124555160142</v>
          </cell>
          <cell r="Y92">
            <v>0.2348754448398577</v>
          </cell>
        </row>
        <row r="93">
          <cell r="A93">
            <v>33</v>
          </cell>
          <cell r="B93" t="str">
            <v>Glen Innes/Inverell supply</v>
          </cell>
          <cell r="C93">
            <v>1</v>
          </cell>
          <cell r="D93">
            <v>40513</v>
          </cell>
          <cell r="E93">
            <v>20</v>
          </cell>
          <cell r="F93">
            <v>3</v>
          </cell>
          <cell r="G93">
            <v>39793</v>
          </cell>
          <cell r="H93">
            <v>10</v>
          </cell>
          <cell r="I93" t="str">
            <v>132kV Aug</v>
          </cell>
          <cell r="J93">
            <v>24</v>
          </cell>
          <cell r="L93" t="str">
            <v>7.2.11</v>
          </cell>
          <cell r="M93" t="str">
            <v>Future</v>
          </cell>
          <cell r="N93" t="str">
            <v>Planning PT</v>
          </cell>
          <cell r="O93" t="str">
            <v>Inverell 132kV Switchbay</v>
          </cell>
          <cell r="P93" t="str">
            <v>132SS</v>
          </cell>
          <cell r="Q93" t="str">
            <v>Northern</v>
          </cell>
          <cell r="R93">
            <v>1</v>
          </cell>
          <cell r="W93">
            <v>5.8333333333333348E-2</v>
          </cell>
          <cell r="X93">
            <v>0.76032338308457714</v>
          </cell>
          <cell r="Y93">
            <v>0.18134328358208951</v>
          </cell>
        </row>
        <row r="94">
          <cell r="A94">
            <v>34</v>
          </cell>
          <cell r="B94" t="str">
            <v>Lismore area supply</v>
          </cell>
          <cell r="C94">
            <v>1</v>
          </cell>
          <cell r="D94">
            <v>38961</v>
          </cell>
          <cell r="E94">
            <v>27</v>
          </cell>
          <cell r="F94">
            <v>2</v>
          </cell>
          <cell r="G94">
            <v>38241</v>
          </cell>
          <cell r="H94">
            <v>4</v>
          </cell>
          <cell r="I94" t="str">
            <v>TL -REF</v>
          </cell>
          <cell r="J94">
            <v>24</v>
          </cell>
          <cell r="L94" t="str">
            <v>6.5.2</v>
          </cell>
          <cell r="M94" t="str">
            <v>Poss</v>
          </cell>
          <cell r="N94" t="str">
            <v>Proposed</v>
          </cell>
          <cell r="O94" t="str">
            <v>Uprating of 966 Armidale - Koolkhan 132kV TL - Contract</v>
          </cell>
          <cell r="P94" t="str">
            <v>TL REF</v>
          </cell>
          <cell r="Q94" t="str">
            <v>Northern</v>
          </cell>
          <cell r="R94">
            <v>3</v>
          </cell>
          <cell r="S94">
            <v>0.3318965517241379</v>
          </cell>
          <cell r="T94">
            <v>2.6268872320596466</v>
          </cell>
          <cell r="U94">
            <v>4.1216216216216198E-2</v>
          </cell>
        </row>
        <row r="95">
          <cell r="A95">
            <v>35</v>
          </cell>
          <cell r="B95" t="str">
            <v>Mulwala 132 kV Supply</v>
          </cell>
          <cell r="C95">
            <v>1</v>
          </cell>
          <cell r="D95">
            <v>39783</v>
          </cell>
          <cell r="E95">
            <v>36</v>
          </cell>
          <cell r="F95">
            <v>1</v>
          </cell>
          <cell r="G95">
            <v>38343</v>
          </cell>
          <cell r="H95">
            <v>3</v>
          </cell>
          <cell r="I95" t="str">
            <v>TL -EIS</v>
          </cell>
          <cell r="J95">
            <v>48</v>
          </cell>
          <cell r="L95" t="str">
            <v>6.5.31</v>
          </cell>
          <cell r="M95" t="str">
            <v>Poss</v>
          </cell>
          <cell r="N95" t="str">
            <v>Planning</v>
          </cell>
          <cell r="O95" t="str">
            <v>Mulwala - Finley 132kV TL (62Km) Contract</v>
          </cell>
          <cell r="P95" t="str">
            <v>TL EIS</v>
          </cell>
          <cell r="Q95" t="str">
            <v>Southern</v>
          </cell>
          <cell r="R95">
            <v>12</v>
          </cell>
          <cell r="S95">
            <v>0.17230769230769236</v>
          </cell>
          <cell r="T95">
            <v>0.58769230769230796</v>
          </cell>
          <cell r="U95">
            <v>0.872</v>
          </cell>
          <cell r="V95">
            <v>10.133124555160142</v>
          </cell>
          <cell r="W95">
            <v>0.2348754448398577</v>
          </cell>
        </row>
        <row r="96">
          <cell r="A96">
            <v>36</v>
          </cell>
          <cell r="B96" t="str">
            <v>Mulwala 132 kV Supply</v>
          </cell>
          <cell r="C96">
            <v>1</v>
          </cell>
          <cell r="D96">
            <v>39417</v>
          </cell>
          <cell r="E96">
            <v>36</v>
          </cell>
          <cell r="F96">
            <v>3</v>
          </cell>
          <cell r="G96">
            <v>38697</v>
          </cell>
          <cell r="H96">
            <v>10</v>
          </cell>
          <cell r="I96" t="str">
            <v>132kV Aug</v>
          </cell>
          <cell r="J96">
            <v>24</v>
          </cell>
          <cell r="L96" t="str">
            <v>6.5.31</v>
          </cell>
          <cell r="M96" t="str">
            <v>Poss</v>
          </cell>
          <cell r="N96" t="str">
            <v>Planning</v>
          </cell>
          <cell r="O96" t="str">
            <v>Mulwala 132/66kV Substation Augmentation - Contract</v>
          </cell>
          <cell r="P96" t="str">
            <v>132SS</v>
          </cell>
          <cell r="Q96" t="str">
            <v>Southern</v>
          </cell>
          <cell r="R96">
            <v>2</v>
          </cell>
          <cell r="T96">
            <v>0.1166666666666667</v>
          </cell>
          <cell r="U96">
            <v>1.5206467661691543</v>
          </cell>
          <cell r="V96">
            <v>0.36268656716417902</v>
          </cell>
        </row>
        <row r="97">
          <cell r="A97">
            <v>37</v>
          </cell>
          <cell r="B97" t="str">
            <v>Mulwala 132 kV Supply</v>
          </cell>
          <cell r="C97">
            <v>1</v>
          </cell>
          <cell r="D97">
            <v>39417</v>
          </cell>
          <cell r="E97">
            <v>36</v>
          </cell>
          <cell r="F97">
            <v>3</v>
          </cell>
          <cell r="G97">
            <v>38697</v>
          </cell>
          <cell r="H97">
            <v>10</v>
          </cell>
          <cell r="I97" t="str">
            <v>132kV Aug</v>
          </cell>
          <cell r="J97">
            <v>24</v>
          </cell>
          <cell r="L97" t="str">
            <v>6.5.31</v>
          </cell>
          <cell r="M97" t="str">
            <v>Poss</v>
          </cell>
          <cell r="N97" t="str">
            <v>Planning</v>
          </cell>
          <cell r="O97" t="str">
            <v>Finley 132/66kV Substattion Augmentation - Contract</v>
          </cell>
          <cell r="P97" t="str">
            <v>132SS</v>
          </cell>
          <cell r="Q97" t="str">
            <v>Southern</v>
          </cell>
          <cell r="R97">
            <v>5</v>
          </cell>
          <cell r="T97">
            <v>0.29166666666666674</v>
          </cell>
          <cell r="U97">
            <v>3.801616915422886</v>
          </cell>
          <cell r="V97">
            <v>0.90671641791044766</v>
          </cell>
        </row>
        <row r="98">
          <cell r="A98">
            <v>38</v>
          </cell>
          <cell r="B98" t="str">
            <v>Narrandera and Lockhart supply</v>
          </cell>
          <cell r="C98">
            <v>1</v>
          </cell>
          <cell r="D98">
            <v>40513</v>
          </cell>
          <cell r="E98">
            <v>38</v>
          </cell>
          <cell r="F98">
            <v>3</v>
          </cell>
          <cell r="G98">
            <v>39613</v>
          </cell>
          <cell r="H98">
            <v>7</v>
          </cell>
          <cell r="I98" t="str">
            <v>132kV Greenfield</v>
          </cell>
          <cell r="J98">
            <v>30</v>
          </cell>
          <cell r="L98" t="str">
            <v>6.5.29</v>
          </cell>
          <cell r="M98" t="str">
            <v>Poss</v>
          </cell>
          <cell r="N98" t="str">
            <v>Planning</v>
          </cell>
          <cell r="O98" t="str">
            <v>Narrandera Substation Establish - Contract</v>
          </cell>
          <cell r="P98" t="str">
            <v>132SS</v>
          </cell>
          <cell r="Q98" t="str">
            <v>Southern</v>
          </cell>
          <cell r="R98">
            <v>6</v>
          </cell>
          <cell r="V98">
            <v>1.0714285714285714E-2</v>
          </cell>
          <cell r="W98">
            <v>0.51428571428571446</v>
          </cell>
          <cell r="X98">
            <v>4.6761940298507456</v>
          </cell>
          <cell r="Y98">
            <v>0.79880597014925392</v>
          </cell>
        </row>
        <row r="99">
          <cell r="A99">
            <v>39</v>
          </cell>
          <cell r="B99" t="str">
            <v>Orange 132 kV Substation Augmentation</v>
          </cell>
          <cell r="C99">
            <v>1</v>
          </cell>
          <cell r="D99">
            <v>39783</v>
          </cell>
          <cell r="E99">
            <v>41</v>
          </cell>
          <cell r="F99">
            <v>2</v>
          </cell>
          <cell r="G99">
            <v>39063</v>
          </cell>
          <cell r="H99">
            <v>4</v>
          </cell>
          <cell r="I99" t="str">
            <v>TL -REF</v>
          </cell>
          <cell r="J99">
            <v>24</v>
          </cell>
          <cell r="L99" t="str">
            <v>6.5.18</v>
          </cell>
          <cell r="M99" t="str">
            <v>Poss</v>
          </cell>
          <cell r="N99" t="str">
            <v>Proposed</v>
          </cell>
          <cell r="O99" t="str">
            <v>Orange Outlets Line Works - Contract</v>
          </cell>
          <cell r="P99" t="str">
            <v>TL REF</v>
          </cell>
          <cell r="Q99" t="str">
            <v>Central</v>
          </cell>
          <cell r="R99">
            <v>1</v>
          </cell>
          <cell r="U99">
            <v>8.4770114942528757E-2</v>
          </cell>
          <cell r="V99">
            <v>0.73352256798430082</v>
          </cell>
          <cell r="W99">
            <v>0.18170731707317073</v>
          </cell>
        </row>
        <row r="100">
          <cell r="A100">
            <v>40</v>
          </cell>
          <cell r="B100" t="str">
            <v>Parkes, Forbes and Cowra supply</v>
          </cell>
          <cell r="C100">
            <v>1</v>
          </cell>
          <cell r="D100">
            <v>39692</v>
          </cell>
          <cell r="E100">
            <v>43</v>
          </cell>
          <cell r="F100">
            <v>1</v>
          </cell>
          <cell r="G100">
            <v>38252</v>
          </cell>
          <cell r="H100">
            <v>3</v>
          </cell>
          <cell r="I100" t="str">
            <v>TL -EIS</v>
          </cell>
          <cell r="J100">
            <v>48</v>
          </cell>
          <cell r="L100" t="str">
            <v>6.5.20</v>
          </cell>
          <cell r="M100" t="str">
            <v>Poss</v>
          </cell>
          <cell r="N100" t="str">
            <v>Planning</v>
          </cell>
          <cell r="O100" t="str">
            <v>Manildra Parkes 132kV Line - Contract</v>
          </cell>
          <cell r="P100" t="str">
            <v>TL EIS</v>
          </cell>
          <cell r="Q100" t="str">
            <v>Central</v>
          </cell>
          <cell r="R100">
            <v>12</v>
          </cell>
          <cell r="S100">
            <v>0.33846153846153854</v>
          </cell>
          <cell r="T100">
            <v>0.54153846153846186</v>
          </cell>
          <cell r="U100">
            <v>1.1839999999999999</v>
          </cell>
          <cell r="V100">
            <v>9.8980996441281146</v>
          </cell>
          <cell r="W100">
            <v>3.7900355871886171E-2</v>
          </cell>
        </row>
        <row r="101">
          <cell r="A101">
            <v>41</v>
          </cell>
          <cell r="B101" t="str">
            <v>Parkes, Forbes and Cowra supply</v>
          </cell>
          <cell r="C101">
            <v>1</v>
          </cell>
          <cell r="D101">
            <v>39417</v>
          </cell>
          <cell r="E101">
            <v>43</v>
          </cell>
          <cell r="F101">
            <v>3</v>
          </cell>
          <cell r="G101">
            <v>38697</v>
          </cell>
          <cell r="H101">
            <v>10</v>
          </cell>
          <cell r="I101" t="str">
            <v>132kV Aug</v>
          </cell>
          <cell r="J101">
            <v>24</v>
          </cell>
          <cell r="L101" t="str">
            <v>6.5.20</v>
          </cell>
          <cell r="M101" t="str">
            <v>Poss</v>
          </cell>
          <cell r="N101" t="str">
            <v>Planning</v>
          </cell>
          <cell r="O101" t="str">
            <v>Manildra SS Augmentation - Contract</v>
          </cell>
          <cell r="P101" t="str">
            <v>132SS</v>
          </cell>
          <cell r="Q101" t="str">
            <v>Central</v>
          </cell>
          <cell r="R101">
            <v>1</v>
          </cell>
          <cell r="T101">
            <v>5.8333333333333348E-2</v>
          </cell>
          <cell r="U101">
            <v>0.76032338308457714</v>
          </cell>
          <cell r="V101">
            <v>0.18134328358208951</v>
          </cell>
        </row>
        <row r="102">
          <cell r="A102">
            <v>42</v>
          </cell>
          <cell r="B102" t="str">
            <v>Parkes, Forbes and Cowra supply</v>
          </cell>
          <cell r="C102">
            <v>1</v>
          </cell>
          <cell r="D102">
            <v>39417</v>
          </cell>
          <cell r="E102">
            <v>43</v>
          </cell>
          <cell r="F102">
            <v>2</v>
          </cell>
          <cell r="G102">
            <v>38697</v>
          </cell>
          <cell r="H102">
            <v>4</v>
          </cell>
          <cell r="I102" t="str">
            <v>TL -REF</v>
          </cell>
          <cell r="J102">
            <v>24</v>
          </cell>
          <cell r="L102" t="str">
            <v>6.5.20</v>
          </cell>
          <cell r="M102" t="str">
            <v>Poss</v>
          </cell>
          <cell r="N102" t="str">
            <v>Planning</v>
          </cell>
          <cell r="O102" t="str">
            <v>Cowra Line Uprate - Contract</v>
          </cell>
          <cell r="P102" t="str">
            <v>TL REF</v>
          </cell>
          <cell r="Q102" t="str">
            <v>Central</v>
          </cell>
          <cell r="R102">
            <v>4</v>
          </cell>
          <cell r="T102">
            <v>0.33908045977011503</v>
          </cell>
          <cell r="U102">
            <v>2.9340902719372033</v>
          </cell>
          <cell r="V102">
            <v>0.72682926829268291</v>
          </cell>
        </row>
        <row r="103">
          <cell r="A103">
            <v>43</v>
          </cell>
          <cell r="B103" t="str">
            <v>Snowy Assets Rehab - Lines</v>
          </cell>
          <cell r="C103">
            <v>1</v>
          </cell>
          <cell r="D103">
            <v>39417</v>
          </cell>
          <cell r="E103">
            <v>47</v>
          </cell>
          <cell r="F103">
            <v>2</v>
          </cell>
          <cell r="G103">
            <v>38337</v>
          </cell>
          <cell r="H103">
            <v>2</v>
          </cell>
          <cell r="I103" t="str">
            <v>EHV TL -REF</v>
          </cell>
          <cell r="J103">
            <v>36</v>
          </cell>
          <cell r="L103" t="str">
            <v>5.3.7</v>
          </cell>
          <cell r="M103" t="str">
            <v>Poss</v>
          </cell>
          <cell r="N103" t="str">
            <v>Proposed</v>
          </cell>
          <cell r="O103" t="str">
            <v>Snowy Area 330kV TL Uprate (160Km) - Contract</v>
          </cell>
          <cell r="P103" t="str">
            <v>TL EIS</v>
          </cell>
          <cell r="Q103" t="str">
            <v>Southern</v>
          </cell>
          <cell r="R103">
            <v>8</v>
          </cell>
          <cell r="S103">
            <v>0.37333333333333335</v>
          </cell>
          <cell r="T103">
            <v>0.77946902654867267</v>
          </cell>
          <cell r="U103">
            <v>6.560419241607752</v>
          </cell>
          <cell r="V103">
            <v>0.28677839851024212</v>
          </cell>
        </row>
        <row r="104">
          <cell r="A104">
            <v>44</v>
          </cell>
          <cell r="B104" t="str">
            <v>Supply to South &amp; Inner Metro Sydney</v>
          </cell>
          <cell r="C104">
            <v>1</v>
          </cell>
          <cell r="D104">
            <v>39417</v>
          </cell>
          <cell r="E104">
            <v>52</v>
          </cell>
          <cell r="F104">
            <v>3</v>
          </cell>
          <cell r="G104">
            <v>38697</v>
          </cell>
          <cell r="H104">
            <v>10</v>
          </cell>
          <cell r="I104" t="str">
            <v>132kV Aug</v>
          </cell>
          <cell r="J104">
            <v>24</v>
          </cell>
          <cell r="L104" t="str">
            <v>6.5.13</v>
          </cell>
          <cell r="M104" t="str">
            <v>Poss</v>
          </cell>
          <cell r="N104" t="str">
            <v>PT</v>
          </cell>
          <cell r="O104" t="str">
            <v>Sydney South 132kV Augmentations (910/911 &amp; 916/917) Contract</v>
          </cell>
          <cell r="P104" t="str">
            <v>132SS</v>
          </cell>
          <cell r="Q104" t="str">
            <v>Central</v>
          </cell>
          <cell r="R104">
            <v>2</v>
          </cell>
          <cell r="T104">
            <v>0.1166666666666667</v>
          </cell>
          <cell r="U104">
            <v>1.5206467661691543</v>
          </cell>
          <cell r="V104">
            <v>0.36268656716417902</v>
          </cell>
        </row>
        <row r="105">
          <cell r="A105">
            <v>45</v>
          </cell>
          <cell r="B105" t="str">
            <v>Wagga 132 kV line rearrangements</v>
          </cell>
          <cell r="C105">
            <v>1</v>
          </cell>
          <cell r="D105">
            <v>38565</v>
          </cell>
          <cell r="E105">
            <v>61</v>
          </cell>
          <cell r="F105">
            <v>2</v>
          </cell>
          <cell r="G105">
            <v>37845</v>
          </cell>
          <cell r="H105">
            <v>4</v>
          </cell>
          <cell r="I105" t="str">
            <v>TL -REF</v>
          </cell>
          <cell r="J105">
            <v>24</v>
          </cell>
          <cell r="L105" t="str">
            <v>6.3.3</v>
          </cell>
          <cell r="M105" t="str">
            <v>Likely</v>
          </cell>
          <cell r="N105" t="str">
            <v>Future</v>
          </cell>
          <cell r="O105" t="str">
            <v>Wagga North 132kV Line Re-Arrangements - Contract</v>
          </cell>
          <cell r="P105" t="str">
            <v>TL REF</v>
          </cell>
          <cell r="Q105" t="str">
            <v>Southern</v>
          </cell>
          <cell r="R105">
            <v>0.3</v>
          </cell>
          <cell r="S105">
            <v>0.26335274930102526</v>
          </cell>
          <cell r="T105">
            <v>1.2162162162162162E-3</v>
          </cell>
        </row>
        <row r="106">
          <cell r="A106" t="str">
            <v>Small Augmentations - New Substations</v>
          </cell>
        </row>
        <row r="107">
          <cell r="A107">
            <v>46</v>
          </cell>
          <cell r="B107" t="str">
            <v>Boggabri supply</v>
          </cell>
          <cell r="C107">
            <v>1</v>
          </cell>
          <cell r="D107">
            <v>39142</v>
          </cell>
          <cell r="E107">
            <v>5</v>
          </cell>
          <cell r="F107">
            <v>3</v>
          </cell>
          <cell r="G107">
            <v>38242</v>
          </cell>
          <cell r="H107">
            <v>7</v>
          </cell>
          <cell r="I107" t="str">
            <v>132kV Greenfield</v>
          </cell>
          <cell r="J107">
            <v>30</v>
          </cell>
          <cell r="L107" t="str">
            <v>6.5.5</v>
          </cell>
          <cell r="M107" t="str">
            <v>Poss</v>
          </cell>
          <cell r="N107" t="str">
            <v>Planning PT</v>
          </cell>
          <cell r="O107" t="str">
            <v>Boggabri 132/66kV SS  Contract</v>
          </cell>
          <cell r="P107" t="str">
            <v>132SS</v>
          </cell>
          <cell r="Q107" t="str">
            <v>Northern</v>
          </cell>
          <cell r="R107">
            <v>8</v>
          </cell>
          <cell r="S107">
            <v>0.55000000000000004</v>
          </cell>
          <cell r="T107">
            <v>5.45</v>
          </cell>
          <cell r="U107">
            <v>2</v>
          </cell>
        </row>
        <row r="108">
          <cell r="A108">
            <v>47</v>
          </cell>
          <cell r="B108" t="str">
            <v>Bulahdelah area supply</v>
          </cell>
          <cell r="C108">
            <v>1</v>
          </cell>
          <cell r="D108">
            <v>39142</v>
          </cell>
          <cell r="E108">
            <v>6</v>
          </cell>
          <cell r="F108">
            <v>3</v>
          </cell>
          <cell r="G108">
            <v>38242</v>
          </cell>
          <cell r="H108">
            <v>7</v>
          </cell>
          <cell r="I108" t="str">
            <v>132kV Greenfield</v>
          </cell>
          <cell r="J108">
            <v>30</v>
          </cell>
          <cell r="L108" t="str">
            <v>6.5.8</v>
          </cell>
          <cell r="M108" t="str">
            <v>Poss</v>
          </cell>
          <cell r="N108" t="str">
            <v>Planning PT</v>
          </cell>
          <cell r="O108" t="str">
            <v>Bulahdelah 132/66kV SS  installation</v>
          </cell>
          <cell r="P108" t="str">
            <v>132SS</v>
          </cell>
          <cell r="Q108" t="str">
            <v>Northern</v>
          </cell>
          <cell r="R108">
            <v>8</v>
          </cell>
          <cell r="S108">
            <v>0.55000000000000004</v>
          </cell>
          <cell r="T108">
            <v>5.45</v>
          </cell>
          <cell r="U108">
            <v>2</v>
          </cell>
        </row>
        <row r="109">
          <cell r="A109">
            <v>48</v>
          </cell>
          <cell r="B109" t="str">
            <v>Glen Innes supply</v>
          </cell>
          <cell r="C109">
            <v>1</v>
          </cell>
          <cell r="D109">
            <v>39234</v>
          </cell>
          <cell r="E109">
            <v>19</v>
          </cell>
          <cell r="F109">
            <v>0</v>
          </cell>
          <cell r="G109">
            <v>38694</v>
          </cell>
          <cell r="H109">
            <v>30</v>
          </cell>
          <cell r="I109" t="str">
            <v>TL Property Acquistion</v>
          </cell>
          <cell r="J109">
            <v>18</v>
          </cell>
          <cell r="L109" t="str">
            <v>6.5.4</v>
          </cell>
          <cell r="M109" t="str">
            <v>Poss</v>
          </cell>
          <cell r="N109" t="str">
            <v>Future</v>
          </cell>
          <cell r="O109" t="str">
            <v>Glen Innes 132kV Rebuild (PSR 39) - Contract</v>
          </cell>
          <cell r="P109" t="str">
            <v>132SS</v>
          </cell>
          <cell r="Q109" t="str">
            <v>Northern</v>
          </cell>
          <cell r="R109">
            <v>10</v>
          </cell>
          <cell r="T109">
            <v>0.8</v>
          </cell>
          <cell r="U109">
            <v>9.1999999999999993</v>
          </cell>
        </row>
        <row r="110">
          <cell r="A110">
            <v>49</v>
          </cell>
          <cell r="B110" t="str">
            <v>Narrandera and Lockhart supply</v>
          </cell>
          <cell r="C110">
            <v>1</v>
          </cell>
          <cell r="D110">
            <v>40513</v>
          </cell>
          <cell r="E110">
            <v>38</v>
          </cell>
          <cell r="F110">
            <v>2</v>
          </cell>
          <cell r="G110">
            <v>39793</v>
          </cell>
          <cell r="H110">
            <v>4</v>
          </cell>
          <cell r="I110" t="str">
            <v>TL -REF</v>
          </cell>
          <cell r="J110">
            <v>24</v>
          </cell>
          <cell r="L110" t="str">
            <v>6.5.29</v>
          </cell>
          <cell r="M110" t="str">
            <v>Poss</v>
          </cell>
          <cell r="N110" t="str">
            <v>Planning</v>
          </cell>
          <cell r="O110" t="str">
            <v>994-Narrandera 132kV DCSP line (5km) - Contract</v>
          </cell>
          <cell r="P110" t="str">
            <v>TL REF</v>
          </cell>
          <cell r="Q110" t="str">
            <v>Southern</v>
          </cell>
          <cell r="R110">
            <v>2</v>
          </cell>
          <cell r="W110">
            <v>0.16954022988505751</v>
          </cell>
          <cell r="X110">
            <v>1.4670451359686016</v>
          </cell>
          <cell r="Y110">
            <v>0.36341463414634145</v>
          </cell>
        </row>
        <row r="111">
          <cell r="A111">
            <v>50</v>
          </cell>
          <cell r="B111" t="str">
            <v>South West of Greater Sydney supply</v>
          </cell>
          <cell r="C111">
            <v>1</v>
          </cell>
          <cell r="D111">
            <v>39417</v>
          </cell>
          <cell r="E111">
            <v>51</v>
          </cell>
          <cell r="F111">
            <v>3</v>
          </cell>
          <cell r="G111">
            <v>38337</v>
          </cell>
          <cell r="H111">
            <v>6</v>
          </cell>
          <cell r="I111" t="str">
            <v>330/132kV Greenfield</v>
          </cell>
          <cell r="J111">
            <v>36</v>
          </cell>
          <cell r="L111" t="str">
            <v>6.5.17</v>
          </cell>
          <cell r="M111" t="str">
            <v>Poss</v>
          </cell>
          <cell r="N111" t="str">
            <v>Future</v>
          </cell>
          <cell r="O111" t="str">
            <v>Establishment of Mt Annan 330/132/66kV Substn - Contract</v>
          </cell>
          <cell r="P111" t="str">
            <v>330SS</v>
          </cell>
          <cell r="Q111" t="str">
            <v>Central</v>
          </cell>
          <cell r="R111">
            <v>15</v>
          </cell>
          <cell r="S111">
            <v>0.46666666666666667</v>
          </cell>
          <cell r="T111">
            <v>1.36304347826087</v>
          </cell>
          <cell r="U111">
            <v>11.444170452087386</v>
          </cell>
          <cell r="V111">
            <v>1.7261194029850748</v>
          </cell>
        </row>
        <row r="112">
          <cell r="A112">
            <v>51</v>
          </cell>
          <cell r="B112" t="str">
            <v>Wagga 132/66 kV Substation Transformer Rating Limitations</v>
          </cell>
          <cell r="C112">
            <v>1</v>
          </cell>
          <cell r="D112">
            <v>39417</v>
          </cell>
          <cell r="E112">
            <v>62</v>
          </cell>
          <cell r="F112">
            <v>3</v>
          </cell>
          <cell r="G112">
            <v>38517</v>
          </cell>
          <cell r="H112">
            <v>7</v>
          </cell>
          <cell r="I112" t="str">
            <v>132kV Greenfield</v>
          </cell>
          <cell r="J112">
            <v>30</v>
          </cell>
          <cell r="L112" t="str">
            <v>6.5.27</v>
          </cell>
          <cell r="M112" t="str">
            <v>Poss</v>
          </cell>
          <cell r="N112" t="str">
            <v>Future</v>
          </cell>
          <cell r="O112" t="str">
            <v>Wagga Nth 132/66kV Substation - Contract</v>
          </cell>
          <cell r="P112" t="str">
            <v>132SS</v>
          </cell>
          <cell r="Q112" t="str">
            <v>Southern</v>
          </cell>
          <cell r="R112">
            <v>8</v>
          </cell>
          <cell r="S112">
            <v>1.4285714285714287E-2</v>
          </cell>
          <cell r="T112">
            <v>0.68571428571428605</v>
          </cell>
          <cell r="U112">
            <v>6.2349253731343293</v>
          </cell>
          <cell r="V112">
            <v>1.0650746268656719</v>
          </cell>
        </row>
        <row r="113">
          <cell r="A113">
            <v>52</v>
          </cell>
          <cell r="B113" t="str">
            <v>Wollar - Wellington 330 kV Line &amp; Wollar 330 kV Sw Stn</v>
          </cell>
          <cell r="C113">
            <v>1</v>
          </cell>
          <cell r="D113">
            <v>39417</v>
          </cell>
          <cell r="E113">
            <v>65</v>
          </cell>
          <cell r="F113">
            <v>3</v>
          </cell>
          <cell r="G113">
            <v>38337</v>
          </cell>
          <cell r="H113">
            <v>6</v>
          </cell>
          <cell r="I113" t="str">
            <v>330/132kV Greenfield</v>
          </cell>
          <cell r="J113">
            <v>36</v>
          </cell>
          <cell r="L113" t="str">
            <v>5.3.4</v>
          </cell>
          <cell r="M113" t="str">
            <v>Likely</v>
          </cell>
          <cell r="N113" t="str">
            <v>Committed</v>
          </cell>
          <cell r="O113" t="str">
            <v>Wollar 330kV Switching Station - Contract</v>
          </cell>
          <cell r="P113" t="str">
            <v>330SS</v>
          </cell>
          <cell r="Q113" t="str">
            <v>Central</v>
          </cell>
          <cell r="R113">
            <v>15</v>
          </cell>
          <cell r="S113">
            <v>0.46666666666666667</v>
          </cell>
          <cell r="T113">
            <v>1.36304347826087</v>
          </cell>
          <cell r="U113">
            <v>11.444170452087386</v>
          </cell>
          <cell r="V113">
            <v>1.7261194029850748</v>
          </cell>
        </row>
        <row r="114">
          <cell r="A114" t="str">
            <v>Small Augmentations - Reactive Plant</v>
          </cell>
        </row>
        <row r="115">
          <cell r="A115">
            <v>53</v>
          </cell>
          <cell r="B115" t="str">
            <v>Canberra  - capacitor bank</v>
          </cell>
          <cell r="C115">
            <v>1</v>
          </cell>
          <cell r="D115">
            <v>38687</v>
          </cell>
          <cell r="E115">
            <v>7</v>
          </cell>
          <cell r="F115">
            <v>3</v>
          </cell>
          <cell r="G115">
            <v>38267</v>
          </cell>
          <cell r="H115">
            <v>12</v>
          </cell>
          <cell r="I115" t="str">
            <v>Capacitor Replace</v>
          </cell>
          <cell r="J115">
            <v>14</v>
          </cell>
          <cell r="L115" t="str">
            <v>5.3.8</v>
          </cell>
          <cell r="M115" t="str">
            <v>Likely</v>
          </cell>
          <cell r="N115" t="str">
            <v>Proposed</v>
          </cell>
          <cell r="O115" t="str">
            <v xml:space="preserve">Canberra 132kV 1*80MVAr Cap Bank- Contract </v>
          </cell>
          <cell r="P115" t="str">
            <v>132CAP</v>
          </cell>
          <cell r="Q115" t="str">
            <v>Southern</v>
          </cell>
          <cell r="R115">
            <v>1</v>
          </cell>
          <cell r="S115">
            <v>0.43878787878787873</v>
          </cell>
          <cell r="T115">
            <v>0.56121212121212127</v>
          </cell>
        </row>
        <row r="116">
          <cell r="A116">
            <v>54</v>
          </cell>
          <cell r="B116" t="str">
            <v>Cowra, Parkes and Forbes - capacitor banks</v>
          </cell>
          <cell r="C116">
            <v>1</v>
          </cell>
          <cell r="D116">
            <v>38687</v>
          </cell>
          <cell r="E116">
            <v>13</v>
          </cell>
          <cell r="F116">
            <v>3</v>
          </cell>
          <cell r="G116">
            <v>38267</v>
          </cell>
          <cell r="H116">
            <v>12</v>
          </cell>
          <cell r="I116" t="str">
            <v>Capacitor Replace</v>
          </cell>
          <cell r="J116">
            <v>14</v>
          </cell>
          <cell r="L116" t="str">
            <v>6.3.7</v>
          </cell>
          <cell r="M116" t="str">
            <v>Likely</v>
          </cell>
          <cell r="N116" t="str">
            <v>Future</v>
          </cell>
          <cell r="O116" t="str">
            <v>Forbes 1x132kV 12MVAr Cap Bank - Contract</v>
          </cell>
          <cell r="P116" t="str">
            <v>132CAP</v>
          </cell>
          <cell r="Q116" t="str">
            <v>Central</v>
          </cell>
          <cell r="R116">
            <v>0.5</v>
          </cell>
          <cell r="S116">
            <v>0.21939393939393936</v>
          </cell>
          <cell r="T116">
            <v>0.28060606060606064</v>
          </cell>
        </row>
        <row r="117">
          <cell r="A117">
            <v>55</v>
          </cell>
          <cell r="B117" t="str">
            <v>Cowra, Parkes and Forbes - capacitor banks</v>
          </cell>
          <cell r="C117">
            <v>1</v>
          </cell>
          <cell r="D117">
            <v>38687</v>
          </cell>
          <cell r="E117">
            <v>13</v>
          </cell>
          <cell r="F117">
            <v>3</v>
          </cell>
          <cell r="G117">
            <v>38267</v>
          </cell>
          <cell r="H117">
            <v>12</v>
          </cell>
          <cell r="I117" t="str">
            <v>Capacitor Replace</v>
          </cell>
          <cell r="J117">
            <v>14</v>
          </cell>
          <cell r="L117" t="str">
            <v>6.3.7</v>
          </cell>
          <cell r="M117" t="str">
            <v>Likely</v>
          </cell>
          <cell r="N117" t="str">
            <v>Future</v>
          </cell>
          <cell r="O117" t="str">
            <v>Parkes 1x66kV 8MVAr Cap Bank - Contract</v>
          </cell>
          <cell r="P117" t="str">
            <v>66CAP</v>
          </cell>
          <cell r="Q117" t="str">
            <v>Central</v>
          </cell>
          <cell r="R117">
            <v>0.4</v>
          </cell>
          <cell r="S117">
            <v>0.17551515151515151</v>
          </cell>
          <cell r="T117">
            <v>0.22448484848484848</v>
          </cell>
        </row>
        <row r="118">
          <cell r="A118">
            <v>56</v>
          </cell>
          <cell r="B118" t="str">
            <v>Cowra, Parkes and Forbes - capacitor banks</v>
          </cell>
          <cell r="C118">
            <v>1</v>
          </cell>
          <cell r="D118">
            <v>38687</v>
          </cell>
          <cell r="E118">
            <v>13</v>
          </cell>
          <cell r="F118">
            <v>3</v>
          </cell>
          <cell r="G118">
            <v>38267</v>
          </cell>
          <cell r="H118">
            <v>12</v>
          </cell>
          <cell r="I118" t="str">
            <v>Capacitor Replace</v>
          </cell>
          <cell r="J118">
            <v>14</v>
          </cell>
          <cell r="L118" t="str">
            <v>6.3.7</v>
          </cell>
          <cell r="M118" t="str">
            <v>Likely</v>
          </cell>
          <cell r="N118" t="str">
            <v>Future</v>
          </cell>
          <cell r="O118" t="str">
            <v>Cowra 2x6MVAr 66kV Cap Banks - Contract</v>
          </cell>
          <cell r="P118" t="str">
            <v>66CAP</v>
          </cell>
          <cell r="Q118" t="str">
            <v>Central</v>
          </cell>
          <cell r="R118">
            <v>0.8</v>
          </cell>
          <cell r="S118">
            <v>0.35103030303030303</v>
          </cell>
          <cell r="T118">
            <v>0.44896969696969696</v>
          </cell>
        </row>
        <row r="119">
          <cell r="A119">
            <v>57</v>
          </cell>
          <cell r="B119" t="str">
            <v>Dapto Transformer Capacity Limitations</v>
          </cell>
          <cell r="C119">
            <v>1</v>
          </cell>
          <cell r="D119">
            <v>38687</v>
          </cell>
          <cell r="E119">
            <v>15</v>
          </cell>
          <cell r="F119">
            <v>3</v>
          </cell>
          <cell r="G119">
            <v>38267</v>
          </cell>
          <cell r="H119">
            <v>12</v>
          </cell>
          <cell r="I119" t="str">
            <v>Capacitor Replace</v>
          </cell>
          <cell r="J119">
            <v>14</v>
          </cell>
          <cell r="L119" t="str">
            <v>7.2.18</v>
          </cell>
          <cell r="M119" t="str">
            <v>Future</v>
          </cell>
          <cell r="N119" t="str">
            <v>Planning</v>
          </cell>
          <cell r="O119" t="str">
            <v>Dapto 132kV Capacitor Upgrade - Contract</v>
          </cell>
          <cell r="P119" t="str">
            <v>132CAP</v>
          </cell>
          <cell r="Q119" t="str">
            <v>Central</v>
          </cell>
          <cell r="R119">
            <v>2</v>
          </cell>
          <cell r="S119">
            <v>0.87757575757575745</v>
          </cell>
          <cell r="T119">
            <v>1.1224242424242425</v>
          </cell>
        </row>
        <row r="120">
          <cell r="A120">
            <v>58</v>
          </cell>
          <cell r="B120" t="str">
            <v>Darlington Point - capacitor banks</v>
          </cell>
          <cell r="C120">
            <v>1</v>
          </cell>
          <cell r="D120">
            <v>38687</v>
          </cell>
          <cell r="E120">
            <v>16</v>
          </cell>
          <cell r="F120">
            <v>3</v>
          </cell>
          <cell r="G120">
            <v>38267</v>
          </cell>
          <cell r="H120">
            <v>12</v>
          </cell>
          <cell r="I120" t="str">
            <v>Capacitor Replace</v>
          </cell>
          <cell r="J120">
            <v>14</v>
          </cell>
          <cell r="L120" t="str">
            <v>5.3.9</v>
          </cell>
          <cell r="M120" t="str">
            <v>Likely</v>
          </cell>
          <cell r="N120" t="str">
            <v>Proposed</v>
          </cell>
          <cell r="O120" t="str">
            <v>Darlington Pt. 132kV No. 2&amp;3 Capacitor Banks - Contract</v>
          </cell>
          <cell r="P120" t="str">
            <v>132CAP</v>
          </cell>
          <cell r="Q120" t="str">
            <v>Southern</v>
          </cell>
          <cell r="R120">
            <v>1</v>
          </cell>
          <cell r="S120">
            <v>0.43878787878787873</v>
          </cell>
          <cell r="T120">
            <v>0.56121212121212127</v>
          </cell>
        </row>
        <row r="121">
          <cell r="A121">
            <v>59</v>
          </cell>
          <cell r="B121" t="str">
            <v>Deniliquin - capacitor bank</v>
          </cell>
          <cell r="C121">
            <v>1</v>
          </cell>
          <cell r="D121">
            <v>38687</v>
          </cell>
          <cell r="E121">
            <v>17</v>
          </cell>
          <cell r="F121">
            <v>3</v>
          </cell>
          <cell r="G121">
            <v>38267</v>
          </cell>
          <cell r="H121">
            <v>12</v>
          </cell>
          <cell r="I121" t="str">
            <v>Capacitor Replace</v>
          </cell>
          <cell r="J121">
            <v>14</v>
          </cell>
          <cell r="L121" t="str">
            <v>6.3.8</v>
          </cell>
          <cell r="M121" t="str">
            <v>Likely</v>
          </cell>
          <cell r="N121" t="str">
            <v>Proposed</v>
          </cell>
          <cell r="O121" t="str">
            <v>Deniliquin 132kV 10MVAr capacitor bank - contract</v>
          </cell>
          <cell r="P121" t="str">
            <v>132CAP</v>
          </cell>
          <cell r="Q121" t="str">
            <v>Southern</v>
          </cell>
          <cell r="R121">
            <v>0.6</v>
          </cell>
          <cell r="S121">
            <v>0.26327272727272721</v>
          </cell>
          <cell r="T121">
            <v>0.33672727272727271</v>
          </cell>
        </row>
        <row r="122">
          <cell r="A122">
            <v>60</v>
          </cell>
          <cell r="B122" t="str">
            <v>Lismore area supply</v>
          </cell>
          <cell r="C122">
            <v>1</v>
          </cell>
          <cell r="D122">
            <v>38687</v>
          </cell>
          <cell r="E122">
            <v>27</v>
          </cell>
          <cell r="F122">
            <v>3</v>
          </cell>
          <cell r="G122">
            <v>38267</v>
          </cell>
          <cell r="H122">
            <v>12</v>
          </cell>
          <cell r="I122" t="str">
            <v>Capacitor Replace</v>
          </cell>
          <cell r="J122">
            <v>14</v>
          </cell>
          <cell r="L122" t="str">
            <v>6.5.2</v>
          </cell>
          <cell r="M122" t="str">
            <v>Poss</v>
          </cell>
          <cell r="N122" t="str">
            <v>Proposed</v>
          </cell>
          <cell r="O122" t="str">
            <v>Nambucca 2x10MVAr 66kV Cap Banks - Contract</v>
          </cell>
          <cell r="P122" t="str">
            <v>66CAP</v>
          </cell>
          <cell r="Q122" t="str">
            <v>Northern</v>
          </cell>
          <cell r="R122">
            <v>0.8</v>
          </cell>
          <cell r="S122">
            <v>0.35103030303030303</v>
          </cell>
          <cell r="T122">
            <v>0.44896969696969696</v>
          </cell>
        </row>
        <row r="123">
          <cell r="A123">
            <v>61</v>
          </cell>
          <cell r="B123" t="str">
            <v>Lismore area supply</v>
          </cell>
          <cell r="C123">
            <v>1</v>
          </cell>
          <cell r="D123">
            <v>38687</v>
          </cell>
          <cell r="E123">
            <v>27</v>
          </cell>
          <cell r="F123">
            <v>3</v>
          </cell>
          <cell r="G123">
            <v>38267</v>
          </cell>
          <cell r="H123">
            <v>12</v>
          </cell>
          <cell r="I123" t="str">
            <v>Capacitor Replace</v>
          </cell>
          <cell r="J123">
            <v>14</v>
          </cell>
          <cell r="L123" t="str">
            <v>6.5.2</v>
          </cell>
          <cell r="M123" t="str">
            <v>Poss</v>
          </cell>
          <cell r="N123" t="str">
            <v>Proposed</v>
          </cell>
          <cell r="O123" t="str">
            <v>Koolkhan 2x10MVAr 66kV Cap Banks - Contract</v>
          </cell>
          <cell r="P123" t="str">
            <v>66CAP</v>
          </cell>
          <cell r="Q123" t="str">
            <v>Northern</v>
          </cell>
          <cell r="R123">
            <v>0.8</v>
          </cell>
          <cell r="S123">
            <v>0.35103030303030303</v>
          </cell>
          <cell r="T123">
            <v>0.44896969696969696</v>
          </cell>
        </row>
        <row r="124">
          <cell r="A124">
            <v>62</v>
          </cell>
          <cell r="B124" t="str">
            <v>Main Grid Capacitor Banks - Syd West</v>
          </cell>
          <cell r="C124">
            <v>1</v>
          </cell>
          <cell r="D124">
            <v>38687</v>
          </cell>
          <cell r="E124">
            <v>29</v>
          </cell>
          <cell r="F124">
            <v>3</v>
          </cell>
          <cell r="G124">
            <v>38267</v>
          </cell>
          <cell r="H124">
            <v>12</v>
          </cell>
          <cell r="I124" t="str">
            <v>Capacitor Replace</v>
          </cell>
          <cell r="J124">
            <v>14</v>
          </cell>
          <cell r="L124" t="str">
            <v>6.3.5</v>
          </cell>
          <cell r="M124" t="str">
            <v>Likely</v>
          </cell>
          <cell r="N124" t="str">
            <v>Planning</v>
          </cell>
          <cell r="O124" t="str">
            <v>Sydney West 1*200 MVAr 330kV Bank - Contract</v>
          </cell>
          <cell r="P124" t="str">
            <v>330CAP</v>
          </cell>
          <cell r="Q124" t="str">
            <v>Central</v>
          </cell>
          <cell r="R124">
            <v>2</v>
          </cell>
          <cell r="S124">
            <v>0.87757575757575745</v>
          </cell>
          <cell r="T124">
            <v>1.1224242424242425</v>
          </cell>
        </row>
        <row r="125">
          <cell r="A125">
            <v>63</v>
          </cell>
          <cell r="B125" t="str">
            <v>Main Grid Capacitor Banks - Vales Point</v>
          </cell>
          <cell r="C125">
            <v>1</v>
          </cell>
          <cell r="D125">
            <v>38687</v>
          </cell>
          <cell r="E125">
            <v>29</v>
          </cell>
          <cell r="F125">
            <v>3</v>
          </cell>
          <cell r="G125">
            <v>38267</v>
          </cell>
          <cell r="H125">
            <v>12</v>
          </cell>
          <cell r="I125" t="str">
            <v>Capacitor Replace</v>
          </cell>
          <cell r="J125">
            <v>14</v>
          </cell>
          <cell r="L125" t="str">
            <v>6.3.5</v>
          </cell>
          <cell r="M125" t="str">
            <v>Likely</v>
          </cell>
          <cell r="N125" t="str">
            <v>Planning</v>
          </cell>
          <cell r="O125" t="str">
            <v>Liddell 2*200 MVAr 330kV Banks - Contract</v>
          </cell>
          <cell r="P125" t="str">
            <v>330CAP</v>
          </cell>
          <cell r="Q125" t="str">
            <v>Northern</v>
          </cell>
          <cell r="R125">
            <v>4</v>
          </cell>
          <cell r="S125">
            <v>1.7551515151515149</v>
          </cell>
          <cell r="T125">
            <v>2.2448484848484851</v>
          </cell>
        </row>
        <row r="126">
          <cell r="A126">
            <v>64</v>
          </cell>
          <cell r="B126" t="str">
            <v>Narrabri - capacitor bank</v>
          </cell>
          <cell r="C126">
            <v>1</v>
          </cell>
          <cell r="D126">
            <v>38687</v>
          </cell>
          <cell r="E126">
            <v>37</v>
          </cell>
          <cell r="F126">
            <v>3</v>
          </cell>
          <cell r="G126">
            <v>38267</v>
          </cell>
          <cell r="H126">
            <v>12</v>
          </cell>
          <cell r="I126" t="str">
            <v>Capacitor Replace</v>
          </cell>
          <cell r="J126">
            <v>14</v>
          </cell>
          <cell r="L126" t="str">
            <v>6.3.6</v>
          </cell>
          <cell r="M126" t="str">
            <v>Likely</v>
          </cell>
          <cell r="N126" t="str">
            <v>Planning</v>
          </cell>
          <cell r="O126" t="str">
            <v>Narrabri 8MVAr 66kV Capacitor - Contract</v>
          </cell>
          <cell r="P126" t="str">
            <v>132CAP</v>
          </cell>
          <cell r="Q126" t="str">
            <v>Northern</v>
          </cell>
          <cell r="R126">
            <v>0.5</v>
          </cell>
          <cell r="S126">
            <v>0.21939393939393936</v>
          </cell>
          <cell r="T126">
            <v>0.28060606060606064</v>
          </cell>
        </row>
        <row r="127">
          <cell r="A127">
            <v>65</v>
          </cell>
          <cell r="B127" t="str">
            <v>Parkes area supply</v>
          </cell>
          <cell r="C127">
            <v>1</v>
          </cell>
          <cell r="D127">
            <v>38687</v>
          </cell>
          <cell r="E127">
            <v>42</v>
          </cell>
          <cell r="F127">
            <v>3</v>
          </cell>
          <cell r="G127">
            <v>38267</v>
          </cell>
          <cell r="H127">
            <v>12</v>
          </cell>
          <cell r="I127" t="str">
            <v>Capacitor Replace</v>
          </cell>
          <cell r="J127">
            <v>14</v>
          </cell>
          <cell r="L127" t="str">
            <v>6.5.19</v>
          </cell>
          <cell r="M127" t="str">
            <v>Poss</v>
          </cell>
          <cell r="N127" t="str">
            <v>Planning</v>
          </cell>
          <cell r="O127" t="str">
            <v>Parkes 66kV Cap Bank - Contract</v>
          </cell>
          <cell r="P127" t="str">
            <v>132CAP</v>
          </cell>
          <cell r="Q127" t="str">
            <v>Central</v>
          </cell>
          <cell r="R127">
            <v>0.5</v>
          </cell>
          <cell r="S127">
            <v>0.21939393939393936</v>
          </cell>
          <cell r="T127">
            <v>0.28060606060606064</v>
          </cell>
        </row>
        <row r="128">
          <cell r="A128">
            <v>66</v>
          </cell>
          <cell r="B128" t="str">
            <v>System Reactive Plant</v>
          </cell>
          <cell r="C128">
            <v>1</v>
          </cell>
          <cell r="D128">
            <v>39052</v>
          </cell>
          <cell r="E128">
            <v>57</v>
          </cell>
          <cell r="F128">
            <v>3</v>
          </cell>
          <cell r="G128">
            <v>38632</v>
          </cell>
          <cell r="H128">
            <v>12</v>
          </cell>
          <cell r="I128" t="str">
            <v>Capacitor Replace</v>
          </cell>
          <cell r="J128">
            <v>14</v>
          </cell>
          <cell r="L128" t="str">
            <v>6.5.35</v>
          </cell>
          <cell r="M128" t="str">
            <v>Poss</v>
          </cell>
          <cell r="N128" t="str">
            <v>Planning</v>
          </cell>
          <cell r="O128" t="str">
            <v>Mt Piper 1*150MVAr 330kV Cap Bank - Contract</v>
          </cell>
          <cell r="P128" t="str">
            <v>330CAP</v>
          </cell>
          <cell r="Q128" t="str">
            <v>Central</v>
          </cell>
          <cell r="R128">
            <v>2</v>
          </cell>
          <cell r="T128">
            <v>0.87757575757575745</v>
          </cell>
          <cell r="U128">
            <v>1.1224242424242425</v>
          </cell>
        </row>
        <row r="129">
          <cell r="A129">
            <v>67</v>
          </cell>
          <cell r="B129" t="str">
            <v>System Reactive Plant</v>
          </cell>
          <cell r="C129">
            <v>1</v>
          </cell>
          <cell r="D129">
            <v>39052</v>
          </cell>
          <cell r="E129">
            <v>57</v>
          </cell>
          <cell r="F129">
            <v>3</v>
          </cell>
          <cell r="G129">
            <v>38632</v>
          </cell>
          <cell r="H129">
            <v>12</v>
          </cell>
          <cell r="I129" t="str">
            <v>Capacitor Replace</v>
          </cell>
          <cell r="J129">
            <v>14</v>
          </cell>
          <cell r="L129" t="str">
            <v>6.5.35</v>
          </cell>
          <cell r="M129" t="str">
            <v>Poss</v>
          </cell>
          <cell r="N129" t="str">
            <v>Planning</v>
          </cell>
          <cell r="O129" t="str">
            <v>Bayswater / Liddell 2*150 MVAr Cap Banks - Contract</v>
          </cell>
          <cell r="P129" t="str">
            <v>330CAP</v>
          </cell>
          <cell r="Q129" t="str">
            <v>Northern</v>
          </cell>
          <cell r="R129">
            <v>4</v>
          </cell>
          <cell r="T129">
            <v>1.7551515151515149</v>
          </cell>
          <cell r="U129">
            <v>2.2448484848484851</v>
          </cell>
        </row>
        <row r="130">
          <cell r="A130">
            <v>68</v>
          </cell>
          <cell r="B130" t="str">
            <v>System Reactive Plant</v>
          </cell>
          <cell r="C130">
            <v>1</v>
          </cell>
          <cell r="D130">
            <v>39417</v>
          </cell>
          <cell r="E130">
            <v>57</v>
          </cell>
          <cell r="F130">
            <v>3</v>
          </cell>
          <cell r="G130">
            <v>38997</v>
          </cell>
          <cell r="H130">
            <v>12</v>
          </cell>
          <cell r="I130" t="str">
            <v>Capacitor Replace</v>
          </cell>
          <cell r="J130">
            <v>14</v>
          </cell>
          <cell r="L130" t="str">
            <v>6.5.35</v>
          </cell>
          <cell r="M130" t="str">
            <v>Poss</v>
          </cell>
          <cell r="N130" t="str">
            <v>Planning</v>
          </cell>
          <cell r="O130" t="str">
            <v>Locations to be Specified 3*200 MVAr Cap Banks - Contract</v>
          </cell>
          <cell r="P130" t="str">
            <v>330CAP</v>
          </cell>
          <cell r="Q130" t="str">
            <v>All</v>
          </cell>
          <cell r="R130">
            <v>6</v>
          </cell>
          <cell r="U130">
            <v>2.6327272727272728</v>
          </cell>
          <cell r="V130">
            <v>3.3672727272727272</v>
          </cell>
        </row>
        <row r="131">
          <cell r="A131">
            <v>69</v>
          </cell>
          <cell r="B131" t="str">
            <v>System Reactive Plant</v>
          </cell>
          <cell r="C131">
            <v>1</v>
          </cell>
          <cell r="D131">
            <v>39417</v>
          </cell>
          <cell r="E131">
            <v>57</v>
          </cell>
          <cell r="F131">
            <v>3</v>
          </cell>
          <cell r="G131">
            <v>38997</v>
          </cell>
          <cell r="H131">
            <v>12</v>
          </cell>
          <cell r="I131" t="str">
            <v>Capacitor Replace</v>
          </cell>
          <cell r="J131">
            <v>14</v>
          </cell>
          <cell r="L131" t="str">
            <v>6.5.35</v>
          </cell>
          <cell r="M131" t="str">
            <v>Poss</v>
          </cell>
          <cell r="N131" t="str">
            <v>Planning</v>
          </cell>
          <cell r="O131" t="str">
            <v xml:space="preserve">Location to be specified - 1*200 MVAr 330kV Bank - Contract </v>
          </cell>
          <cell r="P131" t="str">
            <v>330CAP</v>
          </cell>
          <cell r="Q131" t="str">
            <v>All</v>
          </cell>
          <cell r="R131">
            <v>2</v>
          </cell>
          <cell r="U131">
            <v>0.87757575757575745</v>
          </cell>
          <cell r="V131">
            <v>1.1224242424242425</v>
          </cell>
        </row>
        <row r="132">
          <cell r="A132">
            <v>70</v>
          </cell>
          <cell r="B132" t="str">
            <v>System Reactive Plant</v>
          </cell>
          <cell r="C132">
            <v>1</v>
          </cell>
          <cell r="D132">
            <v>39417</v>
          </cell>
          <cell r="E132">
            <v>57</v>
          </cell>
          <cell r="F132">
            <v>3</v>
          </cell>
          <cell r="G132">
            <v>38997</v>
          </cell>
          <cell r="H132">
            <v>12</v>
          </cell>
          <cell r="I132" t="str">
            <v>Capacitor Replace</v>
          </cell>
          <cell r="J132">
            <v>14</v>
          </cell>
          <cell r="L132" t="str">
            <v>6.5.35</v>
          </cell>
          <cell r="M132" t="str">
            <v>Poss</v>
          </cell>
          <cell r="N132" t="str">
            <v>Planning</v>
          </cell>
          <cell r="O132" t="str">
            <v>Eraring 2*150MVAr 330kV Cap Banks - Contract</v>
          </cell>
          <cell r="P132" t="str">
            <v>330CAP</v>
          </cell>
          <cell r="Q132" t="str">
            <v>Northern</v>
          </cell>
          <cell r="R132">
            <v>4</v>
          </cell>
          <cell r="U132">
            <v>1.7551515151515149</v>
          </cell>
          <cell r="V132">
            <v>2.2448484848484851</v>
          </cell>
        </row>
        <row r="133">
          <cell r="A133" t="str">
            <v>Small Augmentations - Substations</v>
          </cell>
        </row>
        <row r="134">
          <cell r="A134">
            <v>71</v>
          </cell>
          <cell r="B134" t="str">
            <v>Central Coast 330 kV Rearr'ts: 24 Line Turn in</v>
          </cell>
          <cell r="C134">
            <v>1</v>
          </cell>
          <cell r="D134">
            <v>38930</v>
          </cell>
          <cell r="E134">
            <v>8</v>
          </cell>
          <cell r="F134">
            <v>3</v>
          </cell>
          <cell r="G134">
            <v>38210</v>
          </cell>
          <cell r="H134">
            <v>9</v>
          </cell>
          <cell r="I134" t="str">
            <v>330/132kV Aug</v>
          </cell>
          <cell r="J134">
            <v>24</v>
          </cell>
          <cell r="L134" t="str">
            <v>5.3.5</v>
          </cell>
          <cell r="M134" t="str">
            <v>Likely</v>
          </cell>
          <cell r="N134" t="str">
            <v>Proposed</v>
          </cell>
          <cell r="O134" t="str">
            <v>Eraring Switchbay New Line Bays/ Eraring PS 330kV S</v>
          </cell>
          <cell r="P134" t="str">
            <v>TL REF</v>
          </cell>
          <cell r="Q134" t="str">
            <v>Northern</v>
          </cell>
          <cell r="R134">
            <v>2</v>
          </cell>
          <cell r="S134">
            <v>0.18333333333333335</v>
          </cell>
          <cell r="T134">
            <v>1.7614942528735633</v>
          </cell>
          <cell r="U134">
            <v>5.5172413793103454E-2</v>
          </cell>
        </row>
        <row r="135">
          <cell r="A135">
            <v>72</v>
          </cell>
          <cell r="B135" t="str">
            <v>Central Coast 330 kV Rearr'ts: 24 Line Turn in</v>
          </cell>
          <cell r="C135">
            <v>1</v>
          </cell>
          <cell r="D135">
            <v>39295</v>
          </cell>
          <cell r="E135">
            <v>8</v>
          </cell>
          <cell r="F135">
            <v>2</v>
          </cell>
          <cell r="G135">
            <v>38215</v>
          </cell>
          <cell r="H135">
            <v>2</v>
          </cell>
          <cell r="I135" t="str">
            <v>EHV TL -REF</v>
          </cell>
          <cell r="J135">
            <v>36</v>
          </cell>
          <cell r="L135" t="str">
            <v>5.3.5</v>
          </cell>
          <cell r="M135" t="str">
            <v>Likely</v>
          </cell>
          <cell r="N135" t="str">
            <v>Proposed</v>
          </cell>
          <cell r="O135" t="str">
            <v>Connection of 24 Vales Pt - Newcastle line to Eraring</v>
          </cell>
          <cell r="P135" t="str">
            <v>TL REF</v>
          </cell>
          <cell r="Q135" t="str">
            <v>Northern</v>
          </cell>
          <cell r="R135">
            <v>1</v>
          </cell>
          <cell r="S135">
            <v>8.787878787878789E-2</v>
          </cell>
          <cell r="T135">
            <v>0.23070528291767237</v>
          </cell>
          <cell r="U135">
            <v>0.678901962723093</v>
          </cell>
          <cell r="V135">
            <v>2.5139664804469269E-3</v>
          </cell>
        </row>
        <row r="136">
          <cell r="A136">
            <v>73</v>
          </cell>
          <cell r="B136" t="str">
            <v>Central Coast 330 kV Rearr'ts: Vales Point</v>
          </cell>
          <cell r="C136">
            <v>1</v>
          </cell>
          <cell r="D136">
            <v>38930</v>
          </cell>
          <cell r="E136">
            <v>8</v>
          </cell>
          <cell r="F136">
            <v>3</v>
          </cell>
          <cell r="G136">
            <v>38210</v>
          </cell>
          <cell r="H136">
            <v>9</v>
          </cell>
          <cell r="I136" t="str">
            <v>330/132kV Aug</v>
          </cell>
          <cell r="J136">
            <v>24</v>
          </cell>
          <cell r="L136" t="str">
            <v>5.3.6</v>
          </cell>
          <cell r="M136" t="str">
            <v>Likely</v>
          </cell>
          <cell r="N136" t="str">
            <v>Proposed</v>
          </cell>
          <cell r="O136" t="str">
            <v>Rearrangement of lines near Vales Pt</v>
          </cell>
          <cell r="P136" t="str">
            <v>TL REF</v>
          </cell>
          <cell r="Q136" t="str">
            <v>Northern</v>
          </cell>
          <cell r="R136">
            <v>3</v>
          </cell>
          <cell r="S136">
            <v>0.27500000000000002</v>
          </cell>
          <cell r="T136">
            <v>2.6422413793103448</v>
          </cell>
          <cell r="U136">
            <v>8.2758620689655185E-2</v>
          </cell>
        </row>
        <row r="137">
          <cell r="A137">
            <v>74</v>
          </cell>
          <cell r="B137" t="str">
            <v>Coffs Harbour: 89 Line Connections at Armidale</v>
          </cell>
          <cell r="C137">
            <v>1</v>
          </cell>
          <cell r="D137">
            <v>38961</v>
          </cell>
          <cell r="E137">
            <v>10</v>
          </cell>
          <cell r="F137">
            <v>2</v>
          </cell>
          <cell r="G137">
            <v>37881</v>
          </cell>
          <cell r="H137">
            <v>2</v>
          </cell>
          <cell r="I137" t="str">
            <v>EHV TL -REF</v>
          </cell>
          <cell r="J137">
            <v>36</v>
          </cell>
          <cell r="L137" t="str">
            <v>5.3.1</v>
          </cell>
          <cell r="M137" t="str">
            <v>Likely</v>
          </cell>
          <cell r="N137" t="str">
            <v>Proposed</v>
          </cell>
          <cell r="O137" t="str">
            <v>Armidale 89 Line Rearrangement - Contract</v>
          </cell>
          <cell r="P137" t="str">
            <v>TL REF</v>
          </cell>
          <cell r="Q137" t="str">
            <v>Northern</v>
          </cell>
          <cell r="R137">
            <v>1</v>
          </cell>
          <cell r="S137">
            <v>0.17868508089747034</v>
          </cell>
          <cell r="T137">
            <v>0.7323935828348247</v>
          </cell>
          <cell r="U137">
            <v>7.3556797020484163E-3</v>
          </cell>
        </row>
        <row r="138">
          <cell r="A138">
            <v>75</v>
          </cell>
          <cell r="B138" t="str">
            <v>Coffs Harbour: 89 Line Connections at Armidale</v>
          </cell>
          <cell r="C138">
            <v>1</v>
          </cell>
          <cell r="D138">
            <v>38961</v>
          </cell>
          <cell r="E138">
            <v>10</v>
          </cell>
          <cell r="F138">
            <v>3</v>
          </cell>
          <cell r="G138">
            <v>38241</v>
          </cell>
          <cell r="H138">
            <v>9</v>
          </cell>
          <cell r="I138" t="str">
            <v>330/132kV Aug</v>
          </cell>
          <cell r="J138">
            <v>24</v>
          </cell>
          <cell r="L138" t="str">
            <v>5.3.1</v>
          </cell>
          <cell r="M138" t="str">
            <v>Likely</v>
          </cell>
          <cell r="N138" t="str">
            <v>Proposed</v>
          </cell>
          <cell r="O138" t="str">
            <v>Connection of 89 Line at Armidale - Contract</v>
          </cell>
          <cell r="P138" t="str">
            <v>330SS</v>
          </cell>
          <cell r="Q138" t="str">
            <v>Northern</v>
          </cell>
          <cell r="R138">
            <v>4.5</v>
          </cell>
          <cell r="S138">
            <v>0.375</v>
          </cell>
          <cell r="T138">
            <v>3.8508620689655171</v>
          </cell>
          <cell r="U138">
            <v>0.27413793103448275</v>
          </cell>
        </row>
        <row r="139">
          <cell r="A139">
            <v>76</v>
          </cell>
          <cell r="B139" t="str">
            <v>Dapto 330/132 kV Substation - Fault Levels</v>
          </cell>
          <cell r="C139">
            <v>1</v>
          </cell>
          <cell r="D139">
            <v>40513</v>
          </cell>
          <cell r="E139">
            <v>14</v>
          </cell>
          <cell r="F139">
            <v>3</v>
          </cell>
          <cell r="G139">
            <v>39793</v>
          </cell>
          <cell r="H139">
            <v>9</v>
          </cell>
          <cell r="I139" t="str">
            <v>330/132kV Aug</v>
          </cell>
          <cell r="J139">
            <v>24</v>
          </cell>
          <cell r="L139" t="str">
            <v>7.2.22</v>
          </cell>
          <cell r="M139" t="str">
            <v>Future</v>
          </cell>
          <cell r="N139" t="str">
            <v>Planning</v>
          </cell>
          <cell r="O139" t="str">
            <v>Dapto Fault Rating Upgrade (330kV Switchyard upgrade) Daylabour</v>
          </cell>
          <cell r="P139" t="str">
            <v>330SS</v>
          </cell>
          <cell r="Q139" t="str">
            <v>Central</v>
          </cell>
          <cell r="R139">
            <v>3</v>
          </cell>
          <cell r="W139">
            <v>0.17499999999999999</v>
          </cell>
          <cell r="X139">
            <v>2.2809701492537315</v>
          </cell>
          <cell r="Y139">
            <v>0.54402985074626864</v>
          </cell>
        </row>
        <row r="140">
          <cell r="A140">
            <v>77</v>
          </cell>
          <cell r="B140" t="str">
            <v>Dapto Transformer Capacity Limitations</v>
          </cell>
          <cell r="C140">
            <v>1</v>
          </cell>
          <cell r="D140">
            <v>39783</v>
          </cell>
          <cell r="E140">
            <v>15</v>
          </cell>
          <cell r="F140">
            <v>3</v>
          </cell>
          <cell r="G140">
            <v>39063</v>
          </cell>
          <cell r="H140">
            <v>10</v>
          </cell>
          <cell r="I140" t="str">
            <v>132kV Aug</v>
          </cell>
          <cell r="J140">
            <v>24</v>
          </cell>
          <cell r="L140" t="str">
            <v>7.2.18</v>
          </cell>
          <cell r="M140" t="str">
            <v>Future</v>
          </cell>
          <cell r="N140" t="str">
            <v>Planning</v>
          </cell>
          <cell r="O140" t="str">
            <v>Dapto 2*132kV Line Bay - Contract</v>
          </cell>
          <cell r="P140" t="str">
            <v>132SS</v>
          </cell>
          <cell r="Q140" t="str">
            <v>Central</v>
          </cell>
          <cell r="R140">
            <v>1</v>
          </cell>
          <cell r="U140">
            <v>5.8333333333333348E-2</v>
          </cell>
          <cell r="V140">
            <v>0.76032338308457714</v>
          </cell>
          <cell r="W140">
            <v>0.18134328358208951</v>
          </cell>
        </row>
        <row r="141">
          <cell r="A141">
            <v>78</v>
          </cell>
          <cell r="B141" t="str">
            <v>Line Terminal Upratings</v>
          </cell>
          <cell r="C141">
            <v>1</v>
          </cell>
          <cell r="D141">
            <v>40148</v>
          </cell>
          <cell r="E141">
            <v>26</v>
          </cell>
          <cell r="F141">
            <v>1</v>
          </cell>
          <cell r="G141">
            <v>38708</v>
          </cell>
          <cell r="H141">
            <v>3</v>
          </cell>
          <cell r="I141" t="str">
            <v>TL -EIS</v>
          </cell>
          <cell r="J141">
            <v>48</v>
          </cell>
          <cell r="L141" t="str">
            <v>6.5.36</v>
          </cell>
          <cell r="M141" t="str">
            <v>Poss</v>
          </cell>
          <cell r="N141" t="str">
            <v>Proposed</v>
          </cell>
          <cell r="O141" t="str">
            <v>Project to Replace Terminal Equipment by Daylabour</v>
          </cell>
          <cell r="P141" t="str">
            <v>330SS</v>
          </cell>
          <cell r="Q141" t="str">
            <v>Various</v>
          </cell>
          <cell r="R141">
            <v>12</v>
          </cell>
          <cell r="T141">
            <v>0.17230769230769236</v>
          </cell>
          <cell r="U141">
            <v>0.58769230769230796</v>
          </cell>
          <cell r="V141">
            <v>0.872</v>
          </cell>
          <cell r="W141">
            <v>10.133124555160142</v>
          </cell>
          <cell r="X141">
            <v>0.2348754448398577</v>
          </cell>
        </row>
        <row r="142">
          <cell r="A142">
            <v>79</v>
          </cell>
          <cell r="B142" t="str">
            <v>Orange 132 kV Substation Augmentation</v>
          </cell>
          <cell r="C142">
            <v>1</v>
          </cell>
          <cell r="D142">
            <v>39783</v>
          </cell>
          <cell r="E142">
            <v>41</v>
          </cell>
          <cell r="F142">
            <v>3</v>
          </cell>
          <cell r="G142">
            <v>39063</v>
          </cell>
          <cell r="H142">
            <v>10</v>
          </cell>
          <cell r="I142" t="str">
            <v>132kV Aug</v>
          </cell>
          <cell r="J142">
            <v>24</v>
          </cell>
          <cell r="L142" t="str">
            <v>6.5.18</v>
          </cell>
          <cell r="M142" t="str">
            <v>Poss</v>
          </cell>
          <cell r="N142" t="str">
            <v>Proposed</v>
          </cell>
          <cell r="O142" t="str">
            <v>Uprating of Orange 132kV &amp; Transformers - Contract</v>
          </cell>
          <cell r="P142" t="str">
            <v>132SS</v>
          </cell>
          <cell r="Q142" t="str">
            <v>Central</v>
          </cell>
          <cell r="R142">
            <v>14</v>
          </cell>
          <cell r="U142">
            <v>0.81666666666666687</v>
          </cell>
          <cell r="V142">
            <v>10.644527363184082</v>
          </cell>
          <cell r="W142">
            <v>2.5388059701492534</v>
          </cell>
        </row>
        <row r="143">
          <cell r="A143">
            <v>80</v>
          </cell>
          <cell r="B143" t="str">
            <v>Snowy Assets Rehab - UTSS</v>
          </cell>
          <cell r="C143">
            <v>1</v>
          </cell>
          <cell r="D143">
            <v>39783</v>
          </cell>
          <cell r="E143">
            <v>49</v>
          </cell>
          <cell r="F143">
            <v>3</v>
          </cell>
          <cell r="G143">
            <v>38703</v>
          </cell>
          <cell r="H143">
            <v>6</v>
          </cell>
          <cell r="I143" t="str">
            <v>330/132kV Greenfield</v>
          </cell>
          <cell r="J143">
            <v>36</v>
          </cell>
          <cell r="L143" t="str">
            <v>5.3.7</v>
          </cell>
          <cell r="M143" t="str">
            <v>Const</v>
          </cell>
          <cell r="N143" t="str">
            <v>Proposed</v>
          </cell>
          <cell r="O143" t="str">
            <v>Upper Tumut Switching Station (UTSS) Augmentation - Contract</v>
          </cell>
          <cell r="P143" t="str">
            <v>330SS</v>
          </cell>
          <cell r="Q143" t="str">
            <v>Southern</v>
          </cell>
          <cell r="R143">
            <v>7.5</v>
          </cell>
          <cell r="T143">
            <v>0.23333333333333334</v>
          </cell>
          <cell r="U143">
            <v>0.68152173913043501</v>
          </cell>
          <cell r="V143">
            <v>5.722085226043693</v>
          </cell>
          <cell r="W143">
            <v>0.86305970149253741</v>
          </cell>
        </row>
        <row r="144">
          <cell r="A144">
            <v>81</v>
          </cell>
          <cell r="B144" t="str">
            <v>Sydney North 132 kV Fault Level Limits</v>
          </cell>
          <cell r="C144">
            <v>1</v>
          </cell>
          <cell r="D144">
            <v>39783</v>
          </cell>
          <cell r="E144">
            <v>53</v>
          </cell>
          <cell r="F144">
            <v>3</v>
          </cell>
          <cell r="G144">
            <v>39063</v>
          </cell>
          <cell r="H144">
            <v>10</v>
          </cell>
          <cell r="I144" t="str">
            <v>132kV Aug</v>
          </cell>
          <cell r="J144">
            <v>24</v>
          </cell>
          <cell r="L144" t="str">
            <v>6.5.10</v>
          </cell>
          <cell r="M144" t="str">
            <v>Poss</v>
          </cell>
          <cell r="N144" t="str">
            <v>Proposed</v>
          </cell>
          <cell r="O144" t="str">
            <v>Sydney North Upgrade - Contract</v>
          </cell>
          <cell r="P144" t="str">
            <v>132SS</v>
          </cell>
          <cell r="Q144" t="str">
            <v>Central</v>
          </cell>
          <cell r="R144">
            <v>5</v>
          </cell>
          <cell r="U144">
            <v>0.29166666666666674</v>
          </cell>
          <cell r="V144">
            <v>3.801616915422886</v>
          </cell>
          <cell r="W144">
            <v>0.90671641791044766</v>
          </cell>
        </row>
        <row r="145">
          <cell r="A145">
            <v>82</v>
          </cell>
          <cell r="B145" t="str">
            <v>Sydney North 132 kV Fault Level Limits</v>
          </cell>
          <cell r="C145">
            <v>1</v>
          </cell>
          <cell r="D145">
            <v>39783</v>
          </cell>
          <cell r="E145">
            <v>53</v>
          </cell>
          <cell r="F145">
            <v>3</v>
          </cell>
          <cell r="G145">
            <v>39063</v>
          </cell>
          <cell r="H145">
            <v>10</v>
          </cell>
          <cell r="I145" t="str">
            <v>132kV Aug</v>
          </cell>
          <cell r="J145">
            <v>24</v>
          </cell>
          <cell r="L145" t="str">
            <v>6.5.10</v>
          </cell>
          <cell r="M145" t="str">
            <v>Poss</v>
          </cell>
          <cell r="N145" t="str">
            <v>Proposed</v>
          </cell>
          <cell r="O145" t="str">
            <v>Sydney North Upgrade due to 132kV fault Levels</v>
          </cell>
          <cell r="P145" t="str">
            <v>330SS</v>
          </cell>
          <cell r="Q145" t="str">
            <v>Central</v>
          </cell>
          <cell r="R145">
            <v>3</v>
          </cell>
          <cell r="U145">
            <v>0.17499999999999999</v>
          </cell>
          <cell r="V145">
            <v>2.2809701492537315</v>
          </cell>
          <cell r="W145">
            <v>0.54402985074626864</v>
          </cell>
        </row>
        <row r="146">
          <cell r="A146">
            <v>83</v>
          </cell>
          <cell r="B146" t="str">
            <v>Sydney West 132 kV Switchbays</v>
          </cell>
          <cell r="C146">
            <v>1</v>
          </cell>
          <cell r="D146">
            <v>38687</v>
          </cell>
          <cell r="E146">
            <v>54</v>
          </cell>
          <cell r="F146">
            <v>3</v>
          </cell>
          <cell r="G146">
            <v>37967</v>
          </cell>
          <cell r="H146">
            <v>10</v>
          </cell>
          <cell r="I146" t="str">
            <v>132kV Aug</v>
          </cell>
          <cell r="J146">
            <v>24</v>
          </cell>
          <cell r="L146" t="str">
            <v>6.3.2</v>
          </cell>
          <cell r="M146" t="str">
            <v>Poss</v>
          </cell>
          <cell r="N146" t="str">
            <v>Proposed</v>
          </cell>
          <cell r="O146" t="str">
            <v>Sydney West 132kV Switchbays - Contract</v>
          </cell>
          <cell r="P146" t="str">
            <v>132SS</v>
          </cell>
          <cell r="Q146" t="str">
            <v>Central</v>
          </cell>
          <cell r="R146">
            <v>1</v>
          </cell>
          <cell r="S146">
            <v>0.76032338308457714</v>
          </cell>
          <cell r="T146">
            <v>0.18134328358208951</v>
          </cell>
        </row>
        <row r="147">
          <cell r="A147">
            <v>84</v>
          </cell>
          <cell r="B147" t="str">
            <v>Sydney West Fault Level Upgrade</v>
          </cell>
          <cell r="C147">
            <v>1</v>
          </cell>
          <cell r="D147">
            <v>39783</v>
          </cell>
          <cell r="E147">
            <v>54</v>
          </cell>
          <cell r="F147">
            <v>3</v>
          </cell>
          <cell r="G147">
            <v>39063</v>
          </cell>
          <cell r="H147">
            <v>9</v>
          </cell>
          <cell r="I147" t="str">
            <v>330/132kV Aug</v>
          </cell>
          <cell r="J147">
            <v>24</v>
          </cell>
          <cell r="L147" t="str">
            <v>6.5.11</v>
          </cell>
          <cell r="M147" t="str">
            <v>Poss</v>
          </cell>
          <cell r="N147" t="str">
            <v>Proposed</v>
          </cell>
          <cell r="O147" t="str">
            <v>Sydney West 330kV Fault Level Upgrade - Contract</v>
          </cell>
          <cell r="P147" t="str">
            <v>330SS</v>
          </cell>
          <cell r="Q147" t="str">
            <v>Central</v>
          </cell>
          <cell r="R147">
            <v>3.5</v>
          </cell>
          <cell r="U147">
            <v>0.20416666666666672</v>
          </cell>
          <cell r="V147">
            <v>2.6611318407960205</v>
          </cell>
          <cell r="W147">
            <v>0.63470149253731334</v>
          </cell>
        </row>
        <row r="148">
          <cell r="A148">
            <v>85</v>
          </cell>
          <cell r="B148" t="str">
            <v>Tuggerah supply</v>
          </cell>
          <cell r="C148">
            <v>1</v>
          </cell>
          <cell r="D148">
            <v>39052</v>
          </cell>
          <cell r="E148">
            <v>59</v>
          </cell>
          <cell r="F148">
            <v>3</v>
          </cell>
          <cell r="G148">
            <v>38332</v>
          </cell>
          <cell r="H148">
            <v>10</v>
          </cell>
          <cell r="I148" t="str">
            <v>132kV Aug</v>
          </cell>
          <cell r="J148">
            <v>24</v>
          </cell>
          <cell r="L148" t="str">
            <v>6.5.9</v>
          </cell>
          <cell r="M148" t="str">
            <v>Poss</v>
          </cell>
          <cell r="N148" t="str">
            <v>Planning</v>
          </cell>
          <cell r="O148" t="str">
            <v>Tuggerah Stage 2 - 132kV Augmentations - Contract</v>
          </cell>
          <cell r="P148" t="str">
            <v>132SS</v>
          </cell>
          <cell r="Q148" t="str">
            <v>Northern</v>
          </cell>
          <cell r="R148">
            <v>2</v>
          </cell>
          <cell r="S148">
            <v>0.1166666666666667</v>
          </cell>
          <cell r="T148">
            <v>1.5206467661691543</v>
          </cell>
          <cell r="U148">
            <v>0.36268656716417902</v>
          </cell>
        </row>
        <row r="149">
          <cell r="A149">
            <v>86</v>
          </cell>
          <cell r="B149" t="str">
            <v>Vineyard 330 kV Substation - 132 kV Switchbays</v>
          </cell>
          <cell r="C149">
            <v>1</v>
          </cell>
          <cell r="D149">
            <v>39052</v>
          </cell>
          <cell r="E149">
            <v>60</v>
          </cell>
          <cell r="F149">
            <v>3</v>
          </cell>
          <cell r="G149">
            <v>38332</v>
          </cell>
          <cell r="H149">
            <v>10</v>
          </cell>
          <cell r="I149" t="str">
            <v>132kV Aug</v>
          </cell>
          <cell r="J149">
            <v>24</v>
          </cell>
          <cell r="L149" t="str">
            <v>5.2.5</v>
          </cell>
          <cell r="M149" t="str">
            <v>Const</v>
          </cell>
          <cell r="N149" t="str">
            <v>Proposed</v>
          </cell>
          <cell r="O149" t="str">
            <v>Vineyard 132 kV  Line Bay(s) - Contract</v>
          </cell>
          <cell r="P149" t="str">
            <v>132SS</v>
          </cell>
          <cell r="Q149" t="str">
            <v>Central</v>
          </cell>
          <cell r="R149">
            <v>2</v>
          </cell>
          <cell r="S149">
            <v>0.1166666666666667</v>
          </cell>
          <cell r="T149">
            <v>1.5206467661691543</v>
          </cell>
          <cell r="U149">
            <v>0.36268656716417902</v>
          </cell>
        </row>
        <row r="150">
          <cell r="A150">
            <v>87</v>
          </cell>
          <cell r="B150" t="str">
            <v>Wollar - Wellington 330 kV Line &amp; Wollar 330 kV Sw Stn</v>
          </cell>
          <cell r="C150">
            <v>1</v>
          </cell>
          <cell r="D150">
            <v>39417</v>
          </cell>
          <cell r="E150">
            <v>65</v>
          </cell>
          <cell r="F150">
            <v>3</v>
          </cell>
          <cell r="G150">
            <v>38697</v>
          </cell>
          <cell r="H150">
            <v>9</v>
          </cell>
          <cell r="I150" t="str">
            <v>330/132kV Aug</v>
          </cell>
          <cell r="J150">
            <v>24</v>
          </cell>
          <cell r="L150" t="str">
            <v>5.3.4</v>
          </cell>
          <cell r="M150" t="str">
            <v>Likely</v>
          </cell>
          <cell r="N150" t="str">
            <v>Committed</v>
          </cell>
          <cell r="O150" t="str">
            <v>Wellington Substation- Installation of Shunt Reactors</v>
          </cell>
          <cell r="P150" t="str">
            <v>330CAP</v>
          </cell>
          <cell r="Q150" t="str">
            <v>Central</v>
          </cell>
          <cell r="R150">
            <v>9</v>
          </cell>
          <cell r="T150">
            <v>0.52500000000000002</v>
          </cell>
          <cell r="U150">
            <v>6.8429104477611933</v>
          </cell>
          <cell r="V150">
            <v>1.6320895522388059</v>
          </cell>
        </row>
        <row r="151">
          <cell r="A151" t="str">
            <v>Small Augmentations - Transformers</v>
          </cell>
        </row>
        <row r="152">
          <cell r="A152">
            <v>88</v>
          </cell>
          <cell r="B152" t="str">
            <v>Armidale, Mrln, Vales, Vinyd,Well'ton,&amp; Yass 330 kV Txs</v>
          </cell>
          <cell r="C152">
            <v>1</v>
          </cell>
          <cell r="D152">
            <v>38749</v>
          </cell>
          <cell r="E152">
            <v>3</v>
          </cell>
          <cell r="F152">
            <v>3</v>
          </cell>
          <cell r="G152">
            <v>38209</v>
          </cell>
          <cell r="H152">
            <v>11</v>
          </cell>
          <cell r="I152" t="str">
            <v>Transformer Replace</v>
          </cell>
          <cell r="J152">
            <v>18</v>
          </cell>
          <cell r="L152" t="str">
            <v>6.3.1</v>
          </cell>
          <cell r="M152" t="str">
            <v>Likely</v>
          </cell>
          <cell r="N152" t="str">
            <v>Planning</v>
          </cell>
          <cell r="O152" t="str">
            <v>Wellington Tx Replacement 2x375MVA tx - contract</v>
          </cell>
          <cell r="P152" t="str">
            <v>330TX</v>
          </cell>
          <cell r="Q152" t="str">
            <v>Central</v>
          </cell>
          <cell r="R152">
            <v>6</v>
          </cell>
          <cell r="S152">
            <v>1.8717391304347832</v>
          </cell>
          <cell r="T152">
            <v>4.1282608695652172</v>
          </cell>
        </row>
        <row r="153">
          <cell r="A153">
            <v>89</v>
          </cell>
          <cell r="B153" t="str">
            <v>Armidale, Mrln, Vales, Vinyd,Well'ton,&amp; Yass 330 kV Txs</v>
          </cell>
          <cell r="C153">
            <v>1</v>
          </cell>
          <cell r="D153">
            <v>38749</v>
          </cell>
          <cell r="E153">
            <v>3</v>
          </cell>
          <cell r="F153">
            <v>3</v>
          </cell>
          <cell r="G153">
            <v>38209</v>
          </cell>
          <cell r="H153">
            <v>11</v>
          </cell>
          <cell r="I153" t="str">
            <v>Transformer Replace</v>
          </cell>
          <cell r="J153">
            <v>18</v>
          </cell>
          <cell r="L153" t="str">
            <v>6.3.1</v>
          </cell>
          <cell r="M153" t="str">
            <v>Likely</v>
          </cell>
          <cell r="N153" t="str">
            <v>Proposed</v>
          </cell>
          <cell r="O153" t="str">
            <v>Vineyard 330kV SS No.1 new Tx  - Contract</v>
          </cell>
          <cell r="P153" t="str">
            <v>330TX</v>
          </cell>
          <cell r="Q153" t="str">
            <v>Central</v>
          </cell>
          <cell r="R153">
            <v>5</v>
          </cell>
          <cell r="S153">
            <v>1.5597826086956528</v>
          </cell>
          <cell r="T153">
            <v>3.4402173913043477</v>
          </cell>
        </row>
        <row r="154">
          <cell r="A154">
            <v>90</v>
          </cell>
          <cell r="B154" t="str">
            <v>Armidale, Mrln, Vales, Vinyd,Well'ton,&amp; Yass 330 kV Txs</v>
          </cell>
          <cell r="C154">
            <v>1</v>
          </cell>
          <cell r="D154">
            <v>39417</v>
          </cell>
          <cell r="E154">
            <v>3</v>
          </cell>
          <cell r="F154">
            <v>3</v>
          </cell>
          <cell r="G154">
            <v>38877</v>
          </cell>
          <cell r="H154">
            <v>11</v>
          </cell>
          <cell r="I154" t="str">
            <v>Transformer Replace</v>
          </cell>
          <cell r="J154">
            <v>18</v>
          </cell>
          <cell r="L154" t="str">
            <v>6.3.1</v>
          </cell>
          <cell r="M154" t="str">
            <v>Likely</v>
          </cell>
          <cell r="N154" t="str">
            <v>Planning</v>
          </cell>
          <cell r="O154" t="str">
            <v>Marulan 330/132kV 200MVAr Tx Replacement - contract</v>
          </cell>
          <cell r="P154" t="str">
            <v>330TX</v>
          </cell>
          <cell r="Q154" t="str">
            <v>Central</v>
          </cell>
          <cell r="R154">
            <v>6</v>
          </cell>
          <cell r="T154">
            <v>0.03</v>
          </cell>
          <cell r="U154">
            <v>4.47</v>
          </cell>
          <cell r="V154">
            <v>1.5</v>
          </cell>
        </row>
        <row r="155">
          <cell r="A155">
            <v>91</v>
          </cell>
          <cell r="B155" t="str">
            <v>Cowra 132/66 kV Tx Limitations</v>
          </cell>
          <cell r="C155">
            <v>1</v>
          </cell>
          <cell r="D155">
            <v>39417</v>
          </cell>
          <cell r="E155">
            <v>12</v>
          </cell>
          <cell r="F155">
            <v>3</v>
          </cell>
          <cell r="G155">
            <v>38697</v>
          </cell>
          <cell r="H155">
            <v>10</v>
          </cell>
          <cell r="I155" t="str">
            <v>132kV Aug</v>
          </cell>
          <cell r="J155">
            <v>24</v>
          </cell>
          <cell r="L155" t="str">
            <v>6.5.21</v>
          </cell>
          <cell r="M155" t="str">
            <v>Poss</v>
          </cell>
          <cell r="N155" t="str">
            <v>Future</v>
          </cell>
          <cell r="O155" t="str">
            <v>Replace 2x132/66kV Transformers (60MVA) (refurbishment for ss) Contract</v>
          </cell>
          <cell r="P155" t="str">
            <v>132TX</v>
          </cell>
          <cell r="Q155" t="str">
            <v>Central</v>
          </cell>
          <cell r="R155">
            <v>6</v>
          </cell>
          <cell r="T155">
            <v>0.35</v>
          </cell>
          <cell r="U155">
            <v>4.5619402985074631</v>
          </cell>
          <cell r="V155">
            <v>1.0880597014925373</v>
          </cell>
        </row>
        <row r="156">
          <cell r="A156">
            <v>92</v>
          </cell>
          <cell r="B156" t="str">
            <v>Dapto Transformer Capacity Limitations</v>
          </cell>
          <cell r="C156">
            <v>1</v>
          </cell>
          <cell r="D156">
            <v>39783</v>
          </cell>
          <cell r="E156">
            <v>15</v>
          </cell>
          <cell r="F156">
            <v>3</v>
          </cell>
          <cell r="G156">
            <v>39243</v>
          </cell>
          <cell r="H156">
            <v>11</v>
          </cell>
          <cell r="I156" t="str">
            <v>Transformer Replace</v>
          </cell>
          <cell r="J156">
            <v>18</v>
          </cell>
          <cell r="L156" t="str">
            <v>7.2.18</v>
          </cell>
          <cell r="M156" t="str">
            <v>Future</v>
          </cell>
          <cell r="N156" t="str">
            <v>Planning</v>
          </cell>
          <cell r="O156" t="str">
            <v>Dapto 330/132kV 375MVAr Transformer - Contract</v>
          </cell>
          <cell r="P156" t="str">
            <v>330TX</v>
          </cell>
          <cell r="Q156" t="str">
            <v>Central</v>
          </cell>
          <cell r="R156">
            <v>5</v>
          </cell>
          <cell r="U156">
            <v>2.5000000000000001E-2</v>
          </cell>
          <cell r="V156">
            <v>3.7250000000000001</v>
          </cell>
          <cell r="W156">
            <v>1.25</v>
          </cell>
        </row>
        <row r="157">
          <cell r="A157">
            <v>93</v>
          </cell>
          <cell r="B157" t="str">
            <v>Deniliquin Tx Rating Limits</v>
          </cell>
          <cell r="C157">
            <v>1</v>
          </cell>
          <cell r="D157">
            <v>40148</v>
          </cell>
          <cell r="E157">
            <v>17</v>
          </cell>
          <cell r="F157">
            <v>3</v>
          </cell>
          <cell r="G157">
            <v>39608</v>
          </cell>
          <cell r="H157">
            <v>11</v>
          </cell>
          <cell r="I157" t="str">
            <v>Transformer Replace</v>
          </cell>
          <cell r="J157">
            <v>18</v>
          </cell>
          <cell r="L157" t="str">
            <v>7.2.21</v>
          </cell>
          <cell r="M157" t="str">
            <v>Future</v>
          </cell>
          <cell r="N157" t="str">
            <v>Planning</v>
          </cell>
          <cell r="O157" t="str">
            <v>Deniliquin 132/66 kV Tx replacement - 2x120MVA - Contract</v>
          </cell>
          <cell r="P157" t="str">
            <v>132TX</v>
          </cell>
          <cell r="Q157" t="str">
            <v>Southern</v>
          </cell>
          <cell r="R157">
            <v>2</v>
          </cell>
          <cell r="V157">
            <v>0.01</v>
          </cell>
          <cell r="W157">
            <v>1.49</v>
          </cell>
          <cell r="X157">
            <v>0.5</v>
          </cell>
        </row>
        <row r="158">
          <cell r="A158">
            <v>94</v>
          </cell>
          <cell r="B158" t="str">
            <v>Finley 132/66kV Tx Capacity Limits</v>
          </cell>
          <cell r="C158">
            <v>1</v>
          </cell>
          <cell r="D158">
            <v>39052</v>
          </cell>
          <cell r="E158">
            <v>18</v>
          </cell>
          <cell r="F158">
            <v>3</v>
          </cell>
          <cell r="G158">
            <v>38332</v>
          </cell>
          <cell r="H158">
            <v>10</v>
          </cell>
          <cell r="I158" t="str">
            <v>132kV Aug</v>
          </cell>
          <cell r="J158">
            <v>24</v>
          </cell>
          <cell r="L158" t="str">
            <v>6.5.30</v>
          </cell>
          <cell r="M158" t="str">
            <v>Poss</v>
          </cell>
          <cell r="N158" t="str">
            <v>Planning</v>
          </cell>
          <cell r="O158" t="str">
            <v xml:space="preserve">Finley Substation Augmentation (2nd Tx) Contract </v>
          </cell>
          <cell r="P158" t="str">
            <v>132SS</v>
          </cell>
          <cell r="Q158" t="str">
            <v>Southern</v>
          </cell>
          <cell r="R158">
            <v>5</v>
          </cell>
          <cell r="S158">
            <v>0.29166666666666674</v>
          </cell>
          <cell r="T158">
            <v>3.801616915422886</v>
          </cell>
          <cell r="U158">
            <v>0.90671641791044766</v>
          </cell>
        </row>
        <row r="159">
          <cell r="A159">
            <v>95</v>
          </cell>
          <cell r="B159" t="str">
            <v>Kempsey 132/33 kV Tx Capacity Limitations</v>
          </cell>
          <cell r="C159">
            <v>1</v>
          </cell>
          <cell r="D159">
            <v>39417</v>
          </cell>
          <cell r="E159">
            <v>25</v>
          </cell>
          <cell r="F159">
            <v>3</v>
          </cell>
          <cell r="G159">
            <v>38877</v>
          </cell>
          <cell r="H159">
            <v>11</v>
          </cell>
          <cell r="I159" t="str">
            <v>Transformer Replace</v>
          </cell>
          <cell r="J159">
            <v>18</v>
          </cell>
          <cell r="L159" t="str">
            <v>7.2.14</v>
          </cell>
          <cell r="M159" t="str">
            <v>Future</v>
          </cell>
          <cell r="N159" t="str">
            <v>Planning</v>
          </cell>
          <cell r="O159" t="str">
            <v>Kempsey 2*60MVA 132/33kV Tx Replacement - Contract</v>
          </cell>
          <cell r="P159" t="str">
            <v>132TX</v>
          </cell>
          <cell r="Q159" t="str">
            <v>Northern</v>
          </cell>
          <cell r="R159">
            <v>4.5</v>
          </cell>
          <cell r="T159">
            <v>2.2499999999999999E-2</v>
          </cell>
          <cell r="U159">
            <v>3.3525</v>
          </cell>
          <cell r="V159">
            <v>1.125</v>
          </cell>
        </row>
        <row r="160">
          <cell r="A160">
            <v>96</v>
          </cell>
          <cell r="B160" t="str">
            <v>Parkes area supply</v>
          </cell>
          <cell r="C160">
            <v>1</v>
          </cell>
          <cell r="D160">
            <v>39052</v>
          </cell>
          <cell r="E160">
            <v>42</v>
          </cell>
          <cell r="F160">
            <v>3</v>
          </cell>
          <cell r="G160">
            <v>38512</v>
          </cell>
          <cell r="H160">
            <v>11</v>
          </cell>
          <cell r="I160" t="str">
            <v>Transformer Replace</v>
          </cell>
          <cell r="J160">
            <v>18</v>
          </cell>
          <cell r="L160" t="str">
            <v>6.5.19</v>
          </cell>
          <cell r="M160" t="str">
            <v>Poss</v>
          </cell>
          <cell r="N160" t="str">
            <v>Planning</v>
          </cell>
          <cell r="O160" t="str">
            <v>Parkes 132/66 kV 2nd Tx SS Aug - Contract</v>
          </cell>
          <cell r="P160" t="str">
            <v>132TX</v>
          </cell>
          <cell r="Q160" t="str">
            <v>Central</v>
          </cell>
          <cell r="R160">
            <v>5</v>
          </cell>
          <cell r="S160">
            <v>2.5000000000000001E-2</v>
          </cell>
          <cell r="T160">
            <v>3.7250000000000001</v>
          </cell>
          <cell r="U160">
            <v>1.25</v>
          </cell>
        </row>
        <row r="161">
          <cell r="A161">
            <v>97</v>
          </cell>
          <cell r="B161" t="str">
            <v>Port Macquarie 132/33 kV Transformer Replacement</v>
          </cell>
          <cell r="C161">
            <v>1</v>
          </cell>
          <cell r="D161">
            <v>38991</v>
          </cell>
          <cell r="E161">
            <v>44</v>
          </cell>
          <cell r="F161">
            <v>3</v>
          </cell>
          <cell r="G161">
            <v>38271</v>
          </cell>
          <cell r="H161">
            <v>10</v>
          </cell>
          <cell r="I161" t="str">
            <v>132kV Aug</v>
          </cell>
          <cell r="J161">
            <v>24</v>
          </cell>
          <cell r="L161" t="str">
            <v>5.3.3</v>
          </cell>
          <cell r="M161" t="str">
            <v>Likely</v>
          </cell>
          <cell r="N161" t="str">
            <v>Proposed</v>
          </cell>
          <cell r="O161" t="str">
            <v>Port Macquarie Tx Replacement - Contract</v>
          </cell>
          <cell r="P161" t="str">
            <v>132TX</v>
          </cell>
          <cell r="Q161" t="str">
            <v>Northern</v>
          </cell>
          <cell r="R161">
            <v>2.8333333333333335</v>
          </cell>
          <cell r="S161">
            <v>0.21249999999999999</v>
          </cell>
          <cell r="T161">
            <v>2.3374999999999999</v>
          </cell>
          <cell r="U161">
            <v>0.28333333333333333</v>
          </cell>
        </row>
        <row r="162">
          <cell r="A162">
            <v>98</v>
          </cell>
          <cell r="B162" t="str">
            <v>Replacement of Two 330/132 kV Txs at Sydney South</v>
          </cell>
          <cell r="C162">
            <v>1</v>
          </cell>
          <cell r="D162">
            <v>39417</v>
          </cell>
          <cell r="E162">
            <v>46</v>
          </cell>
          <cell r="F162">
            <v>3</v>
          </cell>
          <cell r="G162">
            <v>38697</v>
          </cell>
          <cell r="H162">
            <v>9</v>
          </cell>
          <cell r="I162" t="str">
            <v>330/132kV Aug</v>
          </cell>
          <cell r="J162">
            <v>24</v>
          </cell>
          <cell r="L162" t="str">
            <v>7.2.17</v>
          </cell>
          <cell r="M162" t="str">
            <v>Future</v>
          </cell>
          <cell r="N162" t="str">
            <v>Planning</v>
          </cell>
          <cell r="O162" t="str">
            <v>Sydney South #3 &amp; #4 Tx Replacement  - Contract</v>
          </cell>
          <cell r="P162" t="str">
            <v>330TX</v>
          </cell>
          <cell r="Q162" t="str">
            <v>Central</v>
          </cell>
          <cell r="R162">
            <v>12</v>
          </cell>
          <cell r="T162">
            <v>0.7</v>
          </cell>
          <cell r="U162">
            <v>9.1238805970149262</v>
          </cell>
          <cell r="V162">
            <v>2.1761194029850746</v>
          </cell>
        </row>
        <row r="163">
          <cell r="A163">
            <v>99</v>
          </cell>
          <cell r="B163" t="str">
            <v>Tuggerah supply</v>
          </cell>
          <cell r="C163">
            <v>1</v>
          </cell>
          <cell r="D163">
            <v>39783</v>
          </cell>
          <cell r="E163">
            <v>59</v>
          </cell>
          <cell r="F163">
            <v>3</v>
          </cell>
          <cell r="G163">
            <v>39063</v>
          </cell>
          <cell r="H163">
            <v>9</v>
          </cell>
          <cell r="I163" t="str">
            <v>330/132kV Aug</v>
          </cell>
          <cell r="J163">
            <v>24</v>
          </cell>
          <cell r="L163" t="str">
            <v>6.5.9</v>
          </cell>
          <cell r="M163" t="str">
            <v>Poss</v>
          </cell>
          <cell r="N163" t="str">
            <v>Planning</v>
          </cell>
          <cell r="O163" t="str">
            <v>Tuggerah Stage 1 - 330kV &amp; Tx - Contract</v>
          </cell>
          <cell r="P163" t="str">
            <v>330SS</v>
          </cell>
          <cell r="Q163" t="str">
            <v>Northern</v>
          </cell>
          <cell r="R163">
            <v>8</v>
          </cell>
          <cell r="U163">
            <v>0.46666666666666679</v>
          </cell>
          <cell r="V163">
            <v>6.0825870646766171</v>
          </cell>
          <cell r="W163">
            <v>1.4507462686567161</v>
          </cell>
        </row>
        <row r="164">
          <cell r="A164">
            <v>100</v>
          </cell>
          <cell r="B164" t="str">
            <v>Yanco 132/66kV Tx Capacity Limits</v>
          </cell>
          <cell r="C164">
            <v>1</v>
          </cell>
          <cell r="D164">
            <v>40148</v>
          </cell>
          <cell r="E164">
            <v>66</v>
          </cell>
          <cell r="F164">
            <v>3</v>
          </cell>
          <cell r="G164">
            <v>39608</v>
          </cell>
          <cell r="H164">
            <v>11</v>
          </cell>
          <cell r="I164" t="str">
            <v>Transformer Replace</v>
          </cell>
          <cell r="J164">
            <v>18</v>
          </cell>
          <cell r="L164" t="str">
            <v>7.2.20</v>
          </cell>
          <cell r="M164" t="str">
            <v>Future</v>
          </cell>
          <cell r="N164" t="str">
            <v>Planning</v>
          </cell>
          <cell r="O164" t="str">
            <v>Yanco 132/33kV SS Tx Upgrade - Contract</v>
          </cell>
          <cell r="P164" t="str">
            <v>132TX</v>
          </cell>
          <cell r="Q164" t="str">
            <v>Southern</v>
          </cell>
          <cell r="R164">
            <v>2</v>
          </cell>
          <cell r="V164">
            <v>0.01</v>
          </cell>
          <cell r="W164">
            <v>1.49</v>
          </cell>
          <cell r="X164">
            <v>0.5</v>
          </cell>
        </row>
        <row r="165">
          <cell r="A165">
            <v>101</v>
          </cell>
          <cell r="B165" t="str">
            <v>Holroyd Complex - Stage 1 Holroyd 132kV SwStn</v>
          </cell>
          <cell r="C165">
            <v>1</v>
          </cell>
          <cell r="D165">
            <v>39783</v>
          </cell>
          <cell r="E165">
            <v>21</v>
          </cell>
          <cell r="F165">
            <v>3</v>
          </cell>
          <cell r="G165">
            <v>38883</v>
          </cell>
          <cell r="H165">
            <v>7</v>
          </cell>
          <cell r="I165" t="str">
            <v>132kV Greenfield</v>
          </cell>
          <cell r="J165">
            <v>30</v>
          </cell>
          <cell r="L165" t="str">
            <v>6.5.15</v>
          </cell>
          <cell r="M165" t="str">
            <v>Poss</v>
          </cell>
          <cell r="N165" t="str">
            <v>Proposed</v>
          </cell>
          <cell r="O165" t="str">
            <v xml:space="preserve"> Establish Holroyd 132kV Switching Station - Contract</v>
          </cell>
          <cell r="P165" t="str">
            <v>132SS</v>
          </cell>
          <cell r="Q165" t="str">
            <v>Central</v>
          </cell>
          <cell r="R165">
            <v>6</v>
          </cell>
          <cell r="T165">
            <v>1.0714285714285714E-2</v>
          </cell>
          <cell r="U165">
            <v>0.51428571428571446</v>
          </cell>
          <cell r="V165">
            <v>4.6761940298507456</v>
          </cell>
          <cell r="W165">
            <v>0.79880597014925392</v>
          </cell>
        </row>
        <row r="166">
          <cell r="A166">
            <v>102</v>
          </cell>
          <cell r="B166" t="str">
            <v>Holroyd Complex - Stage 1 Holroyd 132kV SwStn</v>
          </cell>
          <cell r="C166">
            <v>1</v>
          </cell>
          <cell r="D166">
            <v>39783</v>
          </cell>
          <cell r="E166">
            <v>21</v>
          </cell>
          <cell r="F166">
            <v>2</v>
          </cell>
          <cell r="G166">
            <v>39063</v>
          </cell>
          <cell r="H166">
            <v>4</v>
          </cell>
          <cell r="I166" t="str">
            <v>TL -REF</v>
          </cell>
          <cell r="J166">
            <v>24</v>
          </cell>
          <cell r="L166" t="str">
            <v>6.5.15</v>
          </cell>
          <cell r="M166" t="str">
            <v>Poss</v>
          </cell>
          <cell r="N166" t="str">
            <v>Proposed</v>
          </cell>
          <cell r="O166" t="str">
            <v xml:space="preserve"> Establish Holroyd 132kV Outlets - Contract</v>
          </cell>
          <cell r="P166" t="str">
            <v>TL REF</v>
          </cell>
          <cell r="Q166" t="str">
            <v>Central</v>
          </cell>
          <cell r="R166">
            <v>3</v>
          </cell>
          <cell r="U166">
            <v>0.25431034482758619</v>
          </cell>
          <cell r="V166">
            <v>2.2005677039529021</v>
          </cell>
          <cell r="W166">
            <v>0.54512195121951201</v>
          </cell>
        </row>
        <row r="167">
          <cell r="A167">
            <v>103</v>
          </cell>
          <cell r="B167" t="str">
            <v>Holroyd Complex - Stage 2 330/132kV Substation</v>
          </cell>
          <cell r="C167">
            <v>1</v>
          </cell>
          <cell r="D167">
            <v>40148</v>
          </cell>
          <cell r="E167">
            <v>21</v>
          </cell>
          <cell r="F167">
            <v>2</v>
          </cell>
          <cell r="G167">
            <v>39068</v>
          </cell>
          <cell r="H167">
            <v>2</v>
          </cell>
          <cell r="I167" t="str">
            <v>EHV TL -REF</v>
          </cell>
          <cell r="J167">
            <v>36</v>
          </cell>
          <cell r="L167" t="str">
            <v>6.5.14</v>
          </cell>
          <cell r="M167" t="str">
            <v>Poss</v>
          </cell>
          <cell r="N167" t="str">
            <v>Proposed</v>
          </cell>
          <cell r="O167" t="str">
            <v>Holroyd Stage 2 Line works - Contract</v>
          </cell>
          <cell r="P167" t="str">
            <v>TL EIS</v>
          </cell>
          <cell r="Q167" t="str">
            <v>Central</v>
          </cell>
          <cell r="R167">
            <v>12</v>
          </cell>
          <cell r="U167">
            <v>0.56000000000000005</v>
          </cell>
          <cell r="V167">
            <v>1.1692035398230087</v>
          </cell>
          <cell r="W167">
            <v>9.8406288624116272</v>
          </cell>
          <cell r="X167">
            <v>0.43016759776536317</v>
          </cell>
        </row>
        <row r="168">
          <cell r="A168">
            <v>104</v>
          </cell>
          <cell r="B168" t="str">
            <v>Holroyd Complex - Stage 2 330/132kV Substation</v>
          </cell>
          <cell r="C168">
            <v>1</v>
          </cell>
          <cell r="D168">
            <v>40148</v>
          </cell>
          <cell r="E168">
            <v>21</v>
          </cell>
          <cell r="F168">
            <v>3</v>
          </cell>
          <cell r="G168">
            <v>39428</v>
          </cell>
          <cell r="H168">
            <v>9</v>
          </cell>
          <cell r="I168" t="str">
            <v>330/132kV Aug</v>
          </cell>
          <cell r="J168">
            <v>24</v>
          </cell>
          <cell r="L168" t="str">
            <v>6.5.14</v>
          </cell>
          <cell r="M168" t="str">
            <v>Poss</v>
          </cell>
          <cell r="N168" t="str">
            <v>Proposed</v>
          </cell>
          <cell r="O168" t="str">
            <v>Establish Holroyd 330/132kV Substation - Contract</v>
          </cell>
          <cell r="P168" t="str">
            <v>330SS</v>
          </cell>
          <cell r="Q168" t="str">
            <v>Central</v>
          </cell>
          <cell r="R168">
            <v>18</v>
          </cell>
          <cell r="V168">
            <v>1.05</v>
          </cell>
          <cell r="W168">
            <v>13.685820895522387</v>
          </cell>
          <cell r="X168">
            <v>3.2641791044776118</v>
          </cell>
        </row>
        <row r="169">
          <cell r="A169">
            <v>105</v>
          </cell>
          <cell r="B169" t="str">
            <v>Holroyd Complex - Stage 2 330/132kV Substation</v>
          </cell>
          <cell r="C169">
            <v>1</v>
          </cell>
          <cell r="D169">
            <v>40148</v>
          </cell>
          <cell r="E169">
            <v>21</v>
          </cell>
          <cell r="F169">
            <v>2</v>
          </cell>
          <cell r="G169">
            <v>39428</v>
          </cell>
          <cell r="H169">
            <v>4</v>
          </cell>
          <cell r="I169" t="str">
            <v>TL -REF</v>
          </cell>
          <cell r="J169">
            <v>24</v>
          </cell>
          <cell r="L169" t="str">
            <v>6.5.14</v>
          </cell>
          <cell r="M169" t="str">
            <v>Poss</v>
          </cell>
          <cell r="N169" t="str">
            <v>Proposed</v>
          </cell>
          <cell r="O169" t="str">
            <v>Holroyd Stage 2 - Easement Services Crossing Contract</v>
          </cell>
          <cell r="P169" t="str">
            <v>TL REF</v>
          </cell>
          <cell r="Q169" t="str">
            <v>Central</v>
          </cell>
          <cell r="R169">
            <v>6</v>
          </cell>
          <cell r="V169">
            <v>0.50862068965517238</v>
          </cell>
          <cell r="W169">
            <v>4.4011354079058043</v>
          </cell>
          <cell r="X169">
            <v>1.090243902439024</v>
          </cell>
        </row>
        <row r="170">
          <cell r="A170">
            <v>106</v>
          </cell>
          <cell r="B170" t="str">
            <v>Holroyd Complex - Stage 3 Reinforce 330kV Capacity</v>
          </cell>
          <cell r="C170">
            <v>1</v>
          </cell>
          <cell r="D170">
            <v>40513</v>
          </cell>
          <cell r="E170">
            <v>21</v>
          </cell>
          <cell r="F170">
            <v>1</v>
          </cell>
          <cell r="G170">
            <v>38713</v>
          </cell>
          <cell r="H170">
            <v>1</v>
          </cell>
          <cell r="I170" t="str">
            <v>EHV TL -EIS</v>
          </cell>
          <cell r="J170">
            <v>60</v>
          </cell>
          <cell r="L170" t="str">
            <v>6.5.14</v>
          </cell>
          <cell r="M170" t="str">
            <v>Poss</v>
          </cell>
          <cell r="N170" t="str">
            <v>Proposed</v>
          </cell>
          <cell r="O170" t="str">
            <v>Holroyd - Stage 3 Line Works Contract</v>
          </cell>
          <cell r="P170" t="str">
            <v>TL EIS</v>
          </cell>
          <cell r="Q170" t="str">
            <v>Central</v>
          </cell>
          <cell r="R170">
            <v>20</v>
          </cell>
          <cell r="T170">
            <v>0.1866666666666667</v>
          </cell>
          <cell r="U170">
            <v>0.82666666666666688</v>
          </cell>
          <cell r="V170">
            <v>0.67440860215053788</v>
          </cell>
          <cell r="W170">
            <v>1.8580645161290319</v>
          </cell>
          <cell r="X170">
            <v>16.137954232147781</v>
          </cell>
          <cell r="Y170">
            <v>0.31623931623931634</v>
          </cell>
        </row>
        <row r="171">
          <cell r="A171">
            <v>107</v>
          </cell>
          <cell r="B171" t="str">
            <v>Holroyd Complex - Stage 3 Reinforce 330kV Capacity</v>
          </cell>
          <cell r="C171">
            <v>1</v>
          </cell>
          <cell r="D171">
            <v>40513</v>
          </cell>
          <cell r="E171">
            <v>21</v>
          </cell>
          <cell r="F171">
            <v>1</v>
          </cell>
          <cell r="G171">
            <v>39073</v>
          </cell>
          <cell r="H171">
            <v>3</v>
          </cell>
          <cell r="I171" t="str">
            <v>TL -EIS</v>
          </cell>
          <cell r="J171">
            <v>48</v>
          </cell>
          <cell r="L171" t="str">
            <v>6.5.14</v>
          </cell>
          <cell r="M171" t="str">
            <v>Poss</v>
          </cell>
          <cell r="N171" t="str">
            <v>Proposed</v>
          </cell>
          <cell r="O171" t="str">
            <v>Holroyd - Stage 3 132kV Cable Works Contract</v>
          </cell>
          <cell r="P171" t="str">
            <v>TL REF</v>
          </cell>
          <cell r="Q171" t="str">
            <v>Central</v>
          </cell>
          <cell r="R171">
            <v>8</v>
          </cell>
          <cell r="U171">
            <v>0.11487179487179489</v>
          </cell>
          <cell r="V171">
            <v>0.39179487179487188</v>
          </cell>
          <cell r="W171">
            <v>0.58133333333333326</v>
          </cell>
          <cell r="X171">
            <v>6.7554163701067624</v>
          </cell>
          <cell r="Y171">
            <v>0.15658362989323849</v>
          </cell>
        </row>
        <row r="172">
          <cell r="A172">
            <v>108</v>
          </cell>
          <cell r="B172" t="str">
            <v>Holroyd Complex - Stage 3 Reinforce 330kV Capacity</v>
          </cell>
          <cell r="C172">
            <v>1</v>
          </cell>
          <cell r="D172">
            <v>40513</v>
          </cell>
          <cell r="E172">
            <v>21</v>
          </cell>
          <cell r="F172">
            <v>3</v>
          </cell>
          <cell r="G172">
            <v>39793</v>
          </cell>
          <cell r="H172">
            <v>9</v>
          </cell>
          <cell r="I172" t="str">
            <v>330/132kV Aug</v>
          </cell>
          <cell r="J172">
            <v>24</v>
          </cell>
          <cell r="L172" t="str">
            <v>6.5.14</v>
          </cell>
          <cell r="M172" t="str">
            <v>Poss</v>
          </cell>
          <cell r="N172" t="str">
            <v>Proposed</v>
          </cell>
          <cell r="O172" t="str">
            <v>Holroyd - Stage 3 Substation Augmentation Contract</v>
          </cell>
          <cell r="P172" t="str">
            <v>330SS</v>
          </cell>
          <cell r="Q172" t="str">
            <v>Central</v>
          </cell>
          <cell r="R172">
            <v>8</v>
          </cell>
          <cell r="W172">
            <v>0.46666666666666679</v>
          </cell>
          <cell r="X172">
            <v>6.0825870646766171</v>
          </cell>
          <cell r="Y172">
            <v>1.4507462686567161</v>
          </cell>
        </row>
        <row r="173">
          <cell r="A173">
            <v>109</v>
          </cell>
          <cell r="B173" t="str">
            <v>Holroyd Complex - Stage 4 Aug Holroyd for 330kV Cable</v>
          </cell>
          <cell r="C173">
            <v>1</v>
          </cell>
          <cell r="D173">
            <v>40513</v>
          </cell>
          <cell r="E173">
            <v>21</v>
          </cell>
          <cell r="F173">
            <v>3</v>
          </cell>
          <cell r="G173">
            <v>39793</v>
          </cell>
          <cell r="H173">
            <v>9</v>
          </cell>
          <cell r="I173" t="str">
            <v>330/132kV Aug</v>
          </cell>
          <cell r="J173">
            <v>24</v>
          </cell>
          <cell r="L173" t="str">
            <v>6.5.14</v>
          </cell>
          <cell r="M173" t="str">
            <v>Poss</v>
          </cell>
          <cell r="N173" t="str">
            <v>Proposed</v>
          </cell>
          <cell r="O173" t="str">
            <v>Holroyd - Stage 4 Substation Augmentation Contract</v>
          </cell>
          <cell r="P173" t="str">
            <v>330SS</v>
          </cell>
          <cell r="Q173" t="str">
            <v>Central</v>
          </cell>
          <cell r="R173">
            <v>12</v>
          </cell>
          <cell r="W173">
            <v>0.7</v>
          </cell>
          <cell r="X173">
            <v>9.1238805970149262</v>
          </cell>
          <cell r="Y173">
            <v>2.1761194029850746</v>
          </cell>
        </row>
        <row r="174">
          <cell r="A174">
            <v>110</v>
          </cell>
          <cell r="B174" t="str">
            <v>Holroyd Complex - Stage 5 330kV Cable to Potts Hill</v>
          </cell>
          <cell r="C174">
            <v>1</v>
          </cell>
          <cell r="D174">
            <v>40513</v>
          </cell>
          <cell r="E174">
            <v>21</v>
          </cell>
          <cell r="F174">
            <v>1</v>
          </cell>
          <cell r="G174">
            <v>38713</v>
          </cell>
          <cell r="H174">
            <v>1</v>
          </cell>
          <cell r="I174" t="str">
            <v>EHV TL -EIS</v>
          </cell>
          <cell r="J174">
            <v>60</v>
          </cell>
          <cell r="L174" t="str">
            <v>6.5.14</v>
          </cell>
          <cell r="M174" t="str">
            <v>Poss</v>
          </cell>
          <cell r="N174" t="str">
            <v>Proposed</v>
          </cell>
          <cell r="O174" t="str">
            <v>Holroyd - Stage 5 First 330kV Cable Connection (17Km)</v>
          </cell>
          <cell r="P174" t="str">
            <v>HV Cable</v>
          </cell>
          <cell r="Q174" t="str">
            <v>Central</v>
          </cell>
          <cell r="R174">
            <v>100</v>
          </cell>
          <cell r="T174">
            <v>0.93333333333333346</v>
          </cell>
          <cell r="U174">
            <v>4.1333333333333337</v>
          </cell>
          <cell r="V174">
            <v>3.3720430107526882</v>
          </cell>
          <cell r="W174">
            <v>9.2903225806451619</v>
          </cell>
          <cell r="X174">
            <v>80.6897711607389</v>
          </cell>
          <cell r="Y174">
            <v>1.5811965811965818</v>
          </cell>
        </row>
        <row r="175">
          <cell r="A175">
            <v>111</v>
          </cell>
          <cell r="B175" t="str">
            <v>Kemps  - Sydney South: Kemps - Liverpool</v>
          </cell>
          <cell r="C175">
            <v>1</v>
          </cell>
          <cell r="D175">
            <v>40513</v>
          </cell>
          <cell r="E175">
            <v>22</v>
          </cell>
          <cell r="F175">
            <v>1</v>
          </cell>
          <cell r="G175">
            <v>38713</v>
          </cell>
          <cell r="H175">
            <v>1</v>
          </cell>
          <cell r="I175" t="str">
            <v>EHV TL -EIS</v>
          </cell>
          <cell r="J175">
            <v>60</v>
          </cell>
          <cell r="L175" t="str">
            <v>6.5.12</v>
          </cell>
          <cell r="M175" t="str">
            <v>Poss</v>
          </cell>
          <cell r="N175" t="str">
            <v>Proposed</v>
          </cell>
          <cell r="O175" t="str">
            <v>Kemps Creek to Liverpool Line - Contract</v>
          </cell>
          <cell r="P175" t="str">
            <v>TL EIS</v>
          </cell>
          <cell r="Q175" t="str">
            <v>Central</v>
          </cell>
          <cell r="R175">
            <v>12</v>
          </cell>
          <cell r="T175">
            <v>0.11200000000000003</v>
          </cell>
          <cell r="U175">
            <v>0.49600000000000016</v>
          </cell>
          <cell r="V175">
            <v>0.40464516129032274</v>
          </cell>
          <cell r="W175">
            <v>1.1148387096774193</v>
          </cell>
          <cell r="X175">
            <v>9.6827725392886688</v>
          </cell>
          <cell r="Y175">
            <v>0.18974358974358982</v>
          </cell>
        </row>
        <row r="176">
          <cell r="A176">
            <v>112</v>
          </cell>
          <cell r="B176" t="str">
            <v>Kemps  - Sydney South: Kemps - Liverpool</v>
          </cell>
          <cell r="C176">
            <v>1</v>
          </cell>
          <cell r="D176">
            <v>41244</v>
          </cell>
          <cell r="E176">
            <v>22</v>
          </cell>
          <cell r="F176">
            <v>1</v>
          </cell>
          <cell r="G176">
            <v>39444</v>
          </cell>
          <cell r="H176">
            <v>1</v>
          </cell>
          <cell r="I176" t="str">
            <v>EHV TL -EIS</v>
          </cell>
          <cell r="J176">
            <v>60</v>
          </cell>
          <cell r="L176" t="str">
            <v>6.5.12</v>
          </cell>
          <cell r="M176" t="str">
            <v>Poss</v>
          </cell>
          <cell r="N176" t="str">
            <v>Proposed</v>
          </cell>
          <cell r="O176" t="str">
            <v>Liverpool to Sydney South Line - Contract</v>
          </cell>
          <cell r="P176" t="str">
            <v>TL EIS</v>
          </cell>
          <cell r="Q176" t="str">
            <v>Central</v>
          </cell>
          <cell r="R176">
            <v>20</v>
          </cell>
          <cell r="V176">
            <v>0.1866666666666667</v>
          </cell>
          <cell r="W176">
            <v>0.82666666666666688</v>
          </cell>
          <cell r="X176">
            <v>0.67440860215053788</v>
          </cell>
          <cell r="Y176">
            <v>1.8580645161290319</v>
          </cell>
          <cell r="Z176">
            <v>16.137954232147781</v>
          </cell>
          <cell r="AA176">
            <v>0.31623931623931634</v>
          </cell>
        </row>
        <row r="177">
          <cell r="A177">
            <v>113</v>
          </cell>
          <cell r="B177" t="str">
            <v>Kemps  - Sydney South: Kemps - Liverpool</v>
          </cell>
          <cell r="C177">
            <v>1</v>
          </cell>
          <cell r="D177">
            <v>40513</v>
          </cell>
          <cell r="E177">
            <v>22</v>
          </cell>
          <cell r="F177">
            <v>3</v>
          </cell>
          <cell r="G177">
            <v>39793</v>
          </cell>
          <cell r="H177">
            <v>9</v>
          </cell>
          <cell r="I177" t="str">
            <v>330/132kV Aug</v>
          </cell>
          <cell r="J177">
            <v>24</v>
          </cell>
          <cell r="L177" t="str">
            <v>6.5.12</v>
          </cell>
          <cell r="M177" t="str">
            <v>Poss</v>
          </cell>
          <cell r="N177" t="str">
            <v>Proposed</v>
          </cell>
          <cell r="O177" t="str">
            <v>Liverpool Substation Augmentation - Contract</v>
          </cell>
          <cell r="P177" t="str">
            <v>330SS</v>
          </cell>
          <cell r="Q177" t="str">
            <v>Central</v>
          </cell>
          <cell r="R177">
            <v>5</v>
          </cell>
          <cell r="W177">
            <v>0.29166666666666674</v>
          </cell>
          <cell r="X177">
            <v>3.801616915422886</v>
          </cell>
          <cell r="Y177">
            <v>0.90671641791044766</v>
          </cell>
        </row>
        <row r="178">
          <cell r="A178">
            <v>114</v>
          </cell>
          <cell r="B178" t="str">
            <v>Kemps  - Sydney South: Kemps - Liverpool</v>
          </cell>
          <cell r="C178">
            <v>1</v>
          </cell>
          <cell r="D178">
            <v>40513</v>
          </cell>
          <cell r="E178">
            <v>22</v>
          </cell>
          <cell r="F178">
            <v>3</v>
          </cell>
          <cell r="G178">
            <v>39793</v>
          </cell>
          <cell r="H178">
            <v>9</v>
          </cell>
          <cell r="I178" t="str">
            <v>330/132kV Aug</v>
          </cell>
          <cell r="J178">
            <v>24</v>
          </cell>
          <cell r="L178" t="str">
            <v>6.5.12</v>
          </cell>
          <cell r="M178" t="str">
            <v>Poss</v>
          </cell>
          <cell r="N178" t="str">
            <v>Proposed</v>
          </cell>
          <cell r="O178" t="str">
            <v>Kemps Creek Substation Augmentation - Contract</v>
          </cell>
          <cell r="P178" t="str">
            <v>330SS</v>
          </cell>
          <cell r="Q178" t="str">
            <v>Central</v>
          </cell>
          <cell r="R178">
            <v>2</v>
          </cell>
          <cell r="W178">
            <v>0.1166666666666667</v>
          </cell>
          <cell r="X178">
            <v>1.5206467661691543</v>
          </cell>
          <cell r="Y178">
            <v>0.36268656716417902</v>
          </cell>
        </row>
        <row r="179">
          <cell r="A179">
            <v>115</v>
          </cell>
          <cell r="B179" t="str">
            <v>Kemps  - Sydney South: Kemps - Liverpool</v>
          </cell>
          <cell r="C179">
            <v>1</v>
          </cell>
          <cell r="D179">
            <v>41244</v>
          </cell>
          <cell r="E179">
            <v>22</v>
          </cell>
          <cell r="F179">
            <v>3</v>
          </cell>
          <cell r="G179">
            <v>40524</v>
          </cell>
          <cell r="H179">
            <v>9</v>
          </cell>
          <cell r="I179" t="str">
            <v>330/132kV Aug</v>
          </cell>
          <cell r="J179">
            <v>24</v>
          </cell>
          <cell r="L179" t="str">
            <v>6.5.12</v>
          </cell>
          <cell r="M179" t="str">
            <v>Poss</v>
          </cell>
          <cell r="N179" t="str">
            <v>Proposed</v>
          </cell>
          <cell r="O179" t="str">
            <v>Sydney South Augmentations - Contract</v>
          </cell>
          <cell r="P179" t="str">
            <v>330SS</v>
          </cell>
          <cell r="Q179" t="str">
            <v>Central</v>
          </cell>
          <cell r="R179">
            <v>6</v>
          </cell>
          <cell r="Y179">
            <v>0.35</v>
          </cell>
          <cell r="Z179">
            <v>4.5619402985074631</v>
          </cell>
          <cell r="AA179">
            <v>1.0880597014925373</v>
          </cell>
        </row>
        <row r="180">
          <cell r="A180">
            <v>116</v>
          </cell>
          <cell r="B180" t="str">
            <v>Kemps - Sydney South: Kemps Ck 500 kV Txs</v>
          </cell>
          <cell r="C180">
            <v>1</v>
          </cell>
          <cell r="D180">
            <v>40513</v>
          </cell>
          <cell r="E180">
            <v>23</v>
          </cell>
          <cell r="F180">
            <v>3</v>
          </cell>
          <cell r="G180">
            <v>39673</v>
          </cell>
          <cell r="H180">
            <v>8</v>
          </cell>
          <cell r="I180" t="str">
            <v>500/330kV Aug</v>
          </cell>
          <cell r="J180">
            <v>28</v>
          </cell>
          <cell r="L180" t="str">
            <v>6.5.12</v>
          </cell>
          <cell r="M180" t="str">
            <v>Poss</v>
          </cell>
          <cell r="N180" t="str">
            <v>Planning PT</v>
          </cell>
          <cell r="O180" t="str">
            <v>Kemps Crk 500/330kV Tx  Contract</v>
          </cell>
          <cell r="P180" t="str">
            <v>500SS</v>
          </cell>
          <cell r="Q180" t="str">
            <v>Central</v>
          </cell>
          <cell r="R180">
            <v>28</v>
          </cell>
          <cell r="W180">
            <v>2.2000000000000002</v>
          </cell>
          <cell r="X180">
            <v>21.609459459459455</v>
          </cell>
          <cell r="Y180">
            <v>4.1905405405405398</v>
          </cell>
        </row>
        <row r="181">
          <cell r="A181">
            <v>117</v>
          </cell>
          <cell r="B181" t="str">
            <v>Kempsey - Pt Macquarie 330kV TL</v>
          </cell>
          <cell r="C181">
            <v>1</v>
          </cell>
          <cell r="D181">
            <v>40148</v>
          </cell>
          <cell r="E181">
            <v>24</v>
          </cell>
          <cell r="F181">
            <v>1</v>
          </cell>
          <cell r="G181">
            <v>38348</v>
          </cell>
          <cell r="H181">
            <v>1</v>
          </cell>
          <cell r="I181" t="str">
            <v>EHV TL -EIS</v>
          </cell>
          <cell r="J181">
            <v>60</v>
          </cell>
          <cell r="L181" t="str">
            <v>6.4.1</v>
          </cell>
          <cell r="M181" t="str">
            <v>Likely</v>
          </cell>
          <cell r="N181" t="str">
            <v>Proposed</v>
          </cell>
          <cell r="O181" t="str">
            <v>Kempsey - Pt Macquarie 330kV TL - Contract</v>
          </cell>
          <cell r="P181" t="str">
            <v>TL EIS</v>
          </cell>
          <cell r="Q181" t="str">
            <v>Northern</v>
          </cell>
          <cell r="R181">
            <v>45</v>
          </cell>
          <cell r="S181">
            <v>0.42</v>
          </cell>
          <cell r="T181">
            <v>1.86</v>
          </cell>
          <cell r="U181">
            <v>1.5174193548387103</v>
          </cell>
          <cell r="V181">
            <v>4.1806451612903226</v>
          </cell>
          <cell r="W181">
            <v>36.310397022332509</v>
          </cell>
          <cell r="X181">
            <v>0.71153846153846179</v>
          </cell>
        </row>
        <row r="182">
          <cell r="A182">
            <v>118</v>
          </cell>
          <cell r="B182" t="str">
            <v>Kempsey - Pt Macquarie 330kV TL</v>
          </cell>
          <cell r="C182">
            <v>1</v>
          </cell>
          <cell r="D182">
            <v>39417</v>
          </cell>
          <cell r="E182">
            <v>24</v>
          </cell>
          <cell r="F182">
            <v>3</v>
          </cell>
          <cell r="G182">
            <v>38697</v>
          </cell>
          <cell r="H182">
            <v>10</v>
          </cell>
          <cell r="I182" t="str">
            <v>132kV Aug</v>
          </cell>
          <cell r="J182">
            <v>24</v>
          </cell>
          <cell r="L182" t="str">
            <v>6.4.1</v>
          </cell>
          <cell r="M182" t="str">
            <v>Likely</v>
          </cell>
          <cell r="N182" t="str">
            <v>Proposed</v>
          </cell>
          <cell r="O182" t="str">
            <v>Nambucca 132kV line switchbay - contract</v>
          </cell>
          <cell r="P182" t="str">
            <v>132SS</v>
          </cell>
          <cell r="Q182" t="str">
            <v>Northern</v>
          </cell>
          <cell r="R182">
            <v>0.5</v>
          </cell>
          <cell r="T182">
            <v>2.9166666666666674E-2</v>
          </cell>
          <cell r="U182">
            <v>0.38016169154228857</v>
          </cell>
          <cell r="V182">
            <v>9.0671641791044755E-2</v>
          </cell>
        </row>
        <row r="183">
          <cell r="A183">
            <v>119</v>
          </cell>
          <cell r="B183" t="str">
            <v>Kempsey - Pt Macquarie 330kV TL</v>
          </cell>
          <cell r="C183">
            <v>1</v>
          </cell>
          <cell r="D183">
            <v>39417</v>
          </cell>
          <cell r="E183">
            <v>24</v>
          </cell>
          <cell r="F183">
            <v>2</v>
          </cell>
          <cell r="G183">
            <v>38697</v>
          </cell>
          <cell r="H183">
            <v>4</v>
          </cell>
          <cell r="I183" t="str">
            <v>TL -REF</v>
          </cell>
          <cell r="J183">
            <v>24</v>
          </cell>
          <cell r="L183" t="str">
            <v>6.4.1</v>
          </cell>
          <cell r="M183" t="str">
            <v>Likely</v>
          </cell>
          <cell r="N183" t="str">
            <v>Proposed</v>
          </cell>
          <cell r="O183" t="str">
            <v>Kempsey 132kV Outlets Rearrangements - Contract</v>
          </cell>
          <cell r="P183" t="str">
            <v>TL REF</v>
          </cell>
          <cell r="Q183" t="str">
            <v>Northern</v>
          </cell>
          <cell r="R183">
            <v>1</v>
          </cell>
          <cell r="T183">
            <v>8.4770114942528757E-2</v>
          </cell>
          <cell r="U183">
            <v>0.73352256798430082</v>
          </cell>
          <cell r="V183">
            <v>0.18170731707317073</v>
          </cell>
        </row>
        <row r="184">
          <cell r="A184">
            <v>120</v>
          </cell>
          <cell r="B184" t="str">
            <v>Kempsey - Pt Macquarie 330kV TL</v>
          </cell>
          <cell r="C184">
            <v>1</v>
          </cell>
          <cell r="D184">
            <v>40148</v>
          </cell>
          <cell r="E184">
            <v>24</v>
          </cell>
          <cell r="F184">
            <v>1</v>
          </cell>
          <cell r="G184">
            <v>38708</v>
          </cell>
          <cell r="H184">
            <v>3</v>
          </cell>
          <cell r="I184" t="str">
            <v>TL -EIS</v>
          </cell>
          <cell r="J184">
            <v>48</v>
          </cell>
          <cell r="L184" t="str">
            <v>6.4.1</v>
          </cell>
          <cell r="M184" t="str">
            <v>Likely</v>
          </cell>
          <cell r="N184" t="str">
            <v>Proposed</v>
          </cell>
          <cell r="O184" t="str">
            <v>Port Macquarie 330kV to Port Macquarie 132kV Line (5km DCSP) Contract</v>
          </cell>
          <cell r="P184" t="str">
            <v>TL EIS</v>
          </cell>
          <cell r="Q184" t="str">
            <v>Northern</v>
          </cell>
          <cell r="R184">
            <v>8</v>
          </cell>
          <cell r="T184">
            <v>0.11487179487179489</v>
          </cell>
          <cell r="U184">
            <v>0.39179487179487188</v>
          </cell>
          <cell r="V184">
            <v>0.58133333333333326</v>
          </cell>
          <cell r="W184">
            <v>6.7554163701067624</v>
          </cell>
          <cell r="X184">
            <v>0.15658362989323849</v>
          </cell>
        </row>
        <row r="185">
          <cell r="A185">
            <v>121</v>
          </cell>
          <cell r="B185" t="str">
            <v>Kempsey - Pt Macquarie 330kV TL</v>
          </cell>
          <cell r="C185">
            <v>1</v>
          </cell>
          <cell r="D185">
            <v>40148</v>
          </cell>
          <cell r="E185">
            <v>24</v>
          </cell>
          <cell r="F185">
            <v>3</v>
          </cell>
          <cell r="G185">
            <v>39428</v>
          </cell>
          <cell r="H185">
            <v>10</v>
          </cell>
          <cell r="I185" t="str">
            <v>132kV Aug</v>
          </cell>
          <cell r="J185">
            <v>24</v>
          </cell>
          <cell r="L185" t="str">
            <v>6.4.1</v>
          </cell>
          <cell r="M185" t="str">
            <v>Likely</v>
          </cell>
          <cell r="N185" t="str">
            <v>Proposed</v>
          </cell>
          <cell r="O185" t="str">
            <v>Port Macquarie 132kV- New 132kV Line bay - Contract</v>
          </cell>
          <cell r="P185" t="str">
            <v>132SS</v>
          </cell>
          <cell r="Q185" t="str">
            <v>Northern</v>
          </cell>
          <cell r="R185">
            <v>1</v>
          </cell>
          <cell r="V185">
            <v>5.8333333333333348E-2</v>
          </cell>
          <cell r="W185">
            <v>0.76032338308457714</v>
          </cell>
          <cell r="X185">
            <v>0.18134328358208951</v>
          </cell>
        </row>
        <row r="186">
          <cell r="A186">
            <v>122</v>
          </cell>
          <cell r="B186" t="str">
            <v>Mid North Coast: Armidale - Kempsey 132 kV line</v>
          </cell>
          <cell r="C186">
            <v>1</v>
          </cell>
          <cell r="D186">
            <v>40878</v>
          </cell>
          <cell r="E186">
            <v>32</v>
          </cell>
          <cell r="F186">
            <v>1</v>
          </cell>
          <cell r="G186">
            <v>39078</v>
          </cell>
          <cell r="H186">
            <v>1</v>
          </cell>
          <cell r="I186" t="str">
            <v>EHV TL -EIS</v>
          </cell>
          <cell r="J186">
            <v>60</v>
          </cell>
          <cell r="L186" t="str">
            <v>6.5.3</v>
          </cell>
          <cell r="M186" t="str">
            <v>Poss</v>
          </cell>
          <cell r="N186" t="str">
            <v>Proposed</v>
          </cell>
          <cell r="O186" t="str">
            <v>Armidale - Kempsey TL Rebuild at 330kV (139Km) Contract</v>
          </cell>
          <cell r="P186" t="str">
            <v>TL EIS</v>
          </cell>
          <cell r="Q186" t="str">
            <v>Northern</v>
          </cell>
          <cell r="R186">
            <v>70</v>
          </cell>
          <cell r="U186">
            <v>0.65333333333333354</v>
          </cell>
          <cell r="V186">
            <v>2.8933333333333335</v>
          </cell>
          <cell r="W186">
            <v>2.3604301075268825</v>
          </cell>
          <cell r="X186">
            <v>6.5032258064516117</v>
          </cell>
          <cell r="Y186">
            <v>56.482839812517241</v>
          </cell>
          <cell r="Z186">
            <v>1.1068376068376073</v>
          </cell>
        </row>
        <row r="187">
          <cell r="A187">
            <v>123</v>
          </cell>
          <cell r="B187" t="str">
            <v>Mid North Coast: Coffs - Kempsey 132 kV line</v>
          </cell>
          <cell r="C187">
            <v>1</v>
          </cell>
          <cell r="D187">
            <v>39417</v>
          </cell>
          <cell r="E187">
            <v>33</v>
          </cell>
          <cell r="F187">
            <v>3</v>
          </cell>
          <cell r="G187">
            <v>38517</v>
          </cell>
          <cell r="H187">
            <v>7</v>
          </cell>
          <cell r="I187" t="str">
            <v>132kV Greenfield</v>
          </cell>
          <cell r="J187">
            <v>30</v>
          </cell>
          <cell r="L187" t="str">
            <v>6.5.3</v>
          </cell>
          <cell r="M187" t="str">
            <v>Poss</v>
          </cell>
          <cell r="N187" t="str">
            <v>Proposed</v>
          </cell>
          <cell r="O187" t="str">
            <v>Sawtell 132/66kV SS  - Contract</v>
          </cell>
          <cell r="P187" t="str">
            <v>132SS</v>
          </cell>
          <cell r="Q187" t="str">
            <v>Northern</v>
          </cell>
          <cell r="R187">
            <v>8</v>
          </cell>
          <cell r="S187">
            <v>1.4285714285714287E-2</v>
          </cell>
          <cell r="T187">
            <v>0.68571428571428605</v>
          </cell>
          <cell r="U187">
            <v>6.2349253731343293</v>
          </cell>
          <cell r="V187">
            <v>1.0650746268656719</v>
          </cell>
        </row>
        <row r="188">
          <cell r="A188">
            <v>124</v>
          </cell>
          <cell r="B188" t="str">
            <v>Mid North Coast: Coffs - Kempsey 132 kV line</v>
          </cell>
          <cell r="C188">
            <v>1</v>
          </cell>
          <cell r="D188">
            <v>39417</v>
          </cell>
          <cell r="E188">
            <v>33</v>
          </cell>
          <cell r="F188">
            <v>3</v>
          </cell>
          <cell r="G188">
            <v>38517</v>
          </cell>
          <cell r="H188">
            <v>7</v>
          </cell>
          <cell r="I188" t="str">
            <v>132kV Greenfield</v>
          </cell>
          <cell r="J188">
            <v>30</v>
          </cell>
          <cell r="L188" t="str">
            <v>6.5.3</v>
          </cell>
          <cell r="M188" t="str">
            <v>Poss</v>
          </cell>
          <cell r="N188" t="str">
            <v>Proposed</v>
          </cell>
          <cell r="O188" t="str">
            <v>Raleigh 132/66kV SS  - Contract</v>
          </cell>
          <cell r="P188" t="str">
            <v>132SS</v>
          </cell>
          <cell r="Q188" t="str">
            <v>Northern</v>
          </cell>
          <cell r="R188">
            <v>8</v>
          </cell>
          <cell r="S188">
            <v>1.4285714285714287E-2</v>
          </cell>
          <cell r="T188">
            <v>0.68571428571428605</v>
          </cell>
          <cell r="U188">
            <v>6.2349253731343293</v>
          </cell>
          <cell r="V188">
            <v>1.0650746268656719</v>
          </cell>
        </row>
        <row r="189">
          <cell r="A189">
            <v>125</v>
          </cell>
          <cell r="B189" t="str">
            <v>Mid North Coast: Coffs - Kempsey 132 kV line</v>
          </cell>
          <cell r="C189">
            <v>1</v>
          </cell>
          <cell r="D189">
            <v>39417</v>
          </cell>
          <cell r="E189">
            <v>33</v>
          </cell>
          <cell r="F189">
            <v>3</v>
          </cell>
          <cell r="G189">
            <v>38517</v>
          </cell>
          <cell r="H189">
            <v>7</v>
          </cell>
          <cell r="I189" t="str">
            <v>132kV Greenfield</v>
          </cell>
          <cell r="J189">
            <v>30</v>
          </cell>
          <cell r="L189" t="str">
            <v>6.5.3</v>
          </cell>
          <cell r="M189" t="str">
            <v>Poss</v>
          </cell>
          <cell r="N189" t="str">
            <v>Proposed</v>
          </cell>
          <cell r="O189" t="str">
            <v>Macksville 132/66kV SS  - Contract</v>
          </cell>
          <cell r="P189" t="str">
            <v>132SS</v>
          </cell>
          <cell r="Q189" t="str">
            <v>Northern</v>
          </cell>
          <cell r="R189">
            <v>8</v>
          </cell>
          <cell r="S189">
            <v>1.4285714285714287E-2</v>
          </cell>
          <cell r="T189">
            <v>0.68571428571428605</v>
          </cell>
          <cell r="U189">
            <v>6.2349253731343293</v>
          </cell>
          <cell r="V189">
            <v>1.0650746268656719</v>
          </cell>
        </row>
        <row r="190">
          <cell r="A190">
            <v>126</v>
          </cell>
          <cell r="B190" t="str">
            <v>Mid North Coast: Coffs - Kempsey 132 kV line</v>
          </cell>
          <cell r="C190">
            <v>1</v>
          </cell>
          <cell r="D190">
            <v>39417</v>
          </cell>
          <cell r="E190">
            <v>33</v>
          </cell>
          <cell r="F190">
            <v>3</v>
          </cell>
          <cell r="G190">
            <v>38697</v>
          </cell>
          <cell r="H190">
            <v>10</v>
          </cell>
          <cell r="I190" t="str">
            <v>132kV Aug</v>
          </cell>
          <cell r="J190">
            <v>24</v>
          </cell>
          <cell r="L190" t="str">
            <v>6.5.3</v>
          </cell>
          <cell r="M190" t="str">
            <v>Poss</v>
          </cell>
          <cell r="N190" t="str">
            <v>Proposed</v>
          </cell>
          <cell r="O190" t="str">
            <v>Coffs Harbour 132kV Augmentation - Contract</v>
          </cell>
          <cell r="P190" t="str">
            <v>132SS</v>
          </cell>
          <cell r="Q190" t="str">
            <v>Northern</v>
          </cell>
          <cell r="R190">
            <v>0.5</v>
          </cell>
          <cell r="T190">
            <v>2.9166666666666674E-2</v>
          </cell>
          <cell r="U190">
            <v>0.38016169154228857</v>
          </cell>
          <cell r="V190">
            <v>9.0671641791044755E-2</v>
          </cell>
        </row>
        <row r="191">
          <cell r="A191">
            <v>127</v>
          </cell>
          <cell r="B191" t="str">
            <v>Mid North Coast: Coffs - Kempsey 132 kV line</v>
          </cell>
          <cell r="C191">
            <v>1</v>
          </cell>
          <cell r="D191">
            <v>39417</v>
          </cell>
          <cell r="E191">
            <v>33</v>
          </cell>
          <cell r="F191">
            <v>3</v>
          </cell>
          <cell r="G191">
            <v>38697</v>
          </cell>
          <cell r="H191">
            <v>10</v>
          </cell>
          <cell r="I191" t="str">
            <v>132kV Aug</v>
          </cell>
          <cell r="J191">
            <v>24</v>
          </cell>
          <cell r="L191" t="str">
            <v>6.5.3</v>
          </cell>
          <cell r="M191" t="str">
            <v>Poss</v>
          </cell>
          <cell r="N191" t="str">
            <v>Proposed</v>
          </cell>
          <cell r="O191" t="str">
            <v>Nambucca 2nd 132kV/66kV Tx &amp; line swbays- Contract</v>
          </cell>
          <cell r="P191" t="str">
            <v>132TX</v>
          </cell>
          <cell r="Q191" t="str">
            <v>Northern</v>
          </cell>
          <cell r="R191">
            <v>5</v>
          </cell>
          <cell r="T191">
            <v>0.29166666666666674</v>
          </cell>
          <cell r="U191">
            <v>3.801616915422886</v>
          </cell>
          <cell r="V191">
            <v>0.90671641791044766</v>
          </cell>
        </row>
        <row r="192">
          <cell r="A192">
            <v>128</v>
          </cell>
          <cell r="B192" t="str">
            <v>Mid North Coast: Port Macquarie 330 kV SS</v>
          </cell>
          <cell r="C192">
            <v>1</v>
          </cell>
          <cell r="D192">
            <v>40878</v>
          </cell>
          <cell r="E192">
            <v>34</v>
          </cell>
          <cell r="F192">
            <v>3</v>
          </cell>
          <cell r="G192">
            <v>39798</v>
          </cell>
          <cell r="H192">
            <v>6</v>
          </cell>
          <cell r="I192" t="str">
            <v>330/132kV Greenfield</v>
          </cell>
          <cell r="J192">
            <v>36</v>
          </cell>
          <cell r="L192" t="str">
            <v>6.5.3</v>
          </cell>
          <cell r="M192" t="str">
            <v>Poss</v>
          </cell>
          <cell r="N192" t="str">
            <v>Proposed</v>
          </cell>
          <cell r="O192" t="str">
            <v>Port Macquarie 330/132kV SS - Contract</v>
          </cell>
          <cell r="P192" t="str">
            <v>330SS</v>
          </cell>
          <cell r="Q192" t="str">
            <v>Northern</v>
          </cell>
          <cell r="R192">
            <v>18</v>
          </cell>
          <cell r="W192">
            <v>0.56000000000000005</v>
          </cell>
          <cell r="X192">
            <v>1.6356521739130443</v>
          </cell>
          <cell r="Y192">
            <v>13.733004542504867</v>
          </cell>
          <cell r="Z192">
            <v>2.07134328358209</v>
          </cell>
        </row>
        <row r="193">
          <cell r="A193">
            <v>129</v>
          </cell>
          <cell r="B193" t="str">
            <v>QNI Upgrade proposal</v>
          </cell>
          <cell r="C193">
            <v>1</v>
          </cell>
          <cell r="D193">
            <v>40148</v>
          </cell>
          <cell r="E193">
            <v>45</v>
          </cell>
          <cell r="F193">
            <v>3</v>
          </cell>
          <cell r="G193">
            <v>39068</v>
          </cell>
          <cell r="H193">
            <v>6</v>
          </cell>
          <cell r="I193" t="str">
            <v>330/132kV Greenfield</v>
          </cell>
          <cell r="J193">
            <v>36</v>
          </cell>
          <cell r="L193" t="str">
            <v>6.5.1</v>
          </cell>
          <cell r="M193" t="str">
            <v>Poss</v>
          </cell>
          <cell r="N193" t="str">
            <v>Planning</v>
          </cell>
          <cell r="O193" t="str">
            <v>Series Compensation on QNI - Contract</v>
          </cell>
          <cell r="P193" t="str">
            <v>SVC</v>
          </cell>
          <cell r="Q193" t="str">
            <v>Northern</v>
          </cell>
          <cell r="R193">
            <v>50</v>
          </cell>
          <cell r="U193">
            <v>1.5555555555555558</v>
          </cell>
          <cell r="V193">
            <v>4.5434782608695654</v>
          </cell>
          <cell r="W193">
            <v>38.147234840291297</v>
          </cell>
          <cell r="X193">
            <v>5.753731343283583</v>
          </cell>
        </row>
        <row r="194">
          <cell r="A194">
            <v>130</v>
          </cell>
          <cell r="B194" t="str">
            <v>QNI Upgrade proposal</v>
          </cell>
          <cell r="C194">
            <v>1</v>
          </cell>
          <cell r="D194">
            <v>40878</v>
          </cell>
          <cell r="E194">
            <v>45</v>
          </cell>
          <cell r="F194">
            <v>1</v>
          </cell>
          <cell r="G194">
            <v>39078</v>
          </cell>
          <cell r="H194">
            <v>1</v>
          </cell>
          <cell r="I194" t="str">
            <v>EHV TL -EIS</v>
          </cell>
          <cell r="J194">
            <v>60</v>
          </cell>
          <cell r="L194" t="str">
            <v>6.5.1</v>
          </cell>
          <cell r="M194" t="str">
            <v>Poss</v>
          </cell>
          <cell r="N194" t="str">
            <v>Planning</v>
          </cell>
          <cell r="O194" t="str">
            <v>Replace Tamworth-Armidale 330kV Line - Contract</v>
          </cell>
          <cell r="P194" t="str">
            <v>TL EIS</v>
          </cell>
          <cell r="Q194" t="str">
            <v>Northern</v>
          </cell>
          <cell r="R194">
            <v>75</v>
          </cell>
          <cell r="U194">
            <v>0.7</v>
          </cell>
          <cell r="V194">
            <v>3.1</v>
          </cell>
          <cell r="W194">
            <v>2.5290322580645177</v>
          </cell>
          <cell r="X194">
            <v>6.967741935483871</v>
          </cell>
          <cell r="Y194">
            <v>60.517328370554182</v>
          </cell>
          <cell r="Z194">
            <v>1.1858974358974363</v>
          </cell>
        </row>
        <row r="195">
          <cell r="A195">
            <v>131</v>
          </cell>
          <cell r="B195" t="str">
            <v>QNI Upgrade proposal</v>
          </cell>
          <cell r="C195">
            <v>1</v>
          </cell>
          <cell r="D195">
            <v>40148</v>
          </cell>
          <cell r="E195">
            <v>45</v>
          </cell>
          <cell r="F195">
            <v>3</v>
          </cell>
          <cell r="G195">
            <v>39428</v>
          </cell>
          <cell r="H195">
            <v>10</v>
          </cell>
          <cell r="I195" t="str">
            <v>132kV Aug</v>
          </cell>
          <cell r="J195">
            <v>24</v>
          </cell>
          <cell r="L195" t="str">
            <v>6.5.1</v>
          </cell>
          <cell r="M195" t="str">
            <v>Poss</v>
          </cell>
          <cell r="N195" t="str">
            <v>Planning</v>
          </cell>
          <cell r="O195" t="str">
            <v>Phase Shifting Transformer - Armidale-Kempsey - Contract</v>
          </cell>
          <cell r="P195" t="str">
            <v>132TX</v>
          </cell>
          <cell r="Q195" t="str">
            <v>Northern</v>
          </cell>
          <cell r="R195">
            <v>18</v>
          </cell>
          <cell r="V195">
            <v>1.05</v>
          </cell>
          <cell r="W195">
            <v>13.685820895522387</v>
          </cell>
          <cell r="X195">
            <v>3.2641791044776118</v>
          </cell>
        </row>
        <row r="196">
          <cell r="A196">
            <v>132</v>
          </cell>
          <cell r="B196" t="str">
            <v>QNI Upgrade proposal</v>
          </cell>
          <cell r="C196">
            <v>1</v>
          </cell>
          <cell r="D196">
            <v>40148</v>
          </cell>
          <cell r="E196">
            <v>45</v>
          </cell>
          <cell r="F196">
            <v>3</v>
          </cell>
          <cell r="G196">
            <v>39428</v>
          </cell>
          <cell r="H196">
            <v>9</v>
          </cell>
          <cell r="I196" t="str">
            <v>330/132kV Aug</v>
          </cell>
          <cell r="J196">
            <v>24</v>
          </cell>
          <cell r="L196" t="str">
            <v>6.5.1</v>
          </cell>
          <cell r="M196" t="str">
            <v>Poss</v>
          </cell>
          <cell r="N196" t="str">
            <v>Planning</v>
          </cell>
          <cell r="O196" t="str">
            <v>SVC Control Enhancements - Contract</v>
          </cell>
          <cell r="P196" t="str">
            <v>SVC</v>
          </cell>
          <cell r="Q196" t="str">
            <v>Northern</v>
          </cell>
          <cell r="R196">
            <v>2</v>
          </cell>
          <cell r="V196">
            <v>0.1166666666666667</v>
          </cell>
          <cell r="W196">
            <v>1.5206467661691543</v>
          </cell>
          <cell r="X196">
            <v>0.36268656716417902</v>
          </cell>
        </row>
        <row r="197">
          <cell r="A197">
            <v>133</v>
          </cell>
          <cell r="B197" t="str">
            <v>QNI Upgrade proposal</v>
          </cell>
          <cell r="C197">
            <v>1</v>
          </cell>
          <cell r="D197">
            <v>40148</v>
          </cell>
          <cell r="E197">
            <v>45</v>
          </cell>
          <cell r="F197">
            <v>3</v>
          </cell>
          <cell r="G197">
            <v>39428</v>
          </cell>
          <cell r="H197">
            <v>9</v>
          </cell>
          <cell r="I197" t="str">
            <v>330/132kV Aug</v>
          </cell>
          <cell r="J197">
            <v>24</v>
          </cell>
          <cell r="L197" t="str">
            <v>6.5.1</v>
          </cell>
          <cell r="M197" t="str">
            <v>Poss</v>
          </cell>
          <cell r="N197" t="str">
            <v>Planning</v>
          </cell>
          <cell r="O197" t="str">
            <v>Tamworth 330kV SS Augmentations - Contract</v>
          </cell>
          <cell r="P197" t="str">
            <v>330SS</v>
          </cell>
          <cell r="Q197" t="str">
            <v>Northern</v>
          </cell>
          <cell r="R197">
            <v>2</v>
          </cell>
          <cell r="V197">
            <v>0.1166666666666667</v>
          </cell>
          <cell r="W197">
            <v>1.5206467661691543</v>
          </cell>
          <cell r="X197">
            <v>0.36268656716417902</v>
          </cell>
        </row>
        <row r="198">
          <cell r="A198">
            <v>134</v>
          </cell>
          <cell r="B198" t="str">
            <v>QNI Upgrade proposal</v>
          </cell>
          <cell r="C198">
            <v>1</v>
          </cell>
          <cell r="D198">
            <v>40148</v>
          </cell>
          <cell r="E198">
            <v>45</v>
          </cell>
          <cell r="F198">
            <v>3</v>
          </cell>
          <cell r="G198">
            <v>39428</v>
          </cell>
          <cell r="H198">
            <v>9</v>
          </cell>
          <cell r="I198" t="str">
            <v>330/132kV Aug</v>
          </cell>
          <cell r="J198">
            <v>24</v>
          </cell>
          <cell r="L198" t="str">
            <v>6.5.1</v>
          </cell>
          <cell r="M198" t="str">
            <v>Poss</v>
          </cell>
          <cell r="N198" t="str">
            <v>Planning</v>
          </cell>
          <cell r="O198" t="str">
            <v>Armidale 330kV SS Augmentations - Contract</v>
          </cell>
          <cell r="P198" t="str">
            <v>330SS</v>
          </cell>
          <cell r="Q198" t="str">
            <v>Northern</v>
          </cell>
          <cell r="R198">
            <v>4</v>
          </cell>
          <cell r="V198">
            <v>0.23333333333333339</v>
          </cell>
          <cell r="W198">
            <v>3.0412935323383086</v>
          </cell>
          <cell r="X198">
            <v>0.72537313432835804</v>
          </cell>
        </row>
        <row r="199">
          <cell r="A199">
            <v>135</v>
          </cell>
          <cell r="B199" t="str">
            <v>ACT and Surrounding Areas</v>
          </cell>
          <cell r="C199">
            <v>1</v>
          </cell>
          <cell r="D199">
            <v>40878</v>
          </cell>
          <cell r="E199">
            <v>1</v>
          </cell>
          <cell r="F199">
            <v>1</v>
          </cell>
          <cell r="G199">
            <v>39078</v>
          </cell>
          <cell r="H199">
            <v>1</v>
          </cell>
          <cell r="I199" t="str">
            <v>EHV TL -EIS</v>
          </cell>
          <cell r="J199">
            <v>60</v>
          </cell>
          <cell r="L199" t="str">
            <v>6.5.24</v>
          </cell>
          <cell r="M199" t="str">
            <v>Poss</v>
          </cell>
          <cell r="N199" t="str">
            <v>Future</v>
          </cell>
          <cell r="O199" t="str">
            <v>Construct Bungendore to Royalla 330kV line - contract</v>
          </cell>
          <cell r="P199" t="str">
            <v>TL EIS</v>
          </cell>
          <cell r="Q199" t="str">
            <v>Southern</v>
          </cell>
          <cell r="R199">
            <v>45</v>
          </cell>
          <cell r="U199">
            <v>0.42</v>
          </cell>
          <cell r="V199">
            <v>1.86</v>
          </cell>
          <cell r="W199">
            <v>1.5174193548387103</v>
          </cell>
          <cell r="X199">
            <v>4.1806451612903226</v>
          </cell>
          <cell r="Y199">
            <v>36.310397022332509</v>
          </cell>
          <cell r="Z199">
            <v>0.71153846153846179</v>
          </cell>
        </row>
        <row r="200">
          <cell r="A200">
            <v>136</v>
          </cell>
          <cell r="B200" t="str">
            <v>ACT and Surrounding Areas</v>
          </cell>
          <cell r="C200">
            <v>1</v>
          </cell>
          <cell r="D200">
            <v>40513</v>
          </cell>
          <cell r="E200">
            <v>1</v>
          </cell>
          <cell r="F200">
            <v>3</v>
          </cell>
          <cell r="G200">
            <v>39613</v>
          </cell>
          <cell r="H200">
            <v>7</v>
          </cell>
          <cell r="I200" t="str">
            <v>132kV Greenfield</v>
          </cell>
          <cell r="J200">
            <v>30</v>
          </cell>
          <cell r="L200" t="str">
            <v>6.5.24</v>
          </cell>
          <cell r="M200" t="str">
            <v>Poss</v>
          </cell>
          <cell r="N200" t="str">
            <v>Future</v>
          </cell>
          <cell r="O200" t="str">
            <v>Establish Royalla 132kV switching stn (8 x 132kV switchbays)</v>
          </cell>
          <cell r="P200" t="str">
            <v>132SS</v>
          </cell>
          <cell r="Q200" t="str">
            <v>Southern</v>
          </cell>
          <cell r="R200">
            <v>8</v>
          </cell>
          <cell r="V200">
            <v>1.4285714285714287E-2</v>
          </cell>
          <cell r="W200">
            <v>0.68571428571428605</v>
          </cell>
          <cell r="X200">
            <v>6.2349253731343293</v>
          </cell>
          <cell r="Y200">
            <v>1.0650746268656719</v>
          </cell>
        </row>
        <row r="201">
          <cell r="A201">
            <v>137</v>
          </cell>
          <cell r="B201" t="str">
            <v>ACT and Surrounding Areas</v>
          </cell>
          <cell r="C201">
            <v>1</v>
          </cell>
          <cell r="D201">
            <v>40513</v>
          </cell>
          <cell r="E201">
            <v>1</v>
          </cell>
          <cell r="F201">
            <v>2</v>
          </cell>
          <cell r="G201">
            <v>39793</v>
          </cell>
          <cell r="H201">
            <v>4</v>
          </cell>
          <cell r="I201" t="str">
            <v>TL -REF</v>
          </cell>
          <cell r="J201">
            <v>24</v>
          </cell>
          <cell r="L201" t="str">
            <v>6.5.24</v>
          </cell>
          <cell r="M201" t="str">
            <v>Poss</v>
          </cell>
          <cell r="N201" t="str">
            <v>Future</v>
          </cell>
          <cell r="O201" t="str">
            <v>132kV Line Easements - Royalla Outlets - Contract</v>
          </cell>
          <cell r="P201" t="str">
            <v>TL REF</v>
          </cell>
          <cell r="Q201" t="str">
            <v>Southern</v>
          </cell>
          <cell r="R201">
            <v>4</v>
          </cell>
          <cell r="W201">
            <v>0.33908045977011503</v>
          </cell>
          <cell r="X201">
            <v>2.9340902719372033</v>
          </cell>
          <cell r="Y201">
            <v>0.72682926829268291</v>
          </cell>
        </row>
        <row r="202">
          <cell r="A202">
            <v>138</v>
          </cell>
          <cell r="B202" t="str">
            <v>ACT and Surrounding Areas</v>
          </cell>
          <cell r="C202">
            <v>1</v>
          </cell>
          <cell r="D202">
            <v>40513</v>
          </cell>
          <cell r="E202">
            <v>1</v>
          </cell>
          <cell r="F202">
            <v>2</v>
          </cell>
          <cell r="G202">
            <v>39793</v>
          </cell>
          <cell r="H202">
            <v>4</v>
          </cell>
          <cell r="I202" t="str">
            <v>TL -REF</v>
          </cell>
          <cell r="J202">
            <v>24</v>
          </cell>
          <cell r="L202" t="str">
            <v>6.5.24</v>
          </cell>
          <cell r="M202" t="str">
            <v>Poss</v>
          </cell>
          <cell r="N202" t="str">
            <v>Future</v>
          </cell>
          <cell r="O202" t="str">
            <v>2x132kV lines from Royalla to ACTEW Gilmore Substation - contract</v>
          </cell>
          <cell r="P202" t="str">
            <v>TL REF</v>
          </cell>
          <cell r="Q202" t="str">
            <v>Southern</v>
          </cell>
          <cell r="R202">
            <v>10</v>
          </cell>
          <cell r="W202">
            <v>0.84770114942528751</v>
          </cell>
          <cell r="X202">
            <v>7.335225679843008</v>
          </cell>
          <cell r="Y202">
            <v>1.8170731707317072</v>
          </cell>
        </row>
        <row r="203">
          <cell r="A203">
            <v>139</v>
          </cell>
          <cell r="B203" t="str">
            <v>ACT and Surrounding Areas</v>
          </cell>
          <cell r="C203">
            <v>1</v>
          </cell>
          <cell r="D203">
            <v>40878</v>
          </cell>
          <cell r="E203">
            <v>1</v>
          </cell>
          <cell r="F203">
            <v>3</v>
          </cell>
          <cell r="G203">
            <v>39798</v>
          </cell>
          <cell r="H203">
            <v>6</v>
          </cell>
          <cell r="I203" t="str">
            <v>330/132kV Greenfield</v>
          </cell>
          <cell r="J203">
            <v>36</v>
          </cell>
          <cell r="L203" t="str">
            <v>6.5.24</v>
          </cell>
          <cell r="M203" t="str">
            <v>Poss</v>
          </cell>
          <cell r="N203" t="str">
            <v>Future</v>
          </cell>
          <cell r="O203" t="str">
            <v>Establish Royalla 330/132kV substation</v>
          </cell>
          <cell r="P203" t="str">
            <v>330SS</v>
          </cell>
          <cell r="Q203" t="str">
            <v>Southern</v>
          </cell>
          <cell r="R203">
            <v>18</v>
          </cell>
          <cell r="W203">
            <v>0.56000000000000005</v>
          </cell>
          <cell r="X203">
            <v>1.6356521739130443</v>
          </cell>
          <cell r="Y203">
            <v>13.733004542504867</v>
          </cell>
          <cell r="Z203">
            <v>2.07134328358209</v>
          </cell>
        </row>
        <row r="204">
          <cell r="A204">
            <v>140</v>
          </cell>
          <cell r="B204" t="str">
            <v>ACT and Surrounding Areas</v>
          </cell>
          <cell r="C204">
            <v>1</v>
          </cell>
          <cell r="D204">
            <v>40878</v>
          </cell>
          <cell r="E204">
            <v>1</v>
          </cell>
          <cell r="F204">
            <v>3</v>
          </cell>
          <cell r="G204">
            <v>39798</v>
          </cell>
          <cell r="H204">
            <v>6</v>
          </cell>
          <cell r="I204" t="str">
            <v>330/132kV Greenfield</v>
          </cell>
          <cell r="J204">
            <v>36</v>
          </cell>
          <cell r="L204" t="str">
            <v>6.5.24</v>
          </cell>
          <cell r="M204" t="str">
            <v>Poss</v>
          </cell>
          <cell r="N204" t="str">
            <v>Future</v>
          </cell>
          <cell r="O204" t="str">
            <v>Establish Bungendore 330kV Switching Station (3 breaker mesh)</v>
          </cell>
          <cell r="P204" t="str">
            <v>330SS</v>
          </cell>
          <cell r="Q204" t="str">
            <v>Southern</v>
          </cell>
          <cell r="R204">
            <v>14</v>
          </cell>
          <cell r="W204">
            <v>0.43555555555555558</v>
          </cell>
          <cell r="X204">
            <v>1.2721739130434788</v>
          </cell>
          <cell r="Y204">
            <v>10.681225755281563</v>
          </cell>
          <cell r="Z204">
            <v>1.6110447761194036</v>
          </cell>
        </row>
        <row r="205">
          <cell r="A205">
            <v>141</v>
          </cell>
          <cell r="B205" t="str">
            <v>Cooma and Bega supply</v>
          </cell>
          <cell r="C205">
            <v>1</v>
          </cell>
          <cell r="D205">
            <v>40878</v>
          </cell>
          <cell r="E205">
            <v>11</v>
          </cell>
          <cell r="F205">
            <v>1</v>
          </cell>
          <cell r="G205">
            <v>39078</v>
          </cell>
          <cell r="H205">
            <v>1</v>
          </cell>
          <cell r="I205" t="str">
            <v>EHV TL -EIS</v>
          </cell>
          <cell r="J205">
            <v>60</v>
          </cell>
          <cell r="L205" t="str">
            <v>6.5.25</v>
          </cell>
          <cell r="M205" t="str">
            <v>Poss</v>
          </cell>
          <cell r="N205" t="str">
            <v>Future</v>
          </cell>
          <cell r="O205" t="str">
            <v>Royalla- Cooma 330kV TL- Contract</v>
          </cell>
          <cell r="P205" t="str">
            <v>TL EIS</v>
          </cell>
          <cell r="Q205" t="str">
            <v>Southern</v>
          </cell>
          <cell r="R205">
            <v>60</v>
          </cell>
          <cell r="U205">
            <v>0.56000000000000005</v>
          </cell>
          <cell r="V205">
            <v>2.48</v>
          </cell>
          <cell r="W205">
            <v>2.023225806451614</v>
          </cell>
          <cell r="X205">
            <v>5.5741935483870959</v>
          </cell>
          <cell r="Y205">
            <v>48.41386269644336</v>
          </cell>
          <cell r="Z205">
            <v>0.94871794871794912</v>
          </cell>
        </row>
        <row r="206">
          <cell r="A206">
            <v>142</v>
          </cell>
          <cell r="B206" t="str">
            <v>Cooma and Bega supply</v>
          </cell>
          <cell r="C206">
            <v>1</v>
          </cell>
          <cell r="D206">
            <v>40148</v>
          </cell>
          <cell r="E206">
            <v>11</v>
          </cell>
          <cell r="F206">
            <v>3</v>
          </cell>
          <cell r="G206">
            <v>39248</v>
          </cell>
          <cell r="H206">
            <v>7</v>
          </cell>
          <cell r="I206" t="str">
            <v>132kV Greenfield</v>
          </cell>
          <cell r="J206">
            <v>30</v>
          </cell>
          <cell r="L206" t="str">
            <v>6.5.25-6</v>
          </cell>
          <cell r="M206" t="str">
            <v>Poss</v>
          </cell>
          <cell r="N206" t="str">
            <v>Future</v>
          </cell>
          <cell r="O206" t="str">
            <v>Establish North Cooma 132kV S.Stn - Contract</v>
          </cell>
          <cell r="P206" t="str">
            <v>132SS</v>
          </cell>
          <cell r="Q206" t="str">
            <v>Southern</v>
          </cell>
          <cell r="R206">
            <v>6</v>
          </cell>
          <cell r="U206">
            <v>1.0714285714285714E-2</v>
          </cell>
          <cell r="V206">
            <v>0.51428571428571446</v>
          </cell>
          <cell r="W206">
            <v>4.6761940298507456</v>
          </cell>
          <cell r="X206">
            <v>0.79880597014925392</v>
          </cell>
        </row>
        <row r="207">
          <cell r="A207">
            <v>143</v>
          </cell>
          <cell r="B207" t="str">
            <v>Cooma and Bega supply</v>
          </cell>
          <cell r="C207">
            <v>1</v>
          </cell>
          <cell r="D207">
            <v>40148</v>
          </cell>
          <cell r="E207">
            <v>11</v>
          </cell>
          <cell r="F207">
            <v>2</v>
          </cell>
          <cell r="G207">
            <v>39428</v>
          </cell>
          <cell r="H207">
            <v>4</v>
          </cell>
          <cell r="I207" t="str">
            <v>TL -REF</v>
          </cell>
          <cell r="J207">
            <v>24</v>
          </cell>
          <cell r="L207" t="str">
            <v>6.5.25</v>
          </cell>
          <cell r="M207" t="str">
            <v>Poss</v>
          </cell>
          <cell r="N207" t="str">
            <v>Future</v>
          </cell>
          <cell r="O207" t="str">
            <v>North Cooma 330/132kV Substation Outlets - Contracts</v>
          </cell>
          <cell r="P207" t="str">
            <v>TL REF</v>
          </cell>
          <cell r="Q207" t="str">
            <v>Southern</v>
          </cell>
          <cell r="R207">
            <v>3</v>
          </cell>
          <cell r="V207">
            <v>0.25431034482758619</v>
          </cell>
          <cell r="W207">
            <v>2.2005677039529021</v>
          </cell>
          <cell r="X207">
            <v>0.54512195121951201</v>
          </cell>
        </row>
        <row r="208">
          <cell r="A208">
            <v>144</v>
          </cell>
          <cell r="B208" t="str">
            <v>Cooma and Bega supply</v>
          </cell>
          <cell r="C208">
            <v>1</v>
          </cell>
          <cell r="D208">
            <v>42705</v>
          </cell>
          <cell r="E208">
            <v>11</v>
          </cell>
          <cell r="F208">
            <v>3</v>
          </cell>
          <cell r="G208">
            <v>41625</v>
          </cell>
          <cell r="H208">
            <v>6</v>
          </cell>
          <cell r="I208" t="str">
            <v>330/132kV Greenfield</v>
          </cell>
          <cell r="J208">
            <v>36</v>
          </cell>
          <cell r="L208" t="str">
            <v>6.5.25</v>
          </cell>
          <cell r="M208" t="str">
            <v>Poss</v>
          </cell>
          <cell r="N208" t="str">
            <v>Future</v>
          </cell>
          <cell r="O208" t="str">
            <v>Establish North Cooma 330/132kV - Contract</v>
          </cell>
          <cell r="P208" t="str">
            <v>132SS</v>
          </cell>
          <cell r="Q208" t="str">
            <v>Southern</v>
          </cell>
          <cell r="R208">
            <v>18</v>
          </cell>
          <cell r="AB208">
            <v>0.56000000000000005</v>
          </cell>
          <cell r="AC208">
            <v>1.6356521739130443</v>
          </cell>
          <cell r="AD208">
            <v>13.733004542504867</v>
          </cell>
          <cell r="AE208">
            <v>2.07134328358209</v>
          </cell>
        </row>
        <row r="209">
          <cell r="A209">
            <v>145</v>
          </cell>
          <cell r="B209" t="str">
            <v>Bayswater - Mount Piper 500 kV</v>
          </cell>
          <cell r="C209">
            <v>1</v>
          </cell>
          <cell r="D209">
            <v>39783</v>
          </cell>
          <cell r="E209">
            <v>4</v>
          </cell>
          <cell r="F209">
            <v>3</v>
          </cell>
          <cell r="G209">
            <v>38583</v>
          </cell>
          <cell r="H209">
            <v>5</v>
          </cell>
          <cell r="I209" t="str">
            <v>500/330kV Greenfield</v>
          </cell>
          <cell r="J209">
            <v>40</v>
          </cell>
          <cell r="L209" t="str">
            <v>6.5.6,34</v>
          </cell>
          <cell r="M209" t="str">
            <v>Poss</v>
          </cell>
          <cell r="N209" t="str">
            <v>Future</v>
          </cell>
          <cell r="O209" t="str">
            <v>Mt Piper 330kV Aug Stage 1 - Contract</v>
          </cell>
          <cell r="P209" t="str">
            <v>330SS</v>
          </cell>
          <cell r="Q209" t="str">
            <v>Central</v>
          </cell>
          <cell r="R209">
            <v>2</v>
          </cell>
          <cell r="T209">
            <v>0.11</v>
          </cell>
          <cell r="U209">
            <v>0.26447368421052642</v>
          </cell>
          <cell r="V209">
            <v>1.4045960832313347</v>
          </cell>
          <cell r="W209">
            <v>0.22093023255813962</v>
          </cell>
        </row>
        <row r="210">
          <cell r="A210">
            <v>146</v>
          </cell>
          <cell r="B210" t="str">
            <v>Bayswater - Mount Piper 500 kV</v>
          </cell>
          <cell r="C210">
            <v>1</v>
          </cell>
          <cell r="D210">
            <v>39783</v>
          </cell>
          <cell r="E210">
            <v>4</v>
          </cell>
          <cell r="F210">
            <v>3</v>
          </cell>
          <cell r="G210">
            <v>38583</v>
          </cell>
          <cell r="H210">
            <v>5</v>
          </cell>
          <cell r="I210" t="str">
            <v>500/330kV Greenfield</v>
          </cell>
          <cell r="J210">
            <v>40</v>
          </cell>
          <cell r="L210" t="str">
            <v>6.5.6,34</v>
          </cell>
          <cell r="M210" t="str">
            <v>Poss</v>
          </cell>
          <cell r="N210" t="str">
            <v>Future</v>
          </cell>
          <cell r="O210" t="str">
            <v>Wollar SS 500kV Upgrade - Contract</v>
          </cell>
          <cell r="P210" t="str">
            <v>500SS</v>
          </cell>
          <cell r="Q210" t="str">
            <v>Northern</v>
          </cell>
          <cell r="R210">
            <v>15</v>
          </cell>
          <cell r="T210">
            <v>0.82499999999999996</v>
          </cell>
          <cell r="U210">
            <v>1.9835526315789482</v>
          </cell>
          <cell r="V210">
            <v>10.534470624235011</v>
          </cell>
          <cell r="W210">
            <v>1.6569767441860472</v>
          </cell>
        </row>
        <row r="211">
          <cell r="A211">
            <v>147</v>
          </cell>
          <cell r="B211" t="str">
            <v>Bayswater - Mount Piper 500 kV</v>
          </cell>
          <cell r="C211">
            <v>1</v>
          </cell>
          <cell r="D211">
            <v>39783</v>
          </cell>
          <cell r="E211">
            <v>4</v>
          </cell>
          <cell r="F211">
            <v>3</v>
          </cell>
          <cell r="G211">
            <v>38583</v>
          </cell>
          <cell r="H211">
            <v>5</v>
          </cell>
          <cell r="I211" t="str">
            <v>500/330kV Greenfield</v>
          </cell>
          <cell r="J211">
            <v>40</v>
          </cell>
          <cell r="L211" t="str">
            <v>6.5.6,34</v>
          </cell>
          <cell r="M211" t="str">
            <v>Poss</v>
          </cell>
          <cell r="N211" t="str">
            <v>Future</v>
          </cell>
          <cell r="O211" t="str">
            <v>500/330kV substn Stage 1 at Mt Piper- Contract</v>
          </cell>
          <cell r="P211" t="str">
            <v>500SS</v>
          </cell>
          <cell r="Q211" t="str">
            <v>Northern</v>
          </cell>
          <cell r="R211">
            <v>75</v>
          </cell>
          <cell r="T211">
            <v>4.125</v>
          </cell>
          <cell r="U211">
            <v>9.9177631578947398</v>
          </cell>
          <cell r="V211">
            <v>52.672353121175043</v>
          </cell>
          <cell r="W211">
            <v>8.2848837209302353</v>
          </cell>
        </row>
        <row r="212">
          <cell r="A212">
            <v>148</v>
          </cell>
          <cell r="B212" t="str">
            <v>Bayswater - Mount Piper 500 kV</v>
          </cell>
          <cell r="C212">
            <v>1</v>
          </cell>
          <cell r="D212">
            <v>39783</v>
          </cell>
          <cell r="E212">
            <v>4</v>
          </cell>
          <cell r="F212">
            <v>3</v>
          </cell>
          <cell r="G212">
            <v>38583</v>
          </cell>
          <cell r="H212">
            <v>5</v>
          </cell>
          <cell r="I212" t="str">
            <v>500/330kV Greenfield</v>
          </cell>
          <cell r="J212">
            <v>40</v>
          </cell>
          <cell r="L212" t="str">
            <v>6.5.6,34</v>
          </cell>
          <cell r="M212" t="str">
            <v>Poss</v>
          </cell>
          <cell r="N212" t="str">
            <v>Future</v>
          </cell>
          <cell r="O212" t="str">
            <v>500/300kV substn at Bayswater - contract</v>
          </cell>
          <cell r="P212" t="str">
            <v>500SS</v>
          </cell>
          <cell r="Q212" t="str">
            <v>Northern</v>
          </cell>
          <cell r="R212">
            <v>65</v>
          </cell>
          <cell r="T212">
            <v>3.5750000000000002</v>
          </cell>
          <cell r="U212">
            <v>8.595394736842108</v>
          </cell>
          <cell r="V212">
            <v>45.649372705018372</v>
          </cell>
          <cell r="W212">
            <v>7.1802325581395374</v>
          </cell>
        </row>
        <row r="213">
          <cell r="A213">
            <v>149</v>
          </cell>
          <cell r="B213" t="str">
            <v>Bayswater - Mount Piper 500 kV</v>
          </cell>
          <cell r="C213">
            <v>1</v>
          </cell>
          <cell r="D213">
            <v>39783</v>
          </cell>
          <cell r="E213">
            <v>4</v>
          </cell>
          <cell r="F213">
            <v>2</v>
          </cell>
          <cell r="G213">
            <v>38703</v>
          </cell>
          <cell r="H213">
            <v>2</v>
          </cell>
          <cell r="I213" t="str">
            <v>EHV TL -REF</v>
          </cell>
          <cell r="J213">
            <v>36</v>
          </cell>
          <cell r="L213" t="str">
            <v>6.5.6,34</v>
          </cell>
          <cell r="M213" t="str">
            <v>Poss</v>
          </cell>
          <cell r="N213" t="str">
            <v>Future</v>
          </cell>
          <cell r="O213" t="str">
            <v>Mt Piper - Wang Line Works - Contract</v>
          </cell>
          <cell r="P213" t="str">
            <v>TL REF</v>
          </cell>
          <cell r="Q213" t="str">
            <v>Central</v>
          </cell>
          <cell r="R213">
            <v>5</v>
          </cell>
          <cell r="T213">
            <v>0.23333333333333331</v>
          </cell>
          <cell r="U213">
            <v>0.48716814159292038</v>
          </cell>
          <cell r="V213">
            <v>4.1002620260048452</v>
          </cell>
          <cell r="W213">
            <v>0.17923649906890135</v>
          </cell>
        </row>
        <row r="214">
          <cell r="A214">
            <v>150</v>
          </cell>
          <cell r="B214" t="str">
            <v>Bayswater - Mount Piper 500 kV</v>
          </cell>
          <cell r="C214">
            <v>1</v>
          </cell>
          <cell r="D214">
            <v>39783</v>
          </cell>
          <cell r="E214">
            <v>4</v>
          </cell>
          <cell r="F214">
            <v>2</v>
          </cell>
          <cell r="G214">
            <v>38703</v>
          </cell>
          <cell r="H214">
            <v>2</v>
          </cell>
          <cell r="I214" t="str">
            <v>EHV TL -REF</v>
          </cell>
          <cell r="J214">
            <v>36</v>
          </cell>
          <cell r="L214" t="str">
            <v>6.5.6,34</v>
          </cell>
          <cell r="M214" t="str">
            <v>Poss</v>
          </cell>
          <cell r="N214" t="str">
            <v>Future</v>
          </cell>
          <cell r="O214" t="str">
            <v>Bayswater - Mt Piper Line reconnections - contract</v>
          </cell>
          <cell r="P214" t="str">
            <v>TL REF</v>
          </cell>
          <cell r="Q214" t="str">
            <v>Northern</v>
          </cell>
          <cell r="R214">
            <v>5</v>
          </cell>
          <cell r="T214">
            <v>0.23333333333333331</v>
          </cell>
          <cell r="U214">
            <v>0.48716814159292038</v>
          </cell>
          <cell r="V214">
            <v>4.1002620260048452</v>
          </cell>
          <cell r="W214">
            <v>0.17923649906890135</v>
          </cell>
        </row>
        <row r="215">
          <cell r="A215">
            <v>151</v>
          </cell>
          <cell r="B215" t="str">
            <v>Marulan - Bannaby 500 kV</v>
          </cell>
          <cell r="C215">
            <v>0</v>
          </cell>
          <cell r="D215">
            <v>40148</v>
          </cell>
          <cell r="E215">
            <v>30</v>
          </cell>
          <cell r="F215">
            <v>3</v>
          </cell>
          <cell r="G215">
            <v>38948</v>
          </cell>
          <cell r="H215">
            <v>5</v>
          </cell>
          <cell r="I215" t="str">
            <v>500/330kV Greenfield</v>
          </cell>
          <cell r="J215">
            <v>40</v>
          </cell>
          <cell r="L215" t="str">
            <v>6.5.6,34</v>
          </cell>
          <cell r="M215" t="str">
            <v>Poss</v>
          </cell>
          <cell r="N215" t="str">
            <v>Future</v>
          </cell>
          <cell r="O215" t="str">
            <v>Marulan 500/330kV Stage 1 Development - Contract</v>
          </cell>
          <cell r="P215" t="str">
            <v>500SS</v>
          </cell>
          <cell r="Q215" t="str">
            <v>Southern</v>
          </cell>
          <cell r="R215">
            <v>25</v>
          </cell>
          <cell r="U215">
            <v>1.375</v>
          </cell>
          <cell r="V215">
            <v>3.3059210526315796</v>
          </cell>
          <cell r="W215">
            <v>17.55745104039168</v>
          </cell>
          <cell r="X215">
            <v>2.7616279069767455</v>
          </cell>
        </row>
        <row r="216">
          <cell r="A216">
            <v>152</v>
          </cell>
          <cell r="B216" t="str">
            <v>Marulan - Bannaby 500 kV</v>
          </cell>
          <cell r="C216">
            <v>1</v>
          </cell>
          <cell r="D216">
            <v>40148</v>
          </cell>
          <cell r="E216">
            <v>30</v>
          </cell>
          <cell r="F216">
            <v>3</v>
          </cell>
          <cell r="G216">
            <v>38948</v>
          </cell>
          <cell r="H216">
            <v>5</v>
          </cell>
          <cell r="I216" t="str">
            <v>500/330kV Greenfield</v>
          </cell>
          <cell r="J216">
            <v>40</v>
          </cell>
          <cell r="L216" t="str">
            <v>6.5.6,34</v>
          </cell>
          <cell r="M216" t="str">
            <v>Poss</v>
          </cell>
          <cell r="N216" t="str">
            <v>Future</v>
          </cell>
          <cell r="O216" t="str">
            <v>Bannaby 500/330kV Stage 1 Development - Contract</v>
          </cell>
          <cell r="P216" t="str">
            <v>500SS</v>
          </cell>
          <cell r="Q216" t="str">
            <v>Southern</v>
          </cell>
          <cell r="R216">
            <v>75</v>
          </cell>
          <cell r="U216">
            <v>4.125</v>
          </cell>
          <cell r="V216">
            <v>9.9177631578947398</v>
          </cell>
          <cell r="W216">
            <v>52.672353121175043</v>
          </cell>
          <cell r="X216">
            <v>8.2848837209302353</v>
          </cell>
        </row>
        <row r="217">
          <cell r="A217">
            <v>153</v>
          </cell>
          <cell r="B217" t="str">
            <v>Marulan - Bannaby 500 kV</v>
          </cell>
          <cell r="C217">
            <v>0</v>
          </cell>
          <cell r="D217">
            <v>40148</v>
          </cell>
          <cell r="E217">
            <v>30</v>
          </cell>
          <cell r="F217">
            <v>3</v>
          </cell>
          <cell r="G217">
            <v>38948</v>
          </cell>
          <cell r="H217">
            <v>5</v>
          </cell>
          <cell r="I217" t="str">
            <v>500/330kV Greenfield</v>
          </cell>
          <cell r="J217">
            <v>40</v>
          </cell>
          <cell r="L217" t="str">
            <v>6.5.6,34</v>
          </cell>
          <cell r="M217" t="str">
            <v>Poss</v>
          </cell>
          <cell r="N217" t="str">
            <v>Future</v>
          </cell>
          <cell r="O217" t="str">
            <v>Maraulan 500kV Outlets Redevelopment - Contract</v>
          </cell>
          <cell r="P217" t="str">
            <v>TL REF</v>
          </cell>
          <cell r="Q217" t="str">
            <v>Southern</v>
          </cell>
          <cell r="R217">
            <v>5</v>
          </cell>
          <cell r="U217">
            <v>0.27500000000000002</v>
          </cell>
          <cell r="V217">
            <v>0.66118421052631615</v>
          </cell>
          <cell r="W217">
            <v>3.5114902080783366</v>
          </cell>
          <cell r="X217">
            <v>0.55232558139534904</v>
          </cell>
        </row>
        <row r="218">
          <cell r="A218">
            <v>154</v>
          </cell>
          <cell r="B218" t="str">
            <v>Marulan - Bannaby 500 kV</v>
          </cell>
          <cell r="C218">
            <v>1</v>
          </cell>
          <cell r="D218">
            <v>40148</v>
          </cell>
          <cell r="E218">
            <v>30</v>
          </cell>
          <cell r="F218">
            <v>3</v>
          </cell>
          <cell r="G218">
            <v>38948</v>
          </cell>
          <cell r="H218">
            <v>5</v>
          </cell>
          <cell r="I218" t="str">
            <v>500/330kV Greenfield</v>
          </cell>
          <cell r="J218">
            <v>40</v>
          </cell>
          <cell r="L218" t="str">
            <v>6.5.6,34</v>
          </cell>
          <cell r="M218" t="str">
            <v>Poss</v>
          </cell>
          <cell r="N218" t="str">
            <v>Future</v>
          </cell>
          <cell r="O218" t="str">
            <v>Bannaby 500kV Outlets Redevelopment - Contract</v>
          </cell>
          <cell r="P218" t="str">
            <v>TL REF</v>
          </cell>
          <cell r="Q218" t="str">
            <v>Southern</v>
          </cell>
          <cell r="R218">
            <v>2</v>
          </cell>
          <cell r="U218">
            <v>0.11</v>
          </cell>
          <cell r="V218">
            <v>0.26447368421052642</v>
          </cell>
          <cell r="W218">
            <v>1.4045960832313347</v>
          </cell>
          <cell r="X218">
            <v>0.22093023255813962</v>
          </cell>
        </row>
        <row r="219">
          <cell r="A219">
            <v>155</v>
          </cell>
          <cell r="B219" t="str">
            <v>Marulan - South Coast Reinforcement</v>
          </cell>
          <cell r="C219">
            <v>1</v>
          </cell>
          <cell r="D219">
            <v>39783</v>
          </cell>
          <cell r="E219">
            <v>31</v>
          </cell>
          <cell r="F219">
            <v>2</v>
          </cell>
          <cell r="G219">
            <v>38703</v>
          </cell>
          <cell r="H219">
            <v>2</v>
          </cell>
          <cell r="I219" t="str">
            <v>EHV TL -REF</v>
          </cell>
          <cell r="J219">
            <v>36</v>
          </cell>
          <cell r="L219" t="str">
            <v>6.5.23</v>
          </cell>
          <cell r="M219" t="str">
            <v>Poss</v>
          </cell>
          <cell r="N219" t="str">
            <v>Future</v>
          </cell>
          <cell r="O219" t="str">
            <v>Uprating 8 &amp; 16 Lines - Contract</v>
          </cell>
          <cell r="P219" t="str">
            <v>TL REF</v>
          </cell>
          <cell r="Q219" t="str">
            <v>Southern</v>
          </cell>
          <cell r="R219">
            <v>8</v>
          </cell>
          <cell r="T219">
            <v>0.37333333333333335</v>
          </cell>
          <cell r="U219">
            <v>0.77946902654867267</v>
          </cell>
          <cell r="V219">
            <v>6.560419241607752</v>
          </cell>
          <cell r="W219">
            <v>0.28677839851024212</v>
          </cell>
        </row>
        <row r="220">
          <cell r="A220">
            <v>156</v>
          </cell>
          <cell r="B220" t="str">
            <v>Marulan - South Coast Reinforcement</v>
          </cell>
          <cell r="C220">
            <v>1</v>
          </cell>
          <cell r="D220">
            <v>39783</v>
          </cell>
          <cell r="E220">
            <v>31</v>
          </cell>
          <cell r="F220">
            <v>3</v>
          </cell>
          <cell r="G220">
            <v>39063</v>
          </cell>
          <cell r="H220">
            <v>9</v>
          </cell>
          <cell r="I220" t="str">
            <v>330/132kV Aug</v>
          </cell>
          <cell r="J220">
            <v>24</v>
          </cell>
          <cell r="L220" t="str">
            <v>6.5.23</v>
          </cell>
          <cell r="M220" t="str">
            <v>Poss</v>
          </cell>
          <cell r="N220" t="str">
            <v>Future</v>
          </cell>
          <cell r="O220" t="str">
            <v>Marulan 330kV Terminal Equipment- Contract</v>
          </cell>
          <cell r="P220" t="str">
            <v>330SS</v>
          </cell>
          <cell r="Q220" t="str">
            <v>Southern</v>
          </cell>
          <cell r="R220">
            <v>2</v>
          </cell>
          <cell r="U220">
            <v>0.1166666666666667</v>
          </cell>
          <cell r="V220">
            <v>1.5206467661691543</v>
          </cell>
          <cell r="W220">
            <v>0.36268656716417902</v>
          </cell>
        </row>
        <row r="221">
          <cell r="A221">
            <v>157</v>
          </cell>
          <cell r="B221" t="str">
            <v>Marulan - South Coast Reinforcement</v>
          </cell>
          <cell r="C221">
            <v>1</v>
          </cell>
          <cell r="D221">
            <v>39783</v>
          </cell>
          <cell r="E221">
            <v>31</v>
          </cell>
          <cell r="F221">
            <v>3</v>
          </cell>
          <cell r="G221">
            <v>39063</v>
          </cell>
          <cell r="H221">
            <v>9</v>
          </cell>
          <cell r="I221" t="str">
            <v>330/132kV Aug</v>
          </cell>
          <cell r="J221">
            <v>24</v>
          </cell>
          <cell r="L221" t="str">
            <v>6.5.23</v>
          </cell>
          <cell r="M221" t="str">
            <v>Poss</v>
          </cell>
          <cell r="N221" t="str">
            <v>Future</v>
          </cell>
          <cell r="O221" t="str">
            <v>Dapto 330kV Terminal Equipment- Contract</v>
          </cell>
          <cell r="P221" t="str">
            <v>330SS</v>
          </cell>
          <cell r="Q221" t="str">
            <v>Southern</v>
          </cell>
          <cell r="R221">
            <v>1</v>
          </cell>
          <cell r="U221">
            <v>5.8333333333333348E-2</v>
          </cell>
          <cell r="V221">
            <v>0.76032338308457714</v>
          </cell>
          <cell r="W221">
            <v>0.18134328358208951</v>
          </cell>
        </row>
        <row r="222">
          <cell r="A222">
            <v>158</v>
          </cell>
          <cell r="B222" t="str">
            <v>Marulan - South Coast Reinforcement</v>
          </cell>
          <cell r="C222">
            <v>1</v>
          </cell>
          <cell r="D222">
            <v>39783</v>
          </cell>
          <cell r="E222">
            <v>31</v>
          </cell>
          <cell r="F222">
            <v>3</v>
          </cell>
          <cell r="G222">
            <v>39063</v>
          </cell>
          <cell r="H222">
            <v>9</v>
          </cell>
          <cell r="I222" t="str">
            <v>330/132kV Aug</v>
          </cell>
          <cell r="J222">
            <v>24</v>
          </cell>
          <cell r="L222" t="str">
            <v>6.5.23</v>
          </cell>
          <cell r="M222" t="str">
            <v>Poss</v>
          </cell>
          <cell r="N222" t="str">
            <v>Future</v>
          </cell>
          <cell r="O222" t="str">
            <v>Avon 330kV Terminal Equipment - Contract</v>
          </cell>
          <cell r="P222" t="str">
            <v>330SS</v>
          </cell>
          <cell r="Q222" t="str">
            <v>Southern</v>
          </cell>
          <cell r="R222">
            <v>1</v>
          </cell>
          <cell r="U222">
            <v>5.8333333333333348E-2</v>
          </cell>
          <cell r="V222">
            <v>0.76032338308457714</v>
          </cell>
          <cell r="W222">
            <v>0.18134328358208951</v>
          </cell>
        </row>
        <row r="223">
          <cell r="A223">
            <v>159</v>
          </cell>
          <cell r="B223" t="str">
            <v>Marulan - Yass/Canberra Reinforcement</v>
          </cell>
          <cell r="C223">
            <v>1</v>
          </cell>
          <cell r="D223">
            <v>39783</v>
          </cell>
          <cell r="E223">
            <v>31</v>
          </cell>
          <cell r="F223">
            <v>2</v>
          </cell>
          <cell r="G223">
            <v>38703</v>
          </cell>
          <cell r="H223">
            <v>2</v>
          </cell>
          <cell r="I223" t="str">
            <v>EHV TL -REF</v>
          </cell>
          <cell r="J223">
            <v>36</v>
          </cell>
          <cell r="L223" t="str">
            <v>6.5.22</v>
          </cell>
          <cell r="M223" t="str">
            <v>Poss</v>
          </cell>
          <cell r="N223" t="str">
            <v>Future</v>
          </cell>
          <cell r="O223" t="str">
            <v>Uprating 4 &amp; 5 Lines - Contract</v>
          </cell>
          <cell r="P223" t="str">
            <v>TL REF</v>
          </cell>
          <cell r="Q223" t="str">
            <v>Southern</v>
          </cell>
          <cell r="R223">
            <v>8</v>
          </cell>
          <cell r="T223">
            <v>0.37333333333333335</v>
          </cell>
          <cell r="U223">
            <v>0.77946902654867267</v>
          </cell>
          <cell r="V223">
            <v>6.560419241607752</v>
          </cell>
          <cell r="W223">
            <v>0.28677839851024212</v>
          </cell>
        </row>
        <row r="224">
          <cell r="A224">
            <v>160</v>
          </cell>
          <cell r="B224" t="str">
            <v>Marulan - Yass/Canberra Reinforcement</v>
          </cell>
          <cell r="C224">
            <v>0</v>
          </cell>
          <cell r="D224">
            <v>40513</v>
          </cell>
          <cell r="E224">
            <v>31</v>
          </cell>
          <cell r="F224">
            <v>1</v>
          </cell>
          <cell r="G224">
            <v>38713</v>
          </cell>
          <cell r="H224">
            <v>1</v>
          </cell>
          <cell r="I224" t="str">
            <v>EHV TL -EIS</v>
          </cell>
          <cell r="J224">
            <v>60</v>
          </cell>
          <cell r="L224" t="str">
            <v>6.5.22</v>
          </cell>
          <cell r="M224" t="str">
            <v>Poss</v>
          </cell>
          <cell r="N224" t="str">
            <v>Future</v>
          </cell>
          <cell r="O224" t="str">
            <v>Turn 39 Line into Marulan - Line Contract</v>
          </cell>
          <cell r="P224" t="str">
            <v>TL REF</v>
          </cell>
          <cell r="Q224" t="str">
            <v>Southern</v>
          </cell>
          <cell r="R224">
            <v>25</v>
          </cell>
          <cell r="T224">
            <v>0.23333333333333336</v>
          </cell>
          <cell r="U224">
            <v>1.0333333333333334</v>
          </cell>
          <cell r="V224">
            <v>0.84301075268817205</v>
          </cell>
          <cell r="W224">
            <v>2.3225806451612905</v>
          </cell>
          <cell r="X224">
            <v>20.172442790184725</v>
          </cell>
          <cell r="Y224">
            <v>0.39529914529914545</v>
          </cell>
        </row>
        <row r="225">
          <cell r="A225">
            <v>161</v>
          </cell>
          <cell r="B225" t="str">
            <v>Marulan - Yass/Canberra Reinforcement</v>
          </cell>
          <cell r="C225">
            <v>1</v>
          </cell>
          <cell r="D225">
            <v>39783</v>
          </cell>
          <cell r="E225">
            <v>31</v>
          </cell>
          <cell r="F225">
            <v>3</v>
          </cell>
          <cell r="G225">
            <v>39063</v>
          </cell>
          <cell r="H225">
            <v>9</v>
          </cell>
          <cell r="I225" t="str">
            <v>330/132kV Aug</v>
          </cell>
          <cell r="J225">
            <v>24</v>
          </cell>
          <cell r="L225" t="str">
            <v>6.5.22</v>
          </cell>
          <cell r="M225" t="str">
            <v>Poss</v>
          </cell>
          <cell r="N225" t="str">
            <v>Future</v>
          </cell>
          <cell r="O225" t="str">
            <v>Marulan 330kV Augmentation - Contract</v>
          </cell>
          <cell r="P225" t="str">
            <v>330SS</v>
          </cell>
          <cell r="Q225" t="str">
            <v>Southern</v>
          </cell>
          <cell r="R225">
            <v>2</v>
          </cell>
          <cell r="U225">
            <v>0.1166666666666667</v>
          </cell>
          <cell r="V225">
            <v>1.5206467661691543</v>
          </cell>
          <cell r="W225">
            <v>0.36268656716417902</v>
          </cell>
        </row>
        <row r="226">
          <cell r="A226">
            <v>162</v>
          </cell>
          <cell r="B226" t="str">
            <v>Mt Piper - Marulan 500 kV</v>
          </cell>
          <cell r="C226">
            <v>1</v>
          </cell>
          <cell r="D226">
            <v>40148</v>
          </cell>
          <cell r="E226">
            <v>35</v>
          </cell>
          <cell r="F226">
            <v>3</v>
          </cell>
          <cell r="G226">
            <v>38948</v>
          </cell>
          <cell r="H226">
            <v>5</v>
          </cell>
          <cell r="I226" t="str">
            <v>500/330kV Greenfield</v>
          </cell>
          <cell r="J226">
            <v>40</v>
          </cell>
          <cell r="L226" t="str">
            <v>6.5.6,34</v>
          </cell>
          <cell r="M226" t="str">
            <v>Poss</v>
          </cell>
          <cell r="N226" t="str">
            <v>Future</v>
          </cell>
          <cell r="O226" t="str">
            <v>Mt Piper 330kV Aug Stage 2 - Contract</v>
          </cell>
          <cell r="P226" t="str">
            <v>330SS</v>
          </cell>
          <cell r="Q226" t="str">
            <v>Central</v>
          </cell>
          <cell r="R226">
            <v>10</v>
          </cell>
          <cell r="U226">
            <v>0.55000000000000004</v>
          </cell>
          <cell r="V226">
            <v>1.3223684210526323</v>
          </cell>
          <cell r="W226">
            <v>7.0229804161566731</v>
          </cell>
          <cell r="X226">
            <v>1.1046511627906981</v>
          </cell>
        </row>
        <row r="227">
          <cell r="A227">
            <v>163</v>
          </cell>
          <cell r="B227" t="str">
            <v>Mt Piper - Marulan 500 kV</v>
          </cell>
          <cell r="C227">
            <v>1</v>
          </cell>
          <cell r="D227">
            <v>40148</v>
          </cell>
          <cell r="E227">
            <v>35</v>
          </cell>
          <cell r="F227">
            <v>3</v>
          </cell>
          <cell r="G227">
            <v>38948</v>
          </cell>
          <cell r="H227">
            <v>5</v>
          </cell>
          <cell r="I227" t="str">
            <v>500/330kV Greenfield</v>
          </cell>
          <cell r="J227">
            <v>40</v>
          </cell>
          <cell r="L227" t="str">
            <v>6.5.6,34</v>
          </cell>
          <cell r="M227" t="str">
            <v>Poss</v>
          </cell>
          <cell r="N227" t="str">
            <v>Future</v>
          </cell>
          <cell r="O227" t="str">
            <v>Mt Piper 500kV Switchyard Stage 2- Contract</v>
          </cell>
          <cell r="P227" t="str">
            <v>500SS</v>
          </cell>
          <cell r="Q227" t="str">
            <v>Central</v>
          </cell>
          <cell r="R227">
            <v>15</v>
          </cell>
          <cell r="U227">
            <v>0.82499999999999996</v>
          </cell>
          <cell r="V227">
            <v>1.9835526315789482</v>
          </cell>
          <cell r="W227">
            <v>10.534470624235011</v>
          </cell>
          <cell r="X227">
            <v>1.6569767441860472</v>
          </cell>
        </row>
        <row r="228">
          <cell r="A228">
            <v>164</v>
          </cell>
          <cell r="B228" t="str">
            <v>Mt Piper - Marulan 500 kV</v>
          </cell>
          <cell r="C228">
            <v>1</v>
          </cell>
          <cell r="D228">
            <v>40148</v>
          </cell>
          <cell r="E228">
            <v>35</v>
          </cell>
          <cell r="F228">
            <v>3</v>
          </cell>
          <cell r="G228">
            <v>38948</v>
          </cell>
          <cell r="H228">
            <v>5</v>
          </cell>
          <cell r="I228" t="str">
            <v>500/330kV Greenfield</v>
          </cell>
          <cell r="J228">
            <v>40</v>
          </cell>
          <cell r="L228" t="str">
            <v>6.5.6,34</v>
          </cell>
          <cell r="M228" t="str">
            <v>Poss</v>
          </cell>
          <cell r="N228" t="str">
            <v>Future</v>
          </cell>
          <cell r="O228" t="str">
            <v>Mt Piper- Marulan line works - Contact</v>
          </cell>
          <cell r="P228" t="str">
            <v>TL REF</v>
          </cell>
          <cell r="Q228" t="str">
            <v>Central</v>
          </cell>
          <cell r="R228">
            <v>2</v>
          </cell>
          <cell r="U228">
            <v>0.11</v>
          </cell>
          <cell r="V228">
            <v>0.26447368421052642</v>
          </cell>
          <cell r="W228">
            <v>1.4045960832313347</v>
          </cell>
          <cell r="X228">
            <v>0.22093023255813962</v>
          </cell>
        </row>
        <row r="229">
          <cell r="A229">
            <v>165</v>
          </cell>
          <cell r="B229" t="str">
            <v>Newcastle and Lower North Coast Supply - Possible</v>
          </cell>
          <cell r="C229">
            <v>1</v>
          </cell>
          <cell r="D229">
            <v>42339</v>
          </cell>
          <cell r="E229">
            <v>39</v>
          </cell>
          <cell r="F229">
            <v>1</v>
          </cell>
          <cell r="G229">
            <v>40539</v>
          </cell>
          <cell r="H229">
            <v>1</v>
          </cell>
          <cell r="I229" t="str">
            <v>EHV TL -EIS</v>
          </cell>
          <cell r="J229">
            <v>60</v>
          </cell>
          <cell r="L229" t="str">
            <v>6.5.7</v>
          </cell>
          <cell r="M229" t="str">
            <v>Poss</v>
          </cell>
          <cell r="N229" t="str">
            <v>Planning</v>
          </cell>
          <cell r="O229" t="str">
            <v>Richmond Vale-Bayswater 500kV Line - Contract</v>
          </cell>
          <cell r="P229" t="str">
            <v>TL EIS</v>
          </cell>
          <cell r="Q229" t="str">
            <v>Northern</v>
          </cell>
          <cell r="R229">
            <v>120</v>
          </cell>
          <cell r="Y229">
            <v>1.1200000000000001</v>
          </cell>
          <cell r="Z229">
            <v>4.96</v>
          </cell>
          <cell r="AA229">
            <v>4.046451612903228</v>
          </cell>
          <cell r="AB229">
            <v>11.148387096774192</v>
          </cell>
          <cell r="AC229">
            <v>96.82772539288672</v>
          </cell>
          <cell r="AD229">
            <v>1.8974358974358982</v>
          </cell>
        </row>
        <row r="230">
          <cell r="A230">
            <v>166</v>
          </cell>
          <cell r="B230" t="str">
            <v>Newcastle and Lower North Coast Supply - Possible</v>
          </cell>
          <cell r="C230">
            <v>1</v>
          </cell>
          <cell r="D230">
            <v>42339</v>
          </cell>
          <cell r="E230">
            <v>39</v>
          </cell>
          <cell r="F230">
            <v>1</v>
          </cell>
          <cell r="G230">
            <v>40539</v>
          </cell>
          <cell r="H230">
            <v>1</v>
          </cell>
          <cell r="I230" t="str">
            <v>EHV TL -EIS</v>
          </cell>
          <cell r="J230">
            <v>60</v>
          </cell>
          <cell r="L230" t="str">
            <v>6.5.7</v>
          </cell>
          <cell r="M230" t="str">
            <v>Poss</v>
          </cell>
          <cell r="N230" t="str">
            <v>Planning</v>
          </cell>
          <cell r="O230" t="str">
            <v>Richmond Vale 330kV Line Alterations - Contract</v>
          </cell>
          <cell r="P230" t="str">
            <v>TL REF</v>
          </cell>
          <cell r="Q230" t="str">
            <v>Northern</v>
          </cell>
          <cell r="R230">
            <v>20</v>
          </cell>
          <cell r="Y230">
            <v>0.1866666666666667</v>
          </cell>
          <cell r="Z230">
            <v>0.82666666666666688</v>
          </cell>
          <cell r="AA230">
            <v>0.67440860215053788</v>
          </cell>
          <cell r="AB230">
            <v>1.8580645161290319</v>
          </cell>
          <cell r="AC230">
            <v>16.137954232147781</v>
          </cell>
          <cell r="AD230">
            <v>0.31623931623931634</v>
          </cell>
        </row>
        <row r="231">
          <cell r="A231">
            <v>167</v>
          </cell>
          <cell r="B231" t="str">
            <v>Newcastle and Lower North Coast Supply - Possible</v>
          </cell>
          <cell r="C231">
            <v>1</v>
          </cell>
          <cell r="D231">
            <v>42339</v>
          </cell>
          <cell r="E231">
            <v>39</v>
          </cell>
          <cell r="F231">
            <v>3</v>
          </cell>
          <cell r="G231">
            <v>41259</v>
          </cell>
          <cell r="H231">
            <v>6</v>
          </cell>
          <cell r="I231" t="str">
            <v>330/132kV Greenfield</v>
          </cell>
          <cell r="J231">
            <v>36</v>
          </cell>
          <cell r="L231" t="str">
            <v>6.5.7</v>
          </cell>
          <cell r="M231" t="str">
            <v>Poss</v>
          </cell>
          <cell r="N231" t="str">
            <v>Planning</v>
          </cell>
          <cell r="O231" t="str">
            <v>Richmond Vale 330kV SS - Contract</v>
          </cell>
          <cell r="P231" t="str">
            <v>330SS</v>
          </cell>
          <cell r="Q231" t="str">
            <v>Northern</v>
          </cell>
          <cell r="R231">
            <v>28</v>
          </cell>
          <cell r="AA231">
            <v>0.87111111111111117</v>
          </cell>
          <cell r="AB231">
            <v>2.5443478260869576</v>
          </cell>
          <cell r="AC231">
            <v>21.362451510563126</v>
          </cell>
          <cell r="AD231">
            <v>3.2220895522388071</v>
          </cell>
        </row>
        <row r="232">
          <cell r="A232">
            <v>168</v>
          </cell>
          <cell r="B232" t="str">
            <v>Newcastle and Lower North Coast Supply - Possible</v>
          </cell>
          <cell r="C232">
            <v>1</v>
          </cell>
          <cell r="D232">
            <v>42339</v>
          </cell>
          <cell r="E232">
            <v>39</v>
          </cell>
          <cell r="F232">
            <v>3</v>
          </cell>
          <cell r="G232">
            <v>41619</v>
          </cell>
          <cell r="H232">
            <v>9</v>
          </cell>
          <cell r="I232" t="str">
            <v>330/132kV Aug</v>
          </cell>
          <cell r="J232">
            <v>24</v>
          </cell>
          <cell r="L232" t="str">
            <v>6.5.7</v>
          </cell>
          <cell r="M232" t="str">
            <v>Poss</v>
          </cell>
          <cell r="N232" t="str">
            <v>Planning</v>
          </cell>
          <cell r="O232" t="str">
            <v>Bayswater 330kV SS Augmentations - Contract</v>
          </cell>
          <cell r="P232" t="str">
            <v>330SS</v>
          </cell>
          <cell r="Q232" t="str">
            <v>Northern</v>
          </cell>
          <cell r="R232">
            <v>4</v>
          </cell>
          <cell r="AB232">
            <v>0.23333333333333339</v>
          </cell>
          <cell r="AC232">
            <v>3.0412935323383086</v>
          </cell>
          <cell r="AD232">
            <v>0.72537313432835804</v>
          </cell>
        </row>
        <row r="233">
          <cell r="A233">
            <v>169</v>
          </cell>
          <cell r="B233" t="str">
            <v>NSW - Victoria Interconnection - Series Capacitors</v>
          </cell>
          <cell r="C233">
            <v>1</v>
          </cell>
          <cell r="D233">
            <v>41061</v>
          </cell>
          <cell r="E233">
            <v>40</v>
          </cell>
          <cell r="F233">
            <v>3</v>
          </cell>
          <cell r="G233">
            <v>39981</v>
          </cell>
          <cell r="H233">
            <v>6</v>
          </cell>
          <cell r="I233" t="str">
            <v>330/132kV Greenfield</v>
          </cell>
          <cell r="J233">
            <v>36</v>
          </cell>
          <cell r="L233" t="str">
            <v>6.5.32</v>
          </cell>
          <cell r="M233" t="str">
            <v>Poss</v>
          </cell>
          <cell r="N233" t="str">
            <v>Planning</v>
          </cell>
          <cell r="O233" t="str">
            <v>Series Capacitors at Wagga 330kV - Contract</v>
          </cell>
          <cell r="P233" t="str">
            <v>330CAP</v>
          </cell>
          <cell r="Q233" t="str">
            <v>Southern</v>
          </cell>
          <cell r="R233">
            <v>18</v>
          </cell>
          <cell r="W233">
            <v>0.02</v>
          </cell>
          <cell r="X233">
            <v>1.28</v>
          </cell>
          <cell r="Y233">
            <v>8.0173913043478251</v>
          </cell>
          <cell r="Z233">
            <v>8.6826086956521724</v>
          </cell>
        </row>
        <row r="234">
          <cell r="A234">
            <v>170</v>
          </cell>
          <cell r="B234" t="str">
            <v>NSW - Victoria Interconnection - Series Capacitors</v>
          </cell>
          <cell r="C234">
            <v>1</v>
          </cell>
          <cell r="D234">
            <v>41061</v>
          </cell>
          <cell r="E234">
            <v>40</v>
          </cell>
          <cell r="F234">
            <v>3</v>
          </cell>
          <cell r="G234">
            <v>39981</v>
          </cell>
          <cell r="H234">
            <v>6</v>
          </cell>
          <cell r="I234" t="str">
            <v>330/132kV Greenfield</v>
          </cell>
          <cell r="J234">
            <v>36</v>
          </cell>
          <cell r="L234" t="str">
            <v>6.5.32</v>
          </cell>
          <cell r="M234" t="str">
            <v>Poss</v>
          </cell>
          <cell r="N234" t="str">
            <v>Planning</v>
          </cell>
          <cell r="O234" t="str">
            <v>Series Capacitors at Jindera 330kV - Contract</v>
          </cell>
          <cell r="P234" t="str">
            <v>330CAP</v>
          </cell>
          <cell r="Q234" t="str">
            <v>Southern</v>
          </cell>
          <cell r="R234">
            <v>18</v>
          </cell>
          <cell r="W234">
            <v>0.02</v>
          </cell>
          <cell r="X234">
            <v>1.28</v>
          </cell>
          <cell r="Y234">
            <v>8.0173913043478251</v>
          </cell>
          <cell r="Z234">
            <v>8.6826086956521724</v>
          </cell>
        </row>
        <row r="235">
          <cell r="A235">
            <v>171</v>
          </cell>
          <cell r="B235" t="str">
            <v>NSW - Victoria Interconnection - Series Capacitors</v>
          </cell>
          <cell r="C235">
            <v>1</v>
          </cell>
          <cell r="D235">
            <v>41061</v>
          </cell>
          <cell r="E235">
            <v>40</v>
          </cell>
          <cell r="F235">
            <v>3</v>
          </cell>
          <cell r="G235">
            <v>40341</v>
          </cell>
          <cell r="H235">
            <v>9</v>
          </cell>
          <cell r="I235" t="str">
            <v>330/132kV Aug</v>
          </cell>
          <cell r="J235">
            <v>24</v>
          </cell>
          <cell r="L235" t="str">
            <v>6.5.32</v>
          </cell>
          <cell r="M235" t="str">
            <v>Poss</v>
          </cell>
          <cell r="N235" t="str">
            <v>Planning</v>
          </cell>
          <cell r="O235" t="str">
            <v>Wagga 330kV S/S Augmentations - Contract</v>
          </cell>
          <cell r="P235" t="str">
            <v>330SS</v>
          </cell>
          <cell r="Q235" t="str">
            <v>Southern</v>
          </cell>
          <cell r="R235">
            <v>2</v>
          </cell>
          <cell r="X235">
            <v>4.7619047619047623E-3</v>
          </cell>
          <cell r="Y235">
            <v>0.2764880952380952</v>
          </cell>
          <cell r="Z235">
            <v>1.71875</v>
          </cell>
        </row>
        <row r="236">
          <cell r="A236">
            <v>172</v>
          </cell>
          <cell r="B236" t="str">
            <v>NSW - Victoria Interconnection - Series Capacitors</v>
          </cell>
          <cell r="C236">
            <v>1</v>
          </cell>
          <cell r="D236">
            <v>41061</v>
          </cell>
          <cell r="E236">
            <v>40</v>
          </cell>
          <cell r="F236">
            <v>3</v>
          </cell>
          <cell r="G236">
            <v>40341</v>
          </cell>
          <cell r="H236">
            <v>9</v>
          </cell>
          <cell r="I236" t="str">
            <v>330/132kV Aug</v>
          </cell>
          <cell r="J236">
            <v>24</v>
          </cell>
          <cell r="L236" t="str">
            <v>6.5.32</v>
          </cell>
          <cell r="M236" t="str">
            <v>Poss</v>
          </cell>
          <cell r="N236" t="str">
            <v>Planning</v>
          </cell>
          <cell r="O236" t="str">
            <v>Jindera 330kV SS Augmentations - Contract</v>
          </cell>
          <cell r="P236" t="str">
            <v>330SS</v>
          </cell>
          <cell r="Q236" t="str">
            <v>Southern</v>
          </cell>
          <cell r="R236">
            <v>2</v>
          </cell>
          <cell r="X236">
            <v>4.7619047619047623E-3</v>
          </cell>
          <cell r="Y236">
            <v>0.2764880952380952</v>
          </cell>
          <cell r="Z236">
            <v>1.71875</v>
          </cell>
        </row>
        <row r="237">
          <cell r="A237">
            <v>173</v>
          </cell>
          <cell r="B237" t="str">
            <v>South West NSW &amp; Possible VIC I/C - 330 kV Line</v>
          </cell>
          <cell r="C237">
            <v>1</v>
          </cell>
          <cell r="D237">
            <v>41244</v>
          </cell>
          <cell r="E237">
            <v>50</v>
          </cell>
          <cell r="F237">
            <v>1</v>
          </cell>
          <cell r="G237">
            <v>39444</v>
          </cell>
          <cell r="H237">
            <v>1</v>
          </cell>
          <cell r="I237" t="str">
            <v>EHV TL -EIS</v>
          </cell>
          <cell r="J237">
            <v>60</v>
          </cell>
          <cell r="L237" t="str">
            <v>6.5.28</v>
          </cell>
          <cell r="M237" t="str">
            <v>Poss</v>
          </cell>
          <cell r="N237" t="str">
            <v>Future</v>
          </cell>
          <cell r="O237" t="str">
            <v>Wagga - Finley 330kV TL (184km) - Contract</v>
          </cell>
          <cell r="P237" t="str">
            <v>TL EIS</v>
          </cell>
          <cell r="Q237" t="str">
            <v>Southern</v>
          </cell>
          <cell r="R237">
            <v>125</v>
          </cell>
          <cell r="V237">
            <v>1.1666666666666667</v>
          </cell>
          <cell r="W237">
            <v>5.1666666666666661</v>
          </cell>
          <cell r="X237">
            <v>4.2150537634408618</v>
          </cell>
          <cell r="Y237">
            <v>11.61290322580645</v>
          </cell>
          <cell r="Z237">
            <v>100.86221395092365</v>
          </cell>
          <cell r="AA237">
            <v>1.9764957264957275</v>
          </cell>
        </row>
        <row r="238">
          <cell r="A238">
            <v>174</v>
          </cell>
          <cell r="B238" t="str">
            <v>South West NSW &amp; Possible VIC I/C - 330 kV Line</v>
          </cell>
          <cell r="C238">
            <v>1</v>
          </cell>
          <cell r="D238">
            <v>40878</v>
          </cell>
          <cell r="E238">
            <v>50</v>
          </cell>
          <cell r="F238">
            <v>3</v>
          </cell>
          <cell r="G238">
            <v>39798</v>
          </cell>
          <cell r="H238">
            <v>6</v>
          </cell>
          <cell r="I238" t="str">
            <v>330/132kV Greenfield</v>
          </cell>
          <cell r="J238">
            <v>36</v>
          </cell>
          <cell r="L238" t="str">
            <v>6.5.28</v>
          </cell>
          <cell r="M238" t="str">
            <v>Poss</v>
          </cell>
          <cell r="N238" t="str">
            <v>Future</v>
          </cell>
          <cell r="O238" t="str">
            <v>Finley 330/132kV Substation - Contract</v>
          </cell>
          <cell r="P238" t="str">
            <v>330SS</v>
          </cell>
          <cell r="Q238" t="str">
            <v>Southern</v>
          </cell>
          <cell r="R238">
            <v>18</v>
          </cell>
          <cell r="W238">
            <v>0.56000000000000005</v>
          </cell>
          <cell r="X238">
            <v>1.6356521739130443</v>
          </cell>
          <cell r="Y238">
            <v>13.733004542504867</v>
          </cell>
          <cell r="Z238">
            <v>2.07134328358209</v>
          </cell>
        </row>
        <row r="239">
          <cell r="A239">
            <v>175</v>
          </cell>
          <cell r="B239" t="str">
            <v>South West NSW &amp; Possible VIC I/C - 330 kV Line</v>
          </cell>
          <cell r="C239">
            <v>1</v>
          </cell>
          <cell r="D239">
            <v>40878</v>
          </cell>
          <cell r="E239">
            <v>50</v>
          </cell>
          <cell r="F239">
            <v>3</v>
          </cell>
          <cell r="G239">
            <v>40158</v>
          </cell>
          <cell r="H239">
            <v>9</v>
          </cell>
          <cell r="I239" t="str">
            <v>330/132kV Aug</v>
          </cell>
          <cell r="J239">
            <v>24</v>
          </cell>
          <cell r="L239" t="str">
            <v>6.5.28</v>
          </cell>
          <cell r="M239" t="str">
            <v>Poss</v>
          </cell>
          <cell r="N239" t="str">
            <v>Future</v>
          </cell>
          <cell r="O239" t="str">
            <v>Wagga 330kV Switchbay - Contract</v>
          </cell>
          <cell r="P239" t="str">
            <v>330SS</v>
          </cell>
          <cell r="Q239" t="str">
            <v>Southern</v>
          </cell>
          <cell r="R239">
            <v>1</v>
          </cell>
          <cell r="X239">
            <v>5.8333333333333348E-2</v>
          </cell>
          <cell r="Y239">
            <v>0.76032338308457714</v>
          </cell>
          <cell r="Z239">
            <v>0.18134328358208951</v>
          </cell>
        </row>
        <row r="240">
          <cell r="A240">
            <v>176</v>
          </cell>
          <cell r="B240" t="str">
            <v>Yass - Wagga 330 kV DC Line Development</v>
          </cell>
          <cell r="C240">
            <v>1</v>
          </cell>
          <cell r="D240">
            <v>41244</v>
          </cell>
          <cell r="E240">
            <v>67</v>
          </cell>
          <cell r="F240">
            <v>1</v>
          </cell>
          <cell r="G240">
            <v>39444</v>
          </cell>
          <cell r="H240">
            <v>1</v>
          </cell>
          <cell r="I240" t="str">
            <v>EHV TL -EIS</v>
          </cell>
          <cell r="J240">
            <v>60</v>
          </cell>
          <cell r="L240" t="str">
            <v>6.4.2</v>
          </cell>
          <cell r="M240" t="str">
            <v>Poss</v>
          </cell>
          <cell r="N240" t="str">
            <v>Proposed</v>
          </cell>
          <cell r="O240" t="str">
            <v>Yass Wagga 330kVTL (Double Circuit ) - Contract</v>
          </cell>
          <cell r="P240" t="str">
            <v>TL EIS</v>
          </cell>
          <cell r="Q240" t="str">
            <v>Southern</v>
          </cell>
          <cell r="R240">
            <v>120</v>
          </cell>
          <cell r="V240">
            <v>1.1200000000000001</v>
          </cell>
          <cell r="W240">
            <v>4.96</v>
          </cell>
          <cell r="X240">
            <v>4.046451612903228</v>
          </cell>
          <cell r="Y240">
            <v>11.148387096774192</v>
          </cell>
          <cell r="Z240">
            <v>96.82772539288672</v>
          </cell>
          <cell r="AA240">
            <v>1.8974358974358982</v>
          </cell>
        </row>
        <row r="241">
          <cell r="A241">
            <v>177</v>
          </cell>
          <cell r="B241" t="str">
            <v>Yass - Wagga 330 kV DC Line Development</v>
          </cell>
          <cell r="C241">
            <v>1</v>
          </cell>
          <cell r="D241">
            <v>41244</v>
          </cell>
          <cell r="E241">
            <v>67</v>
          </cell>
          <cell r="F241">
            <v>3</v>
          </cell>
          <cell r="G241">
            <v>40524</v>
          </cell>
          <cell r="H241">
            <v>9</v>
          </cell>
          <cell r="I241" t="str">
            <v>330/132kV Aug</v>
          </cell>
          <cell r="J241">
            <v>24</v>
          </cell>
          <cell r="L241" t="str">
            <v>6.4.2</v>
          </cell>
          <cell r="M241" t="str">
            <v>Poss</v>
          </cell>
          <cell r="N241" t="str">
            <v>Proposed</v>
          </cell>
          <cell r="O241" t="str">
            <v>Yass 330kV Substation Aug - Contract</v>
          </cell>
          <cell r="P241" t="str">
            <v>330SS</v>
          </cell>
          <cell r="Q241" t="str">
            <v>Southern</v>
          </cell>
          <cell r="R241">
            <v>3</v>
          </cell>
          <cell r="Y241">
            <v>0.17499999999999999</v>
          </cell>
          <cell r="Z241">
            <v>2.2809701492537315</v>
          </cell>
          <cell r="AA241">
            <v>0.54402985074626864</v>
          </cell>
        </row>
        <row r="242">
          <cell r="A242">
            <v>178</v>
          </cell>
          <cell r="B242" t="str">
            <v>Yass - Wagga 330 kV DC Line Development</v>
          </cell>
          <cell r="C242">
            <v>1</v>
          </cell>
          <cell r="D242">
            <v>41244</v>
          </cell>
          <cell r="E242">
            <v>67</v>
          </cell>
          <cell r="F242">
            <v>3</v>
          </cell>
          <cell r="G242">
            <v>40524</v>
          </cell>
          <cell r="H242">
            <v>9</v>
          </cell>
          <cell r="I242" t="str">
            <v>330/132kV Aug</v>
          </cell>
          <cell r="J242">
            <v>24</v>
          </cell>
          <cell r="L242" t="str">
            <v>6.4.2</v>
          </cell>
          <cell r="M242" t="str">
            <v>Poss</v>
          </cell>
          <cell r="N242" t="str">
            <v>Proposed</v>
          </cell>
          <cell r="O242" t="str">
            <v>Wagga 330kV Substation Aug - Contract</v>
          </cell>
          <cell r="P242" t="str">
            <v>330SS</v>
          </cell>
          <cell r="Q242" t="str">
            <v>Southern</v>
          </cell>
          <cell r="R242">
            <v>3</v>
          </cell>
          <cell r="Y242">
            <v>0.17499999999999999</v>
          </cell>
          <cell r="Z242">
            <v>2.2809701492537315</v>
          </cell>
          <cell r="AA242">
            <v>0.54402985074626864</v>
          </cell>
        </row>
        <row r="243">
          <cell r="A243">
            <v>179</v>
          </cell>
          <cell r="B243" t="str">
            <v>Yass - Wagga 330 kV SC Line Development</v>
          </cell>
          <cell r="C243">
            <v>1</v>
          </cell>
          <cell r="D243">
            <v>41244</v>
          </cell>
          <cell r="E243">
            <v>67</v>
          </cell>
          <cell r="F243">
            <v>1</v>
          </cell>
          <cell r="G243">
            <v>39444</v>
          </cell>
          <cell r="H243">
            <v>1</v>
          </cell>
          <cell r="I243" t="str">
            <v>EHV TL -EIS</v>
          </cell>
          <cell r="J243">
            <v>60</v>
          </cell>
          <cell r="L243" t="str">
            <v>6.4.2</v>
          </cell>
          <cell r="M243" t="str">
            <v>Poss</v>
          </cell>
          <cell r="N243" t="str">
            <v>Proposed</v>
          </cell>
          <cell r="O243" t="str">
            <v>Yass Wagga 330kVTL (Single Circuit ) - Contract</v>
          </cell>
          <cell r="P243" t="str">
            <v>TL EIS</v>
          </cell>
          <cell r="Q243" t="str">
            <v>Southern</v>
          </cell>
          <cell r="R243">
            <v>85</v>
          </cell>
          <cell r="V243">
            <v>0.79333333333333345</v>
          </cell>
          <cell r="W243">
            <v>3.5133333333333336</v>
          </cell>
          <cell r="X243">
            <v>2.8662365591397858</v>
          </cell>
          <cell r="Y243">
            <v>7.8967741935483859</v>
          </cell>
          <cell r="Z243">
            <v>68.586305486628078</v>
          </cell>
          <cell r="AA243">
            <v>1.3440170940170943</v>
          </cell>
        </row>
        <row r="244">
          <cell r="A244">
            <v>180</v>
          </cell>
          <cell r="B244" t="str">
            <v>Yass - Wagga 330 kV SC Line Development</v>
          </cell>
          <cell r="C244">
            <v>1</v>
          </cell>
          <cell r="D244">
            <v>41244</v>
          </cell>
          <cell r="E244">
            <v>67</v>
          </cell>
          <cell r="F244">
            <v>3</v>
          </cell>
          <cell r="G244">
            <v>40524</v>
          </cell>
          <cell r="H244">
            <v>9</v>
          </cell>
          <cell r="I244" t="str">
            <v>330/132kV Aug</v>
          </cell>
          <cell r="J244">
            <v>24</v>
          </cell>
          <cell r="L244" t="str">
            <v>6.4.2</v>
          </cell>
          <cell r="M244" t="str">
            <v>Poss</v>
          </cell>
          <cell r="N244" t="str">
            <v>Proposed</v>
          </cell>
          <cell r="O244" t="str">
            <v>Yass 330kV Substation Aug - Contract</v>
          </cell>
          <cell r="P244" t="str">
            <v>330SS</v>
          </cell>
          <cell r="Q244" t="str">
            <v>Southern</v>
          </cell>
          <cell r="R244">
            <v>3</v>
          </cell>
          <cell r="Y244">
            <v>0.17499999999999999</v>
          </cell>
          <cell r="Z244">
            <v>2.2809701492537315</v>
          </cell>
          <cell r="AA244">
            <v>0.54402985074626864</v>
          </cell>
        </row>
        <row r="245">
          <cell r="A245">
            <v>181</v>
          </cell>
          <cell r="B245" t="str">
            <v>Yass - Wagga 330 kV SC Line Development</v>
          </cell>
          <cell r="C245">
            <v>1</v>
          </cell>
          <cell r="D245">
            <v>41244</v>
          </cell>
          <cell r="E245">
            <v>67</v>
          </cell>
          <cell r="F245">
            <v>3</v>
          </cell>
          <cell r="G245">
            <v>40524</v>
          </cell>
          <cell r="H245">
            <v>9</v>
          </cell>
          <cell r="I245" t="str">
            <v>330/132kV Aug</v>
          </cell>
          <cell r="J245">
            <v>24</v>
          </cell>
          <cell r="L245" t="str">
            <v>6.4.2</v>
          </cell>
          <cell r="M245" t="str">
            <v>Poss</v>
          </cell>
          <cell r="N245" t="str">
            <v>Proposed</v>
          </cell>
          <cell r="O245" t="str">
            <v>Wagga 330kV Substation Aug - Contract</v>
          </cell>
          <cell r="P245" t="str">
            <v>330SS</v>
          </cell>
          <cell r="Q245" t="str">
            <v>Southern</v>
          </cell>
          <cell r="R245">
            <v>3</v>
          </cell>
          <cell r="Y245">
            <v>0.17499999999999999</v>
          </cell>
          <cell r="Z245">
            <v>2.2809701492537315</v>
          </cell>
          <cell r="AA245">
            <v>0.54402985074626864</v>
          </cell>
        </row>
        <row r="246">
          <cell r="A246">
            <v>182</v>
          </cell>
          <cell r="B246" t="str">
            <v>Southern Close of 500kV Ring</v>
          </cell>
          <cell r="C246">
            <v>1</v>
          </cell>
          <cell r="D246">
            <v>41974</v>
          </cell>
          <cell r="E246">
            <v>68</v>
          </cell>
          <cell r="F246">
            <v>1</v>
          </cell>
          <cell r="G246">
            <v>40174</v>
          </cell>
          <cell r="H246">
            <v>1</v>
          </cell>
          <cell r="I246" t="str">
            <v>EHV TL -EIS</v>
          </cell>
          <cell r="J246">
            <v>60</v>
          </cell>
          <cell r="N246" t="str">
            <v>Proposed</v>
          </cell>
          <cell r="O246" t="str">
            <v>Marulan to Kemps Creek 500kV (ex 39 &amp; 14 lines) (xxkm)</v>
          </cell>
          <cell r="P246" t="str">
            <v>TL EIS</v>
          </cell>
          <cell r="Q246" t="str">
            <v>Southern</v>
          </cell>
          <cell r="R246">
            <v>150</v>
          </cell>
          <cell r="X246">
            <v>1.4</v>
          </cell>
          <cell r="Y246">
            <v>6.2</v>
          </cell>
          <cell r="Z246">
            <v>5.0580645161290354</v>
          </cell>
          <cell r="AA246">
            <v>13.935483870967742</v>
          </cell>
          <cell r="AB246">
            <v>121.03465674110836</v>
          </cell>
          <cell r="AC246">
            <v>2.3717948717948727</v>
          </cell>
        </row>
        <row r="247">
          <cell r="A247">
            <v>183</v>
          </cell>
          <cell r="B247" t="str">
            <v>Southern Close of 500kV Ring</v>
          </cell>
          <cell r="C247">
            <v>1</v>
          </cell>
          <cell r="D247">
            <v>41609</v>
          </cell>
          <cell r="E247">
            <v>68</v>
          </cell>
          <cell r="F247">
            <v>3</v>
          </cell>
          <cell r="G247">
            <v>40769</v>
          </cell>
          <cell r="H247">
            <v>8</v>
          </cell>
          <cell r="I247" t="str">
            <v>500/330kV Aug</v>
          </cell>
          <cell r="J247">
            <v>28</v>
          </cell>
          <cell r="N247" t="str">
            <v>Proposed</v>
          </cell>
          <cell r="O247" t="str">
            <v>Kemps Creek 500kV Augmentation</v>
          </cell>
          <cell r="P247" t="str">
            <v>500SS</v>
          </cell>
          <cell r="Q247" t="str">
            <v>Central</v>
          </cell>
          <cell r="R247">
            <v>25</v>
          </cell>
          <cell r="Z247">
            <v>1.9642857142857142</v>
          </cell>
          <cell r="AA247">
            <v>19.294160231660232</v>
          </cell>
          <cell r="AB247">
            <v>3.7415540540540544</v>
          </cell>
        </row>
        <row r="248">
          <cell r="A248">
            <v>184</v>
          </cell>
          <cell r="B248" t="str">
            <v>Southern Close of 500kV Ring</v>
          </cell>
          <cell r="C248">
            <v>1</v>
          </cell>
          <cell r="D248">
            <v>41609</v>
          </cell>
          <cell r="E248">
            <v>68</v>
          </cell>
          <cell r="F248">
            <v>3</v>
          </cell>
          <cell r="G248">
            <v>40769</v>
          </cell>
          <cell r="H248">
            <v>8</v>
          </cell>
          <cell r="I248" t="str">
            <v>500/330kV Aug</v>
          </cell>
          <cell r="J248">
            <v>28</v>
          </cell>
          <cell r="N248" t="str">
            <v>Proposed</v>
          </cell>
          <cell r="O248" t="str">
            <v>Bannaby 500kV Augmentation</v>
          </cell>
          <cell r="P248" t="str">
            <v>500SS</v>
          </cell>
          <cell r="Q248" t="str">
            <v>Southern</v>
          </cell>
          <cell r="R248">
            <v>25</v>
          </cell>
          <cell r="Z248">
            <v>1.9642857142857142</v>
          </cell>
          <cell r="AA248">
            <v>19.294160231660232</v>
          </cell>
          <cell r="AB248">
            <v>3.7415540540540544</v>
          </cell>
        </row>
        <row r="249">
          <cell r="A249">
            <v>185</v>
          </cell>
          <cell r="B249" t="str">
            <v>Northern Close of 500kV Ring</v>
          </cell>
          <cell r="C249">
            <v>1</v>
          </cell>
          <cell r="D249">
            <v>43435</v>
          </cell>
          <cell r="E249">
            <v>69</v>
          </cell>
          <cell r="F249">
            <v>1</v>
          </cell>
          <cell r="G249">
            <v>41635</v>
          </cell>
          <cell r="H249">
            <v>1</v>
          </cell>
          <cell r="I249" t="str">
            <v>EHV TL -EIS</v>
          </cell>
          <cell r="J249">
            <v>60</v>
          </cell>
          <cell r="N249" t="str">
            <v>Proposed</v>
          </cell>
          <cell r="O249" t="str">
            <v>Richmond Vale-Eraring 500kV Line</v>
          </cell>
          <cell r="P249" t="str">
            <v>TL EIS</v>
          </cell>
          <cell r="Q249" t="str">
            <v>Northern</v>
          </cell>
          <cell r="R249">
            <v>60</v>
          </cell>
          <cell r="AB249">
            <v>0.56000000000000005</v>
          </cell>
          <cell r="AC249">
            <v>2.48</v>
          </cell>
          <cell r="AD249">
            <v>2.023225806451614</v>
          </cell>
          <cell r="AE249">
            <v>5.5741935483870959</v>
          </cell>
          <cell r="AF249">
            <v>48.41386269644336</v>
          </cell>
          <cell r="AG249">
            <v>0.94871794871794912</v>
          </cell>
        </row>
        <row r="250">
          <cell r="A250">
            <v>186</v>
          </cell>
          <cell r="B250" t="str">
            <v>Northern Close of 500kV Ring</v>
          </cell>
          <cell r="C250">
            <v>1</v>
          </cell>
          <cell r="D250">
            <v>43435</v>
          </cell>
          <cell r="E250">
            <v>69</v>
          </cell>
          <cell r="F250">
            <v>3</v>
          </cell>
          <cell r="G250">
            <v>42595</v>
          </cell>
          <cell r="H250">
            <v>8</v>
          </cell>
          <cell r="I250" t="str">
            <v>500/330kV Aug</v>
          </cell>
          <cell r="J250">
            <v>28</v>
          </cell>
          <cell r="N250" t="str">
            <v>Proposed</v>
          </cell>
          <cell r="O250" t="str">
            <v>Eraring 500kV Augmentation</v>
          </cell>
          <cell r="P250" t="str">
            <v>500SS</v>
          </cell>
          <cell r="Q250" t="str">
            <v>Northern</v>
          </cell>
          <cell r="R250">
            <v>25</v>
          </cell>
          <cell r="AE250">
            <v>1.9642857142857142</v>
          </cell>
          <cell r="AF250">
            <v>19.294160231660232</v>
          </cell>
          <cell r="AG250">
            <v>3.7415540540540544</v>
          </cell>
        </row>
        <row r="251">
          <cell r="A251">
            <v>187</v>
          </cell>
          <cell r="B251" t="str">
            <v>Northern Close of 500kV Ring</v>
          </cell>
          <cell r="C251">
            <v>1</v>
          </cell>
          <cell r="D251">
            <v>43435</v>
          </cell>
          <cell r="E251">
            <v>69</v>
          </cell>
          <cell r="F251">
            <v>3</v>
          </cell>
          <cell r="G251">
            <v>42595</v>
          </cell>
          <cell r="H251">
            <v>8</v>
          </cell>
          <cell r="I251" t="str">
            <v>500/330kV Aug</v>
          </cell>
          <cell r="J251">
            <v>28</v>
          </cell>
          <cell r="N251" t="str">
            <v>Proposed</v>
          </cell>
          <cell r="O251" t="str">
            <v>Eraring 500/330kV Tx Augmentation</v>
          </cell>
          <cell r="P251" t="str">
            <v>500SS</v>
          </cell>
          <cell r="Q251" t="str">
            <v>Northern</v>
          </cell>
          <cell r="R251">
            <v>25</v>
          </cell>
          <cell r="AE251">
            <v>1.9642857142857142</v>
          </cell>
          <cell r="AF251">
            <v>19.294160231660232</v>
          </cell>
          <cell r="AG251">
            <v>3.7415540540540544</v>
          </cell>
        </row>
        <row r="252">
          <cell r="A252">
            <v>188</v>
          </cell>
          <cell r="B252" t="str">
            <v>Northern Close of 500kV Ring</v>
          </cell>
          <cell r="C252">
            <v>1</v>
          </cell>
          <cell r="D252">
            <v>43435</v>
          </cell>
          <cell r="E252">
            <v>69</v>
          </cell>
          <cell r="F252">
            <v>3</v>
          </cell>
          <cell r="G252">
            <v>42595</v>
          </cell>
          <cell r="H252">
            <v>8</v>
          </cell>
          <cell r="I252" t="str">
            <v>500/330kV Aug</v>
          </cell>
          <cell r="J252">
            <v>28</v>
          </cell>
          <cell r="N252" t="str">
            <v>Proposed</v>
          </cell>
          <cell r="O252" t="str">
            <v>Richmond Vale 500kV Augmentation</v>
          </cell>
          <cell r="P252" t="str">
            <v>500SS</v>
          </cell>
          <cell r="Q252" t="str">
            <v>Northern</v>
          </cell>
          <cell r="R252">
            <v>25</v>
          </cell>
          <cell r="AE252">
            <v>1.9642857142857142</v>
          </cell>
          <cell r="AF252">
            <v>19.294160231660232</v>
          </cell>
          <cell r="AG252">
            <v>3.7415540540540544</v>
          </cell>
        </row>
        <row r="253">
          <cell r="A253">
            <v>189</v>
          </cell>
          <cell r="B253" t="str">
            <v>Flow control of NW System</v>
          </cell>
          <cell r="C253">
            <v>1</v>
          </cell>
          <cell r="D253">
            <v>41974</v>
          </cell>
          <cell r="E253">
            <v>70</v>
          </cell>
          <cell r="F253">
            <v>3</v>
          </cell>
          <cell r="G253">
            <v>40894</v>
          </cell>
          <cell r="H253">
            <v>6</v>
          </cell>
          <cell r="I253" t="str">
            <v>330/132kV Greenfield</v>
          </cell>
          <cell r="J253">
            <v>36</v>
          </cell>
          <cell r="N253" t="str">
            <v>Proposed</v>
          </cell>
          <cell r="O253" t="str">
            <v>Baywater-Sydney West 330kV Series Caps (2 off)</v>
          </cell>
          <cell r="P253" t="str">
            <v>SVC</v>
          </cell>
          <cell r="Q253" t="str">
            <v>Northern</v>
          </cell>
          <cell r="R253">
            <v>50</v>
          </cell>
          <cell r="Z253">
            <v>1.5555555555555558</v>
          </cell>
          <cell r="AA253">
            <v>4.5434782608695654</v>
          </cell>
          <cell r="AB253">
            <v>38.147234840291297</v>
          </cell>
          <cell r="AC253">
            <v>5.753731343283583</v>
          </cell>
        </row>
        <row r="254">
          <cell r="A254">
            <v>190</v>
          </cell>
          <cell r="B254" t="str">
            <v>Establish Mason Park SS</v>
          </cell>
          <cell r="C254">
            <v>1</v>
          </cell>
          <cell r="D254">
            <v>40513</v>
          </cell>
          <cell r="E254">
            <v>71</v>
          </cell>
          <cell r="F254">
            <v>3</v>
          </cell>
          <cell r="G254">
            <v>39433</v>
          </cell>
          <cell r="H254">
            <v>6</v>
          </cell>
          <cell r="I254" t="str">
            <v>330/132kV Greenfield</v>
          </cell>
          <cell r="J254">
            <v>36</v>
          </cell>
          <cell r="N254" t="str">
            <v>Proposed</v>
          </cell>
          <cell r="O254" t="str">
            <v>Establish Mason Park 330/132kV Substation</v>
          </cell>
          <cell r="P254" t="str">
            <v>330SS</v>
          </cell>
          <cell r="Q254" t="str">
            <v>Central</v>
          </cell>
          <cell r="R254">
            <v>60</v>
          </cell>
          <cell r="V254">
            <v>1.8666666666666667</v>
          </cell>
          <cell r="W254">
            <v>5.4521739130434801</v>
          </cell>
          <cell r="X254">
            <v>45.776681808349544</v>
          </cell>
          <cell r="Y254">
            <v>6.9044776119402993</v>
          </cell>
        </row>
        <row r="255">
          <cell r="A255">
            <v>191</v>
          </cell>
          <cell r="B255" t="str">
            <v>Establish Mason Park SS</v>
          </cell>
          <cell r="C255">
            <v>1</v>
          </cell>
          <cell r="D255">
            <v>40513</v>
          </cell>
          <cell r="E255">
            <v>71</v>
          </cell>
          <cell r="F255">
            <v>1</v>
          </cell>
          <cell r="G255">
            <v>38713</v>
          </cell>
          <cell r="H255">
            <v>1</v>
          </cell>
          <cell r="I255" t="str">
            <v>EHV TL -EIS</v>
          </cell>
          <cell r="J255">
            <v>60</v>
          </cell>
          <cell r="N255" t="str">
            <v>Proposed</v>
          </cell>
          <cell r="O255" t="str">
            <v>Second Holroyd-Mason Park 330kV Cable</v>
          </cell>
          <cell r="P255" t="str">
            <v>TL EIS</v>
          </cell>
          <cell r="Q255" t="str">
            <v>Central</v>
          </cell>
          <cell r="R255">
            <v>120</v>
          </cell>
          <cell r="T255">
            <v>1.1200000000000001</v>
          </cell>
          <cell r="U255">
            <v>4.96</v>
          </cell>
          <cell r="V255">
            <v>4.046451612903228</v>
          </cell>
          <cell r="W255">
            <v>11.148387096774192</v>
          </cell>
          <cell r="X255">
            <v>96.82772539288672</v>
          </cell>
          <cell r="Y255">
            <v>1.8974358974358982</v>
          </cell>
        </row>
        <row r="256">
          <cell r="A256">
            <v>192</v>
          </cell>
          <cell r="B256" t="str">
            <v>Establish Mason Park SS</v>
          </cell>
          <cell r="C256">
            <v>1</v>
          </cell>
          <cell r="D256">
            <v>40513</v>
          </cell>
          <cell r="E256">
            <v>71</v>
          </cell>
          <cell r="F256">
            <v>3</v>
          </cell>
          <cell r="G256">
            <v>39793</v>
          </cell>
          <cell r="H256">
            <v>9</v>
          </cell>
          <cell r="I256" t="str">
            <v>330/132kV Aug</v>
          </cell>
          <cell r="J256">
            <v>24</v>
          </cell>
          <cell r="N256" t="str">
            <v>Proposed</v>
          </cell>
          <cell r="O256" t="str">
            <v>Holroyd 330kV Augmentation</v>
          </cell>
          <cell r="P256" t="str">
            <v>330SS</v>
          </cell>
          <cell r="Q256" t="str">
            <v>Central</v>
          </cell>
          <cell r="R256">
            <v>20</v>
          </cell>
          <cell r="W256">
            <v>1.166666666666667</v>
          </cell>
          <cell r="X256">
            <v>15.206467661691544</v>
          </cell>
          <cell r="Y256">
            <v>3.6268656716417906</v>
          </cell>
        </row>
        <row r="257">
          <cell r="A257">
            <v>193</v>
          </cell>
          <cell r="B257" t="str">
            <v>Sydney Park 330/132kV Substation</v>
          </cell>
          <cell r="C257">
            <v>1</v>
          </cell>
          <cell r="D257">
            <v>42705</v>
          </cell>
          <cell r="E257">
            <v>72</v>
          </cell>
          <cell r="F257">
            <v>3</v>
          </cell>
          <cell r="G257">
            <v>41625</v>
          </cell>
          <cell r="H257">
            <v>6</v>
          </cell>
          <cell r="I257" t="str">
            <v>330/132kV Greenfield</v>
          </cell>
          <cell r="J257">
            <v>36</v>
          </cell>
          <cell r="N257" t="str">
            <v>Proposed</v>
          </cell>
          <cell r="O257" t="str">
            <v>Establish Sydney Park 330/132kV Substation</v>
          </cell>
          <cell r="P257" t="str">
            <v>330SS</v>
          </cell>
          <cell r="Q257" t="str">
            <v>Central</v>
          </cell>
          <cell r="R257">
            <v>60</v>
          </cell>
          <cell r="AB257">
            <v>1.8666666666666667</v>
          </cell>
          <cell r="AC257">
            <v>5.4521739130434801</v>
          </cell>
          <cell r="AD257">
            <v>45.776681808349544</v>
          </cell>
          <cell r="AE257">
            <v>6.9044776119402993</v>
          </cell>
        </row>
        <row r="258">
          <cell r="A258">
            <v>194</v>
          </cell>
          <cell r="B258" t="str">
            <v>Sydney Park 330/132kV Substation</v>
          </cell>
          <cell r="C258">
            <v>1</v>
          </cell>
          <cell r="D258">
            <v>42705</v>
          </cell>
          <cell r="E258">
            <v>72</v>
          </cell>
          <cell r="F258">
            <v>1</v>
          </cell>
          <cell r="G258">
            <v>40905</v>
          </cell>
          <cell r="H258">
            <v>1</v>
          </cell>
          <cell r="I258" t="str">
            <v>EHV TL -EIS</v>
          </cell>
          <cell r="J258">
            <v>60</v>
          </cell>
          <cell r="N258" t="str">
            <v>Proposed</v>
          </cell>
          <cell r="O258" t="str">
            <v>Mason Park-Sydney Park 330kV Cable</v>
          </cell>
          <cell r="P258" t="str">
            <v>TL EIS</v>
          </cell>
          <cell r="Q258" t="str">
            <v>Central</v>
          </cell>
          <cell r="R258">
            <v>120</v>
          </cell>
          <cell r="Z258">
            <v>1.1200000000000001</v>
          </cell>
          <cell r="AA258">
            <v>4.96</v>
          </cell>
          <cell r="AB258">
            <v>4.046451612903228</v>
          </cell>
          <cell r="AC258">
            <v>11.148387096774192</v>
          </cell>
          <cell r="AD258">
            <v>96.82772539288672</v>
          </cell>
          <cell r="AE258">
            <v>1.8974358974358982</v>
          </cell>
        </row>
        <row r="259">
          <cell r="A259">
            <v>195</v>
          </cell>
          <cell r="B259" t="str">
            <v>Sydney Park 330/132kV Substation</v>
          </cell>
          <cell r="C259">
            <v>1</v>
          </cell>
          <cell r="D259">
            <v>42705</v>
          </cell>
          <cell r="E259">
            <v>72</v>
          </cell>
          <cell r="F259">
            <v>1</v>
          </cell>
          <cell r="G259">
            <v>40905</v>
          </cell>
          <cell r="H259">
            <v>1</v>
          </cell>
          <cell r="I259" t="str">
            <v>EHV TL -EIS</v>
          </cell>
          <cell r="J259">
            <v>60</v>
          </cell>
          <cell r="N259" t="str">
            <v>Proposed</v>
          </cell>
          <cell r="O259" t="str">
            <v>Lane Cove to Mason Park 330kV Cable</v>
          </cell>
          <cell r="P259" t="str">
            <v>TL EIS</v>
          </cell>
          <cell r="Q259" t="str">
            <v>Central</v>
          </cell>
          <cell r="R259">
            <v>100</v>
          </cell>
          <cell r="Z259">
            <v>0.93333333333333346</v>
          </cell>
          <cell r="AA259">
            <v>4.1333333333333337</v>
          </cell>
          <cell r="AB259">
            <v>3.3720430107526882</v>
          </cell>
          <cell r="AC259">
            <v>9.2903225806451619</v>
          </cell>
          <cell r="AD259">
            <v>80.6897711607389</v>
          </cell>
          <cell r="AE259">
            <v>1.5811965811965818</v>
          </cell>
        </row>
        <row r="260">
          <cell r="A260">
            <v>196</v>
          </cell>
          <cell r="B260" t="str">
            <v>Sydney Park 330/132kV Substation</v>
          </cell>
          <cell r="C260">
            <v>1</v>
          </cell>
          <cell r="D260">
            <v>42705</v>
          </cell>
          <cell r="E260">
            <v>72</v>
          </cell>
          <cell r="F260">
            <v>1</v>
          </cell>
          <cell r="G260">
            <v>40905</v>
          </cell>
          <cell r="H260">
            <v>1</v>
          </cell>
          <cell r="I260" t="str">
            <v>EHV TL -EIS</v>
          </cell>
          <cell r="J260">
            <v>60</v>
          </cell>
          <cell r="N260" t="str">
            <v>Proposed</v>
          </cell>
          <cell r="O260" t="str">
            <v>Upgrade of Sydney North - Lane Cover to 330kV</v>
          </cell>
          <cell r="P260" t="str">
            <v>330SS</v>
          </cell>
          <cell r="Q260" t="str">
            <v>Central</v>
          </cell>
          <cell r="R260">
            <v>170</v>
          </cell>
          <cell r="Z260">
            <v>1.5866666666666669</v>
          </cell>
          <cell r="AA260">
            <v>7.0266666666666673</v>
          </cell>
          <cell r="AB260">
            <v>5.7324731182795716</v>
          </cell>
          <cell r="AC260">
            <v>15.793548387096772</v>
          </cell>
          <cell r="AD260">
            <v>137.17261097325616</v>
          </cell>
          <cell r="AE260">
            <v>2.6880341880341887</v>
          </cell>
        </row>
        <row r="261">
          <cell r="A261">
            <v>197</v>
          </cell>
          <cell r="B261" t="str">
            <v>Prymont 330/132kV Substation</v>
          </cell>
          <cell r="C261">
            <v>1</v>
          </cell>
          <cell r="D261">
            <v>43800</v>
          </cell>
          <cell r="E261">
            <v>73</v>
          </cell>
          <cell r="F261">
            <v>3</v>
          </cell>
          <cell r="G261">
            <v>42720</v>
          </cell>
          <cell r="H261">
            <v>6</v>
          </cell>
          <cell r="I261" t="str">
            <v>330/132kV Greenfield</v>
          </cell>
          <cell r="J261">
            <v>36</v>
          </cell>
          <cell r="N261" t="str">
            <v>Proposed</v>
          </cell>
          <cell r="O261" t="str">
            <v>Establish Lane Cove 330kV SS</v>
          </cell>
          <cell r="P261" t="str">
            <v>330SS</v>
          </cell>
          <cell r="Q261" t="str">
            <v>Central</v>
          </cell>
          <cell r="R261">
            <v>40</v>
          </cell>
          <cell r="AE261">
            <v>1.2444444444444445</v>
          </cell>
          <cell r="AF261">
            <v>3.6347826086956534</v>
          </cell>
          <cell r="AG261">
            <v>30.517787872233036</v>
          </cell>
        </row>
        <row r="262">
          <cell r="A262">
            <v>198</v>
          </cell>
          <cell r="B262" t="str">
            <v>Prymont 330/132kV Substation</v>
          </cell>
          <cell r="C262">
            <v>1</v>
          </cell>
          <cell r="D262">
            <v>43800</v>
          </cell>
          <cell r="E262">
            <v>73</v>
          </cell>
          <cell r="F262">
            <v>3</v>
          </cell>
          <cell r="G262">
            <v>42720</v>
          </cell>
          <cell r="H262">
            <v>6</v>
          </cell>
          <cell r="I262" t="str">
            <v>330/132kV Greenfield</v>
          </cell>
          <cell r="J262">
            <v>36</v>
          </cell>
          <cell r="N262" t="str">
            <v>Proposed</v>
          </cell>
          <cell r="O262" t="str">
            <v>Establish Prymont 330/132kV Substation</v>
          </cell>
          <cell r="P262" t="str">
            <v>330SS</v>
          </cell>
          <cell r="Q262" t="str">
            <v>Central</v>
          </cell>
          <cell r="R262">
            <v>80</v>
          </cell>
          <cell r="AE262">
            <v>2.4888888888888889</v>
          </cell>
          <cell r="AF262">
            <v>7.2695652173913068</v>
          </cell>
          <cell r="AG262">
            <v>61.035575744466072</v>
          </cell>
        </row>
        <row r="263">
          <cell r="A263">
            <v>199</v>
          </cell>
          <cell r="B263" t="str">
            <v>Prymont 330/132kV Substation</v>
          </cell>
          <cell r="C263">
            <v>1</v>
          </cell>
          <cell r="D263">
            <v>43800</v>
          </cell>
          <cell r="E263">
            <v>73</v>
          </cell>
          <cell r="F263">
            <v>1</v>
          </cell>
          <cell r="G263">
            <v>42000</v>
          </cell>
          <cell r="H263">
            <v>1</v>
          </cell>
          <cell r="I263" t="str">
            <v>EHV TL -EIS</v>
          </cell>
          <cell r="J263">
            <v>60</v>
          </cell>
          <cell r="N263" t="str">
            <v>Proposed</v>
          </cell>
          <cell r="O263" t="str">
            <v>Lane Cove to Prymont 330kV Cable &amp; Tunnel</v>
          </cell>
          <cell r="P263" t="str">
            <v>330SS</v>
          </cell>
          <cell r="Q263" t="str">
            <v>Central</v>
          </cell>
          <cell r="R263">
            <v>200</v>
          </cell>
          <cell r="AC263">
            <v>1.8666666666666669</v>
          </cell>
          <cell r="AD263">
            <v>8.2666666666666675</v>
          </cell>
          <cell r="AE263">
            <v>6.7440860215053764</v>
          </cell>
          <cell r="AF263">
            <v>18.580645161290324</v>
          </cell>
          <cell r="AG263">
            <v>161.3795423214778</v>
          </cell>
        </row>
        <row r="264">
          <cell r="A264">
            <v>200</v>
          </cell>
          <cell r="B264" t="str">
            <v>Hawkesbury 500/330kV Substation</v>
          </cell>
          <cell r="C264">
            <v>1</v>
          </cell>
          <cell r="D264">
            <v>41974</v>
          </cell>
          <cell r="E264">
            <v>74</v>
          </cell>
          <cell r="F264">
            <v>3</v>
          </cell>
          <cell r="G264">
            <v>40774</v>
          </cell>
          <cell r="H264">
            <v>5</v>
          </cell>
          <cell r="I264" t="str">
            <v>500/330kV Greenfield</v>
          </cell>
          <cell r="J264">
            <v>40</v>
          </cell>
          <cell r="N264" t="str">
            <v>Proposed</v>
          </cell>
          <cell r="O264" t="str">
            <v>Establish Hawkesbury 500/330kV Substation</v>
          </cell>
          <cell r="P264" t="str">
            <v>500SS</v>
          </cell>
          <cell r="Q264" t="str">
            <v>Central</v>
          </cell>
          <cell r="R264">
            <v>50</v>
          </cell>
          <cell r="Z264">
            <v>2.75</v>
          </cell>
          <cell r="AA264">
            <v>6.6118421052631593</v>
          </cell>
          <cell r="AB264">
            <v>35.114902080783359</v>
          </cell>
          <cell r="AC264">
            <v>5.5232558139534911</v>
          </cell>
        </row>
        <row r="265">
          <cell r="A265">
            <v>201</v>
          </cell>
          <cell r="B265" t="str">
            <v>Hawkesbury 500/330kV Substation</v>
          </cell>
          <cell r="C265">
            <v>1</v>
          </cell>
          <cell r="D265">
            <v>41974</v>
          </cell>
          <cell r="E265">
            <v>74</v>
          </cell>
          <cell r="F265">
            <v>2</v>
          </cell>
          <cell r="G265">
            <v>40894</v>
          </cell>
          <cell r="H265">
            <v>2</v>
          </cell>
          <cell r="I265" t="str">
            <v>EHV TL -REF</v>
          </cell>
          <cell r="J265">
            <v>36</v>
          </cell>
          <cell r="N265" t="str">
            <v>Proposed</v>
          </cell>
          <cell r="O265" t="str">
            <v>330kV Connections Hawkesbury to Vineyard 330kV</v>
          </cell>
          <cell r="P265" t="str">
            <v>TL EIS</v>
          </cell>
          <cell r="Q265" t="str">
            <v>Central</v>
          </cell>
          <cell r="R265">
            <v>20</v>
          </cell>
          <cell r="Z265">
            <v>0.93333333333333324</v>
          </cell>
          <cell r="AA265">
            <v>1.9486725663716815</v>
          </cell>
          <cell r="AB265">
            <v>16.401048104019381</v>
          </cell>
          <cell r="AC265">
            <v>0.7169459962756054</v>
          </cell>
        </row>
        <row r="266">
          <cell r="A266">
            <v>202</v>
          </cell>
          <cell r="B266" t="str">
            <v>Hawkesbury 500/330kV Substation</v>
          </cell>
          <cell r="C266">
            <v>1</v>
          </cell>
          <cell r="D266">
            <v>41974</v>
          </cell>
          <cell r="E266">
            <v>74</v>
          </cell>
          <cell r="F266">
            <v>1</v>
          </cell>
          <cell r="G266">
            <v>40174</v>
          </cell>
          <cell r="H266">
            <v>1</v>
          </cell>
          <cell r="I266" t="str">
            <v>EHV TL -EIS</v>
          </cell>
          <cell r="J266">
            <v>60</v>
          </cell>
          <cell r="N266" t="str">
            <v>Proposed</v>
          </cell>
          <cell r="O266" t="str">
            <v>Augment 20 cct to double circuit between Vineyard and Syd N</v>
          </cell>
          <cell r="P266" t="str">
            <v>TL EIS</v>
          </cell>
          <cell r="Q266" t="str">
            <v>Central</v>
          </cell>
          <cell r="R266">
            <v>40</v>
          </cell>
          <cell r="X266">
            <v>0.37333333333333341</v>
          </cell>
          <cell r="Y266">
            <v>1.6533333333333338</v>
          </cell>
          <cell r="Z266">
            <v>1.3488172043010758</v>
          </cell>
          <cell r="AA266">
            <v>3.7161290322580638</v>
          </cell>
          <cell r="AB266">
            <v>32.275908464295561</v>
          </cell>
          <cell r="AC266">
            <v>0.63247863247863267</v>
          </cell>
        </row>
        <row r="267">
          <cell r="A267">
            <v>203</v>
          </cell>
          <cell r="B267" t="str">
            <v>330/132kV transformers(2010-2014)</v>
          </cell>
          <cell r="C267">
            <v>1</v>
          </cell>
          <cell r="D267">
            <v>40695</v>
          </cell>
          <cell r="E267">
            <v>75</v>
          </cell>
          <cell r="F267">
            <v>3</v>
          </cell>
          <cell r="G267">
            <v>39975</v>
          </cell>
          <cell r="H267">
            <v>9</v>
          </cell>
          <cell r="I267" t="str">
            <v>330/132kV Aug</v>
          </cell>
          <cell r="J267">
            <v>24</v>
          </cell>
          <cell r="N267" t="str">
            <v>Proposed</v>
          </cell>
          <cell r="O267" t="str">
            <v>Installation of 2x375MVA transformers (location TBA)</v>
          </cell>
          <cell r="P267" t="str">
            <v>330TX</v>
          </cell>
          <cell r="Q267" t="str">
            <v>Various</v>
          </cell>
          <cell r="R267">
            <v>15</v>
          </cell>
          <cell r="W267">
            <v>3.5714285714285719E-2</v>
          </cell>
          <cell r="X267">
            <v>2.073660714285714</v>
          </cell>
          <cell r="Y267">
            <v>12.890625</v>
          </cell>
        </row>
        <row r="268">
          <cell r="A268">
            <v>204</v>
          </cell>
          <cell r="B268" t="str">
            <v>330/132kV transformers(2010-2014)</v>
          </cell>
          <cell r="C268">
            <v>1</v>
          </cell>
          <cell r="D268">
            <v>41426</v>
          </cell>
          <cell r="E268">
            <v>75</v>
          </cell>
          <cell r="F268">
            <v>3</v>
          </cell>
          <cell r="G268">
            <v>40706</v>
          </cell>
          <cell r="H268">
            <v>9</v>
          </cell>
          <cell r="I268" t="str">
            <v>330/132kV Aug</v>
          </cell>
          <cell r="J268">
            <v>24</v>
          </cell>
          <cell r="N268" t="str">
            <v>Proposed</v>
          </cell>
          <cell r="O268" t="str">
            <v>Installation of 2x375MVA transformers (location TBA)</v>
          </cell>
          <cell r="P268" t="str">
            <v>330TX</v>
          </cell>
          <cell r="Q268" t="str">
            <v>Various</v>
          </cell>
          <cell r="R268">
            <v>22.5</v>
          </cell>
          <cell r="Y268">
            <v>5.3571428571428575E-2</v>
          </cell>
          <cell r="Z268">
            <v>3.1104910714285712</v>
          </cell>
          <cell r="AA268">
            <v>19.3359375</v>
          </cell>
        </row>
        <row r="269">
          <cell r="A269">
            <v>205</v>
          </cell>
          <cell r="B269" t="str">
            <v>330/132kV transformers(2010-2014)</v>
          </cell>
          <cell r="C269">
            <v>1</v>
          </cell>
          <cell r="D269">
            <v>42156</v>
          </cell>
          <cell r="E269">
            <v>75</v>
          </cell>
          <cell r="F269">
            <v>3</v>
          </cell>
          <cell r="G269">
            <v>41436</v>
          </cell>
          <cell r="H269">
            <v>9</v>
          </cell>
          <cell r="I269" t="str">
            <v>330/132kV Aug</v>
          </cell>
          <cell r="J269">
            <v>24</v>
          </cell>
          <cell r="N269" t="str">
            <v>Proposed</v>
          </cell>
          <cell r="O269" t="str">
            <v>Installation of 2x375MVA transformers (location TBA)</v>
          </cell>
          <cell r="P269" t="str">
            <v>330TX</v>
          </cell>
          <cell r="Q269" t="str">
            <v>Various</v>
          </cell>
          <cell r="R269">
            <v>15</v>
          </cell>
          <cell r="AA269">
            <v>3.5714285714285719E-2</v>
          </cell>
          <cell r="AB269">
            <v>2.073660714285714</v>
          </cell>
          <cell r="AC269">
            <v>12.890625</v>
          </cell>
        </row>
        <row r="270">
          <cell r="A270">
            <v>206</v>
          </cell>
          <cell r="B270" t="str">
            <v>330/132kV transformers(2010-2014)</v>
          </cell>
          <cell r="C270">
            <v>1</v>
          </cell>
          <cell r="D270">
            <v>42887</v>
          </cell>
          <cell r="E270">
            <v>75</v>
          </cell>
          <cell r="F270">
            <v>3</v>
          </cell>
          <cell r="G270">
            <v>42167</v>
          </cell>
          <cell r="H270">
            <v>9</v>
          </cell>
          <cell r="I270" t="str">
            <v>330/132kV Aug</v>
          </cell>
          <cell r="J270">
            <v>24</v>
          </cell>
          <cell r="N270" t="str">
            <v>Proposed</v>
          </cell>
          <cell r="O270" t="str">
            <v>Installation of 2x375MVA transformers (location TBA)</v>
          </cell>
          <cell r="P270" t="str">
            <v>330TX</v>
          </cell>
          <cell r="Q270" t="str">
            <v>Various</v>
          </cell>
          <cell r="R270">
            <v>22.5</v>
          </cell>
          <cell r="AC270">
            <v>5.3571428571428575E-2</v>
          </cell>
          <cell r="AD270">
            <v>3.1104910714285712</v>
          </cell>
          <cell r="AE270">
            <v>19.3359375</v>
          </cell>
        </row>
        <row r="271">
          <cell r="A271">
            <v>207</v>
          </cell>
          <cell r="B271" t="str">
            <v>330/132kV transformers(2010-2014)</v>
          </cell>
          <cell r="C271">
            <v>1</v>
          </cell>
          <cell r="D271">
            <v>43617</v>
          </cell>
          <cell r="E271">
            <v>75</v>
          </cell>
          <cell r="F271">
            <v>3</v>
          </cell>
          <cell r="G271">
            <v>42897</v>
          </cell>
          <cell r="H271">
            <v>9</v>
          </cell>
          <cell r="I271" t="str">
            <v>330/132kV Aug</v>
          </cell>
          <cell r="J271">
            <v>24</v>
          </cell>
          <cell r="N271" t="str">
            <v>Proposed</v>
          </cell>
          <cell r="O271" t="str">
            <v>Installation of 2x375MVA transformers (location TBA)</v>
          </cell>
          <cell r="P271" t="str">
            <v>330TX</v>
          </cell>
          <cell r="Q271" t="str">
            <v>Various</v>
          </cell>
          <cell r="R271">
            <v>15</v>
          </cell>
          <cell r="AE271">
            <v>3.5714285714285719E-2</v>
          </cell>
          <cell r="AF271">
            <v>2.073660714285714</v>
          </cell>
          <cell r="AG271">
            <v>12.890625</v>
          </cell>
        </row>
        <row r="272">
          <cell r="A272">
            <v>208</v>
          </cell>
          <cell r="B272" t="str">
            <v>Reactive Power Support -330kV</v>
          </cell>
          <cell r="C272">
            <v>1</v>
          </cell>
          <cell r="D272">
            <v>40695</v>
          </cell>
          <cell r="E272">
            <v>76</v>
          </cell>
          <cell r="F272">
            <v>3</v>
          </cell>
          <cell r="G272">
            <v>40275</v>
          </cell>
          <cell r="H272">
            <v>12</v>
          </cell>
          <cell r="I272" t="str">
            <v>Capacitor Replace</v>
          </cell>
          <cell r="J272">
            <v>14</v>
          </cell>
          <cell r="N272" t="str">
            <v>Proposed</v>
          </cell>
          <cell r="O272" t="str">
            <v>2x330kV 200MVAr cap banks</v>
          </cell>
          <cell r="P272" t="str">
            <v>330CAP</v>
          </cell>
          <cell r="Q272" t="str">
            <v>Various</v>
          </cell>
          <cell r="R272">
            <v>5</v>
          </cell>
          <cell r="X272">
            <v>0.25</v>
          </cell>
          <cell r="Y272">
            <v>4.75</v>
          </cell>
        </row>
        <row r="273">
          <cell r="A273">
            <v>209</v>
          </cell>
          <cell r="B273" t="str">
            <v>Reactive Power Support -330kV</v>
          </cell>
          <cell r="C273">
            <v>1</v>
          </cell>
          <cell r="D273">
            <v>41426</v>
          </cell>
          <cell r="E273">
            <v>76</v>
          </cell>
          <cell r="F273">
            <v>3</v>
          </cell>
          <cell r="G273">
            <v>41006</v>
          </cell>
          <cell r="H273">
            <v>12</v>
          </cell>
          <cell r="I273" t="str">
            <v>Capacitor Replace</v>
          </cell>
          <cell r="J273">
            <v>14</v>
          </cell>
          <cell r="N273" t="str">
            <v>Proposed</v>
          </cell>
          <cell r="O273" t="str">
            <v>2x330kV 200MVAr cap banks</v>
          </cell>
          <cell r="P273" t="str">
            <v>330CAP</v>
          </cell>
          <cell r="Q273" t="str">
            <v>Various</v>
          </cell>
          <cell r="R273">
            <v>10</v>
          </cell>
          <cell r="Z273">
            <v>0.5</v>
          </cell>
          <cell r="AA273">
            <v>9.5</v>
          </cell>
        </row>
        <row r="274">
          <cell r="A274">
            <v>210</v>
          </cell>
          <cell r="B274" t="str">
            <v>Reactive Power Support -330kV</v>
          </cell>
          <cell r="C274">
            <v>1</v>
          </cell>
          <cell r="D274">
            <v>42156</v>
          </cell>
          <cell r="E274">
            <v>76</v>
          </cell>
          <cell r="F274">
            <v>3</v>
          </cell>
          <cell r="G274">
            <v>41736</v>
          </cell>
          <cell r="H274">
            <v>12</v>
          </cell>
          <cell r="I274" t="str">
            <v>Capacitor Replace</v>
          </cell>
          <cell r="J274">
            <v>14</v>
          </cell>
          <cell r="N274" t="str">
            <v>Proposed</v>
          </cell>
          <cell r="O274" t="str">
            <v>2x330kV 200MVAr cap banks</v>
          </cell>
          <cell r="P274" t="str">
            <v>330CAP</v>
          </cell>
          <cell r="Q274" t="str">
            <v>Various</v>
          </cell>
          <cell r="R274">
            <v>5</v>
          </cell>
          <cell r="AB274">
            <v>0.25</v>
          </cell>
          <cell r="AC274">
            <v>4.75</v>
          </cell>
        </row>
        <row r="275">
          <cell r="A275">
            <v>211</v>
          </cell>
          <cell r="B275" t="str">
            <v>Reactive Power Support -330kV</v>
          </cell>
          <cell r="C275">
            <v>1</v>
          </cell>
          <cell r="D275">
            <v>42887</v>
          </cell>
          <cell r="E275">
            <v>76</v>
          </cell>
          <cell r="F275">
            <v>3</v>
          </cell>
          <cell r="G275">
            <v>42467</v>
          </cell>
          <cell r="H275">
            <v>12</v>
          </cell>
          <cell r="I275" t="str">
            <v>Capacitor Replace</v>
          </cell>
          <cell r="J275">
            <v>14</v>
          </cell>
          <cell r="N275" t="str">
            <v>Proposed</v>
          </cell>
          <cell r="O275" t="str">
            <v>2x330kV 200MVAr cap banks</v>
          </cell>
          <cell r="P275" t="str">
            <v>330CAP</v>
          </cell>
          <cell r="Q275" t="str">
            <v>Various</v>
          </cell>
          <cell r="R275">
            <v>10</v>
          </cell>
          <cell r="AD275">
            <v>0.5</v>
          </cell>
          <cell r="AE275">
            <v>9.5</v>
          </cell>
        </row>
        <row r="276">
          <cell r="A276">
            <v>212</v>
          </cell>
          <cell r="B276" t="str">
            <v>Reactive Power Support -330kV</v>
          </cell>
          <cell r="C276">
            <v>1</v>
          </cell>
          <cell r="D276">
            <v>43617</v>
          </cell>
          <cell r="E276">
            <v>76</v>
          </cell>
          <cell r="F276">
            <v>3</v>
          </cell>
          <cell r="G276">
            <v>43197</v>
          </cell>
          <cell r="H276">
            <v>12</v>
          </cell>
          <cell r="I276" t="str">
            <v>Capacitor Replace</v>
          </cell>
          <cell r="J276">
            <v>14</v>
          </cell>
          <cell r="N276" t="str">
            <v>Proposed</v>
          </cell>
          <cell r="O276" t="str">
            <v>2x330kV 200MVAr cap banks</v>
          </cell>
          <cell r="P276" t="str">
            <v>330CAP</v>
          </cell>
          <cell r="Q276" t="str">
            <v>Various</v>
          </cell>
          <cell r="R276">
            <v>5</v>
          </cell>
          <cell r="AF276">
            <v>0.25</v>
          </cell>
          <cell r="AG276">
            <v>4.75</v>
          </cell>
        </row>
        <row r="277">
          <cell r="A277">
            <v>213</v>
          </cell>
          <cell r="B277" t="str">
            <v>Reactive Power Support -132kV</v>
          </cell>
          <cell r="C277">
            <v>1</v>
          </cell>
          <cell r="D277">
            <v>40695</v>
          </cell>
          <cell r="E277">
            <v>77</v>
          </cell>
          <cell r="F277">
            <v>3</v>
          </cell>
          <cell r="G277">
            <v>40275</v>
          </cell>
          <cell r="H277">
            <v>12</v>
          </cell>
          <cell r="I277" t="str">
            <v>Capacitor Replace</v>
          </cell>
          <cell r="J277">
            <v>14</v>
          </cell>
          <cell r="N277" t="str">
            <v>Proposed</v>
          </cell>
          <cell r="O277" t="str">
            <v>132kV Cap Banks as required for two years</v>
          </cell>
          <cell r="P277" t="str">
            <v>132CAP</v>
          </cell>
          <cell r="Q277" t="str">
            <v>Various</v>
          </cell>
          <cell r="R277">
            <v>4</v>
          </cell>
          <cell r="X277">
            <v>0.2</v>
          </cell>
          <cell r="Y277">
            <v>3.8</v>
          </cell>
        </row>
        <row r="278">
          <cell r="A278">
            <v>214</v>
          </cell>
          <cell r="B278" t="str">
            <v>Reactive Power Support -132kV</v>
          </cell>
          <cell r="C278">
            <v>1</v>
          </cell>
          <cell r="D278">
            <v>41426</v>
          </cell>
          <cell r="E278">
            <v>77</v>
          </cell>
          <cell r="F278">
            <v>3</v>
          </cell>
          <cell r="G278">
            <v>41006</v>
          </cell>
          <cell r="H278">
            <v>12</v>
          </cell>
          <cell r="I278" t="str">
            <v>Capacitor Replace</v>
          </cell>
          <cell r="J278">
            <v>14</v>
          </cell>
          <cell r="N278" t="str">
            <v>Proposed</v>
          </cell>
          <cell r="O278" t="str">
            <v>132kV Cap Banks as required for two years</v>
          </cell>
          <cell r="P278" t="str">
            <v>132CAP</v>
          </cell>
          <cell r="Q278" t="str">
            <v>Various</v>
          </cell>
          <cell r="R278">
            <v>8</v>
          </cell>
          <cell r="Z278">
            <v>0.4</v>
          </cell>
          <cell r="AA278">
            <v>7.6</v>
          </cell>
        </row>
        <row r="279">
          <cell r="A279">
            <v>215</v>
          </cell>
          <cell r="B279" t="str">
            <v>Reactive Power Support -132kV</v>
          </cell>
          <cell r="C279">
            <v>1</v>
          </cell>
          <cell r="D279">
            <v>42156</v>
          </cell>
          <cell r="E279">
            <v>77</v>
          </cell>
          <cell r="F279">
            <v>3</v>
          </cell>
          <cell r="G279">
            <v>41736</v>
          </cell>
          <cell r="H279">
            <v>12</v>
          </cell>
          <cell r="I279" t="str">
            <v>Capacitor Replace</v>
          </cell>
          <cell r="J279">
            <v>14</v>
          </cell>
          <cell r="N279" t="str">
            <v>Proposed</v>
          </cell>
          <cell r="O279" t="str">
            <v>132kV Cap Banks as required for two years</v>
          </cell>
          <cell r="P279" t="str">
            <v>132CAP</v>
          </cell>
          <cell r="Q279" t="str">
            <v>Various</v>
          </cell>
          <cell r="R279">
            <v>4</v>
          </cell>
          <cell r="AB279">
            <v>0.2</v>
          </cell>
          <cell r="AC279">
            <v>3.8</v>
          </cell>
        </row>
        <row r="280">
          <cell r="A280">
            <v>216</v>
          </cell>
          <cell r="B280" t="str">
            <v>Reactive Power Support -132kV</v>
          </cell>
          <cell r="C280">
            <v>1</v>
          </cell>
          <cell r="D280">
            <v>42887</v>
          </cell>
          <cell r="E280">
            <v>77</v>
          </cell>
          <cell r="F280">
            <v>3</v>
          </cell>
          <cell r="G280">
            <v>42467</v>
          </cell>
          <cell r="H280">
            <v>12</v>
          </cell>
          <cell r="I280" t="str">
            <v>Capacitor Replace</v>
          </cell>
          <cell r="J280">
            <v>14</v>
          </cell>
          <cell r="N280" t="str">
            <v>Proposed</v>
          </cell>
          <cell r="O280" t="str">
            <v>132kV Cap Banks as required for two years</v>
          </cell>
          <cell r="P280" t="str">
            <v>132CAP</v>
          </cell>
          <cell r="Q280" t="str">
            <v>Various</v>
          </cell>
          <cell r="R280">
            <v>8</v>
          </cell>
          <cell r="AD280">
            <v>0.4</v>
          </cell>
          <cell r="AE280">
            <v>7.6</v>
          </cell>
        </row>
        <row r="281">
          <cell r="A281">
            <v>217</v>
          </cell>
          <cell r="B281" t="str">
            <v>Reactive Power Support -132kV</v>
          </cell>
          <cell r="C281">
            <v>1</v>
          </cell>
          <cell r="D281">
            <v>43617</v>
          </cell>
          <cell r="E281">
            <v>77</v>
          </cell>
          <cell r="F281">
            <v>3</v>
          </cell>
          <cell r="G281">
            <v>43197</v>
          </cell>
          <cell r="H281">
            <v>12</v>
          </cell>
          <cell r="I281" t="str">
            <v>Capacitor Replace</v>
          </cell>
          <cell r="J281">
            <v>14</v>
          </cell>
          <cell r="N281" t="str">
            <v>Proposed</v>
          </cell>
          <cell r="O281" t="str">
            <v>132kV Cap Banks as required for two years</v>
          </cell>
          <cell r="P281" t="str">
            <v>132CAP</v>
          </cell>
          <cell r="Q281" t="str">
            <v>Various</v>
          </cell>
          <cell r="R281">
            <v>4</v>
          </cell>
          <cell r="AF281">
            <v>0.2</v>
          </cell>
          <cell r="AG281">
            <v>3.8</v>
          </cell>
        </row>
        <row r="282">
          <cell r="A282">
            <v>218</v>
          </cell>
          <cell r="B282" t="str">
            <v>Terminal Pt Tx Upgrades 132kV - 2 years</v>
          </cell>
          <cell r="C282">
            <v>1</v>
          </cell>
          <cell r="D282">
            <v>40695</v>
          </cell>
          <cell r="E282">
            <v>78</v>
          </cell>
          <cell r="F282">
            <v>3</v>
          </cell>
          <cell r="G282">
            <v>40155</v>
          </cell>
          <cell r="H282">
            <v>11</v>
          </cell>
          <cell r="I282" t="str">
            <v>Transformer Replace</v>
          </cell>
          <cell r="J282">
            <v>18</v>
          </cell>
          <cell r="N282" t="str">
            <v>Proposed</v>
          </cell>
          <cell r="O282" t="str">
            <v>132kV Transformer Replacements - 2 years</v>
          </cell>
          <cell r="P282" t="str">
            <v>132TX</v>
          </cell>
          <cell r="Q282" t="str">
            <v>Various</v>
          </cell>
          <cell r="R282">
            <v>10</v>
          </cell>
          <cell r="X282">
            <v>0.8</v>
          </cell>
          <cell r="Y282">
            <v>9.1999999999999993</v>
          </cell>
        </row>
        <row r="283">
          <cell r="A283">
            <v>219</v>
          </cell>
          <cell r="B283" t="str">
            <v>Terminal Pt Tx Upgrades 132kV - 2 years</v>
          </cell>
          <cell r="C283">
            <v>1</v>
          </cell>
          <cell r="D283">
            <v>41426</v>
          </cell>
          <cell r="E283">
            <v>78</v>
          </cell>
          <cell r="F283">
            <v>3</v>
          </cell>
          <cell r="G283">
            <v>40886</v>
          </cell>
          <cell r="H283">
            <v>11</v>
          </cell>
          <cell r="I283" t="str">
            <v>Transformer Replace</v>
          </cell>
          <cell r="J283">
            <v>18</v>
          </cell>
          <cell r="N283" t="str">
            <v>Proposed</v>
          </cell>
          <cell r="O283" t="str">
            <v>132kV Transformer Replacements - 2 years</v>
          </cell>
          <cell r="P283" t="str">
            <v>132TX</v>
          </cell>
          <cell r="Q283" t="str">
            <v>Various</v>
          </cell>
          <cell r="R283">
            <v>20</v>
          </cell>
          <cell r="Z283">
            <v>1.6</v>
          </cell>
          <cell r="AA283">
            <v>18.399999999999999</v>
          </cell>
        </row>
        <row r="284">
          <cell r="A284">
            <v>220</v>
          </cell>
          <cell r="B284" t="str">
            <v>Terminal Pt Tx Upgrades 132kV - 2 years</v>
          </cell>
          <cell r="C284">
            <v>1</v>
          </cell>
          <cell r="D284">
            <v>42156</v>
          </cell>
          <cell r="E284">
            <v>78</v>
          </cell>
          <cell r="F284">
            <v>3</v>
          </cell>
          <cell r="G284">
            <v>41616</v>
          </cell>
          <cell r="H284">
            <v>11</v>
          </cell>
          <cell r="I284" t="str">
            <v>Transformer Replace</v>
          </cell>
          <cell r="J284">
            <v>18</v>
          </cell>
          <cell r="N284" t="str">
            <v>Proposed</v>
          </cell>
          <cell r="O284" t="str">
            <v>132kV Transformer Replacements - 2 years</v>
          </cell>
          <cell r="P284" t="str">
            <v>132TX</v>
          </cell>
          <cell r="Q284" t="str">
            <v>Various</v>
          </cell>
          <cell r="R284">
            <v>10</v>
          </cell>
          <cell r="AB284">
            <v>0.8</v>
          </cell>
          <cell r="AC284">
            <v>9.1999999999999993</v>
          </cell>
        </row>
        <row r="285">
          <cell r="A285">
            <v>221</v>
          </cell>
          <cell r="B285" t="str">
            <v>Terminal Pt Tx Upgrades 132kV - 2 years</v>
          </cell>
          <cell r="C285">
            <v>1</v>
          </cell>
          <cell r="D285">
            <v>42887</v>
          </cell>
          <cell r="E285">
            <v>78</v>
          </cell>
          <cell r="F285">
            <v>3</v>
          </cell>
          <cell r="G285">
            <v>42347</v>
          </cell>
          <cell r="H285">
            <v>11</v>
          </cell>
          <cell r="I285" t="str">
            <v>Transformer Replace</v>
          </cell>
          <cell r="J285">
            <v>18</v>
          </cell>
          <cell r="N285" t="str">
            <v>Proposed</v>
          </cell>
          <cell r="O285" t="str">
            <v>132kV Transformer Replacements - 2 years</v>
          </cell>
          <cell r="P285" t="str">
            <v>132TX</v>
          </cell>
          <cell r="Q285" t="str">
            <v>Various</v>
          </cell>
          <cell r="R285">
            <v>20</v>
          </cell>
          <cell r="AD285">
            <v>1.6</v>
          </cell>
          <cell r="AE285">
            <v>18.399999999999999</v>
          </cell>
        </row>
        <row r="286">
          <cell r="A286">
            <v>222</v>
          </cell>
          <cell r="B286" t="str">
            <v>Terminal Pt Tx Upgrades 132kV - 2 years</v>
          </cell>
          <cell r="C286">
            <v>1</v>
          </cell>
          <cell r="D286">
            <v>43617</v>
          </cell>
          <cell r="E286">
            <v>78</v>
          </cell>
          <cell r="F286">
            <v>3</v>
          </cell>
          <cell r="G286">
            <v>43077</v>
          </cell>
          <cell r="H286">
            <v>11</v>
          </cell>
          <cell r="I286" t="str">
            <v>Transformer Replace</v>
          </cell>
          <cell r="J286">
            <v>18</v>
          </cell>
          <cell r="N286" t="str">
            <v>Proposed</v>
          </cell>
          <cell r="O286" t="str">
            <v>132kV Transformer Replacements - 2 years</v>
          </cell>
          <cell r="P286" t="str">
            <v>132TX</v>
          </cell>
          <cell r="Q286" t="str">
            <v>Various</v>
          </cell>
          <cell r="R286">
            <v>10</v>
          </cell>
          <cell r="AF286">
            <v>0.8</v>
          </cell>
          <cell r="AG286">
            <v>9.1999999999999993</v>
          </cell>
        </row>
        <row r="287">
          <cell r="A287">
            <v>223</v>
          </cell>
          <cell r="B287" t="str">
            <v>Establish 132kV Susbtations - 2 years</v>
          </cell>
          <cell r="C287">
            <v>1</v>
          </cell>
          <cell r="D287">
            <v>40695</v>
          </cell>
          <cell r="E287">
            <v>100</v>
          </cell>
          <cell r="F287">
            <v>3</v>
          </cell>
          <cell r="G287">
            <v>39795</v>
          </cell>
          <cell r="H287">
            <v>7</v>
          </cell>
          <cell r="I287" t="str">
            <v>132kV Greenfield</v>
          </cell>
          <cell r="J287">
            <v>30</v>
          </cell>
          <cell r="N287" t="str">
            <v>Proposed</v>
          </cell>
          <cell r="O287" t="str">
            <v>132kV Substations Established - 2 years</v>
          </cell>
          <cell r="P287" t="str">
            <v>132SS</v>
          </cell>
          <cell r="Q287" t="str">
            <v>Various</v>
          </cell>
          <cell r="R287">
            <v>10</v>
          </cell>
          <cell r="W287">
            <v>0.5</v>
          </cell>
          <cell r="X287">
            <v>3.0096525096525104</v>
          </cell>
          <cell r="Y287">
            <v>6.4903474903474905</v>
          </cell>
        </row>
        <row r="288">
          <cell r="A288">
            <v>224</v>
          </cell>
          <cell r="B288" t="str">
            <v>Establish 132kV Susbtations - 2 years</v>
          </cell>
          <cell r="C288">
            <v>1</v>
          </cell>
          <cell r="D288">
            <v>41426</v>
          </cell>
          <cell r="E288">
            <v>100</v>
          </cell>
          <cell r="F288">
            <v>3</v>
          </cell>
          <cell r="G288">
            <v>40526</v>
          </cell>
          <cell r="H288">
            <v>7</v>
          </cell>
          <cell r="I288" t="str">
            <v>132kV Greenfield</v>
          </cell>
          <cell r="J288">
            <v>30</v>
          </cell>
          <cell r="N288" t="str">
            <v>Proposed</v>
          </cell>
          <cell r="O288" t="str">
            <v>132kV Substations Established - 2 years</v>
          </cell>
          <cell r="P288" t="str">
            <v>132SS</v>
          </cell>
          <cell r="Q288" t="str">
            <v>Various</v>
          </cell>
          <cell r="R288">
            <v>20</v>
          </cell>
          <cell r="Y288">
            <v>1</v>
          </cell>
          <cell r="Z288">
            <v>6.0193050193050208</v>
          </cell>
          <cell r="AA288">
            <v>12.980694980694981</v>
          </cell>
        </row>
        <row r="289">
          <cell r="A289">
            <v>225</v>
          </cell>
          <cell r="B289" t="str">
            <v>Establish 132kV Susbtations - 2 years</v>
          </cell>
          <cell r="C289">
            <v>1</v>
          </cell>
          <cell r="D289">
            <v>42156</v>
          </cell>
          <cell r="E289">
            <v>100</v>
          </cell>
          <cell r="F289">
            <v>3</v>
          </cell>
          <cell r="G289">
            <v>41256</v>
          </cell>
          <cell r="H289">
            <v>7</v>
          </cell>
          <cell r="I289" t="str">
            <v>132kV Greenfield</v>
          </cell>
          <cell r="J289">
            <v>30</v>
          </cell>
          <cell r="N289" t="str">
            <v>Proposed</v>
          </cell>
          <cell r="O289" t="str">
            <v>132kV Substations Established - 2 years</v>
          </cell>
          <cell r="P289" t="str">
            <v>132SS</v>
          </cell>
          <cell r="Q289" t="str">
            <v>Various</v>
          </cell>
          <cell r="R289">
            <v>10</v>
          </cell>
          <cell r="AA289">
            <v>0.5</v>
          </cell>
          <cell r="AB289">
            <v>3.0096525096525104</v>
          </cell>
          <cell r="AC289">
            <v>6.4903474903474905</v>
          </cell>
        </row>
        <row r="290">
          <cell r="A290">
            <v>226</v>
          </cell>
          <cell r="B290" t="str">
            <v>Establish 132kV Susbtations - 2 years</v>
          </cell>
          <cell r="C290">
            <v>1</v>
          </cell>
          <cell r="D290">
            <v>42887</v>
          </cell>
          <cell r="E290">
            <v>100</v>
          </cell>
          <cell r="F290">
            <v>3</v>
          </cell>
          <cell r="G290">
            <v>41987</v>
          </cell>
          <cell r="H290">
            <v>7</v>
          </cell>
          <cell r="I290" t="str">
            <v>132kV Greenfield</v>
          </cell>
          <cell r="J290">
            <v>30</v>
          </cell>
          <cell r="N290" t="str">
            <v>Proposed</v>
          </cell>
          <cell r="O290" t="str">
            <v>132kV Substations Established - 2 years</v>
          </cell>
          <cell r="P290" t="str">
            <v>132SS</v>
          </cell>
          <cell r="Q290" t="str">
            <v>Various</v>
          </cell>
          <cell r="R290">
            <v>20</v>
          </cell>
          <cell r="AC290">
            <v>1</v>
          </cell>
          <cell r="AD290">
            <v>6.0193050193050208</v>
          </cell>
          <cell r="AE290">
            <v>12.980694980694981</v>
          </cell>
        </row>
        <row r="291">
          <cell r="A291">
            <v>227</v>
          </cell>
          <cell r="B291" t="str">
            <v>Establish 132kV Susbtations - 2 years</v>
          </cell>
          <cell r="C291">
            <v>1</v>
          </cell>
          <cell r="D291">
            <v>43617</v>
          </cell>
          <cell r="E291">
            <v>100</v>
          </cell>
          <cell r="F291">
            <v>3</v>
          </cell>
          <cell r="G291">
            <v>42717</v>
          </cell>
          <cell r="H291">
            <v>7</v>
          </cell>
          <cell r="I291" t="str">
            <v>132kV Greenfield</v>
          </cell>
          <cell r="J291">
            <v>30</v>
          </cell>
          <cell r="N291" t="str">
            <v>Proposed</v>
          </cell>
          <cell r="O291" t="str">
            <v>132kV Transformer Replacements - 2 years</v>
          </cell>
          <cell r="P291" t="str">
            <v>132SS</v>
          </cell>
          <cell r="Q291" t="str">
            <v>Various</v>
          </cell>
          <cell r="R291">
            <v>10</v>
          </cell>
          <cell r="AE291">
            <v>0.5</v>
          </cell>
          <cell r="AF291">
            <v>3.0096525096525104</v>
          </cell>
          <cell r="AG291">
            <v>6.4903474903474905</v>
          </cell>
        </row>
        <row r="292">
          <cell r="A292">
            <v>228</v>
          </cell>
          <cell r="B292" t="str">
            <v>Rural 132kV Lines - 2 years</v>
          </cell>
          <cell r="C292">
            <v>1</v>
          </cell>
          <cell r="D292">
            <v>40695</v>
          </cell>
          <cell r="E292">
            <v>101</v>
          </cell>
          <cell r="F292">
            <v>1</v>
          </cell>
          <cell r="G292">
            <v>39255</v>
          </cell>
          <cell r="H292">
            <v>3</v>
          </cell>
          <cell r="I292" t="str">
            <v>TL -EIS</v>
          </cell>
          <cell r="J292">
            <v>48</v>
          </cell>
          <cell r="N292" t="str">
            <v>Proposed</v>
          </cell>
          <cell r="O292" t="str">
            <v>Rural 132kV Lines over 2 years</v>
          </cell>
          <cell r="P292" t="str">
            <v>TL EIS</v>
          </cell>
          <cell r="Q292" t="str">
            <v>Various</v>
          </cell>
          <cell r="R292">
            <v>50</v>
          </cell>
          <cell r="U292">
            <v>2.5641025641025647E-2</v>
          </cell>
          <cell r="V292">
            <v>2.1410256410256414</v>
          </cell>
          <cell r="W292">
            <v>2.1133333333333342</v>
          </cell>
          <cell r="X292">
            <v>10.976276150627619</v>
          </cell>
          <cell r="Y292">
            <v>34.74372384937238</v>
          </cell>
        </row>
        <row r="293">
          <cell r="A293">
            <v>229</v>
          </cell>
          <cell r="B293" t="str">
            <v>Rural 132kV Lines - 2 years</v>
          </cell>
          <cell r="C293">
            <v>1</v>
          </cell>
          <cell r="D293">
            <v>41426</v>
          </cell>
          <cell r="E293">
            <v>101</v>
          </cell>
          <cell r="F293">
            <v>1</v>
          </cell>
          <cell r="G293">
            <v>39986</v>
          </cell>
          <cell r="H293">
            <v>3</v>
          </cell>
          <cell r="I293" t="str">
            <v>TL -EIS</v>
          </cell>
          <cell r="J293">
            <v>48</v>
          </cell>
          <cell r="N293" t="str">
            <v>Proposed</v>
          </cell>
          <cell r="O293" t="str">
            <v>Rural 132kV Lines over 2 years</v>
          </cell>
          <cell r="P293" t="str">
            <v>TL EIS</v>
          </cell>
          <cell r="Q293" t="str">
            <v>Various</v>
          </cell>
          <cell r="R293">
            <v>75</v>
          </cell>
          <cell r="W293">
            <v>3.8461538461538471E-2</v>
          </cell>
          <cell r="X293">
            <v>3.2115384615384626</v>
          </cell>
          <cell r="Y293">
            <v>3.17</v>
          </cell>
          <cell r="Z293">
            <v>16.464414225941425</v>
          </cell>
          <cell r="AA293">
            <v>52.115585774058566</v>
          </cell>
        </row>
        <row r="294">
          <cell r="A294">
            <v>230</v>
          </cell>
          <cell r="B294" t="str">
            <v>Rural 132kV Lines - 2 years</v>
          </cell>
          <cell r="C294">
            <v>1</v>
          </cell>
          <cell r="D294">
            <v>42156</v>
          </cell>
          <cell r="E294">
            <v>101</v>
          </cell>
          <cell r="F294">
            <v>1</v>
          </cell>
          <cell r="G294">
            <v>40716</v>
          </cell>
          <cell r="H294">
            <v>3</v>
          </cell>
          <cell r="I294" t="str">
            <v>TL -EIS</v>
          </cell>
          <cell r="J294">
            <v>48</v>
          </cell>
          <cell r="N294" t="str">
            <v>Proposed</v>
          </cell>
          <cell r="O294" t="str">
            <v>Rural 132kV Lines over 2 years</v>
          </cell>
          <cell r="P294" t="str">
            <v>TL EIS</v>
          </cell>
          <cell r="Q294" t="str">
            <v>Various</v>
          </cell>
          <cell r="R294">
            <v>50</v>
          </cell>
          <cell r="Y294">
            <v>2.5641025641025647E-2</v>
          </cell>
          <cell r="Z294">
            <v>2.1410256410256414</v>
          </cell>
          <cell r="AA294">
            <v>2.1133333333333342</v>
          </cell>
          <cell r="AB294">
            <v>10.976276150627619</v>
          </cell>
          <cell r="AC294">
            <v>34.74372384937238</v>
          </cell>
        </row>
        <row r="295">
          <cell r="A295">
            <v>231</v>
          </cell>
          <cell r="B295" t="str">
            <v>Rural 132kV Lines - 2 years</v>
          </cell>
          <cell r="C295">
            <v>1</v>
          </cell>
          <cell r="D295">
            <v>42887</v>
          </cell>
          <cell r="E295">
            <v>101</v>
          </cell>
          <cell r="F295">
            <v>1</v>
          </cell>
          <cell r="G295">
            <v>41447</v>
          </cell>
          <cell r="H295">
            <v>3</v>
          </cell>
          <cell r="I295" t="str">
            <v>TL -EIS</v>
          </cell>
          <cell r="J295">
            <v>48</v>
          </cell>
          <cell r="N295" t="str">
            <v>Proposed</v>
          </cell>
          <cell r="O295" t="str">
            <v>Rural 132kV Lines over 2 years</v>
          </cell>
          <cell r="P295" t="str">
            <v>TL EIS</v>
          </cell>
          <cell r="Q295" t="str">
            <v>Various</v>
          </cell>
          <cell r="R295">
            <v>75</v>
          </cell>
          <cell r="AA295">
            <v>3.8461538461538471E-2</v>
          </cell>
          <cell r="AB295">
            <v>3.2115384615384626</v>
          </cell>
          <cell r="AC295">
            <v>3.17</v>
          </cell>
          <cell r="AD295">
            <v>16.464414225941425</v>
          </cell>
          <cell r="AE295">
            <v>52.115585774058566</v>
          </cell>
        </row>
        <row r="296">
          <cell r="A296">
            <v>232</v>
          </cell>
          <cell r="B296" t="str">
            <v>Rural 132kV Lines - 2 years</v>
          </cell>
          <cell r="C296">
            <v>1</v>
          </cell>
          <cell r="D296">
            <v>43617</v>
          </cell>
          <cell r="E296">
            <v>101</v>
          </cell>
          <cell r="F296">
            <v>1</v>
          </cell>
          <cell r="G296">
            <v>42177</v>
          </cell>
          <cell r="H296">
            <v>3</v>
          </cell>
          <cell r="I296" t="str">
            <v>TL -EIS</v>
          </cell>
          <cell r="J296">
            <v>48</v>
          </cell>
          <cell r="N296" t="str">
            <v>Proposed</v>
          </cell>
          <cell r="O296" t="str">
            <v>Rural 132kV Lines over 2 years</v>
          </cell>
          <cell r="P296" t="str">
            <v>TL EIS</v>
          </cell>
          <cell r="Q296" t="str">
            <v>Various</v>
          </cell>
          <cell r="R296">
            <v>50</v>
          </cell>
          <cell r="AC296">
            <v>2.5641025641025647E-2</v>
          </cell>
          <cell r="AD296">
            <v>2.1410256410256414</v>
          </cell>
          <cell r="AE296">
            <v>2.1133333333333342</v>
          </cell>
          <cell r="AF296">
            <v>10.976276150627619</v>
          </cell>
          <cell r="AG296">
            <v>34.74372384937238</v>
          </cell>
        </row>
        <row r="297">
          <cell r="A297">
            <v>233</v>
          </cell>
          <cell r="B297" t="str">
            <v>Miscellaneous Projects (2010-2019)</v>
          </cell>
          <cell r="C297">
            <v>1</v>
          </cell>
          <cell r="D297">
            <v>40695</v>
          </cell>
          <cell r="E297">
            <v>102</v>
          </cell>
          <cell r="F297">
            <v>3</v>
          </cell>
          <cell r="G297">
            <v>39975</v>
          </cell>
          <cell r="H297">
            <v>9</v>
          </cell>
          <cell r="I297" t="str">
            <v>330/132kV Aug</v>
          </cell>
          <cell r="J297">
            <v>24</v>
          </cell>
          <cell r="N297" t="str">
            <v>Proposed</v>
          </cell>
          <cell r="O297" t="str">
            <v>Miscellaneous Projects</v>
          </cell>
          <cell r="P297" t="str">
            <v>330TX</v>
          </cell>
          <cell r="Q297" t="str">
            <v>Various</v>
          </cell>
          <cell r="R297">
            <v>80</v>
          </cell>
          <cell r="W297">
            <v>0.19047619047619049</v>
          </cell>
          <cell r="X297">
            <v>11.05952380952381</v>
          </cell>
          <cell r="Y297">
            <v>68.75</v>
          </cell>
        </row>
        <row r="298">
          <cell r="A298">
            <v>234</v>
          </cell>
          <cell r="B298" t="str">
            <v>Miscellaneous Projects (2010-2019)</v>
          </cell>
          <cell r="C298">
            <v>1</v>
          </cell>
          <cell r="D298">
            <v>41426</v>
          </cell>
          <cell r="E298">
            <v>102</v>
          </cell>
          <cell r="F298">
            <v>3</v>
          </cell>
          <cell r="G298">
            <v>40706</v>
          </cell>
          <cell r="H298">
            <v>9</v>
          </cell>
          <cell r="I298" t="str">
            <v>330/132kV Aug</v>
          </cell>
          <cell r="J298">
            <v>24</v>
          </cell>
          <cell r="N298" t="str">
            <v>Proposed</v>
          </cell>
          <cell r="O298" t="str">
            <v>Miscellaneous Projects</v>
          </cell>
          <cell r="P298" t="str">
            <v>330TX</v>
          </cell>
          <cell r="Q298" t="str">
            <v>Various</v>
          </cell>
          <cell r="R298">
            <v>80</v>
          </cell>
          <cell r="Y298">
            <v>0.19047619047619049</v>
          </cell>
          <cell r="Z298">
            <v>11.05952380952381</v>
          </cell>
          <cell r="AA298">
            <v>68.75</v>
          </cell>
        </row>
        <row r="299">
          <cell r="A299">
            <v>235</v>
          </cell>
          <cell r="B299" t="str">
            <v>Miscellaneous Projects (2010-2019)</v>
          </cell>
          <cell r="C299">
            <v>1</v>
          </cell>
          <cell r="D299">
            <v>42156</v>
          </cell>
          <cell r="E299">
            <v>102</v>
          </cell>
          <cell r="F299">
            <v>3</v>
          </cell>
          <cell r="G299">
            <v>41436</v>
          </cell>
          <cell r="H299">
            <v>9</v>
          </cell>
          <cell r="I299" t="str">
            <v>330/132kV Aug</v>
          </cell>
          <cell r="J299">
            <v>24</v>
          </cell>
          <cell r="N299" t="str">
            <v>Proposed</v>
          </cell>
          <cell r="O299" t="str">
            <v>Miscellaneous Projects</v>
          </cell>
          <cell r="P299" t="str">
            <v>330TX</v>
          </cell>
          <cell r="Q299" t="str">
            <v>Various</v>
          </cell>
          <cell r="R299">
            <v>80</v>
          </cell>
          <cell r="AA299">
            <v>0.19047619047619049</v>
          </cell>
          <cell r="AB299">
            <v>11.05952380952381</v>
          </cell>
          <cell r="AC299">
            <v>68.75</v>
          </cell>
        </row>
        <row r="300">
          <cell r="A300">
            <v>236</v>
          </cell>
          <cell r="B300" t="str">
            <v>Miscellaneous Projects (2010-2019)</v>
          </cell>
          <cell r="C300">
            <v>1</v>
          </cell>
          <cell r="D300">
            <v>42887</v>
          </cell>
          <cell r="E300">
            <v>102</v>
          </cell>
          <cell r="F300">
            <v>3</v>
          </cell>
          <cell r="G300">
            <v>42167</v>
          </cell>
          <cell r="H300">
            <v>9</v>
          </cell>
          <cell r="I300" t="str">
            <v>330/132kV Aug</v>
          </cell>
          <cell r="J300">
            <v>24</v>
          </cell>
          <cell r="N300" t="str">
            <v>Proposed</v>
          </cell>
          <cell r="O300" t="str">
            <v>Miscellaneous Projects</v>
          </cell>
          <cell r="P300" t="str">
            <v>330TX</v>
          </cell>
          <cell r="Q300" t="str">
            <v>Various</v>
          </cell>
          <cell r="R300">
            <v>80</v>
          </cell>
          <cell r="AC300">
            <v>0.19047619047619049</v>
          </cell>
          <cell r="AD300">
            <v>11.05952380952381</v>
          </cell>
          <cell r="AE300">
            <v>68.75</v>
          </cell>
        </row>
        <row r="301">
          <cell r="A301">
            <v>237</v>
          </cell>
          <cell r="B301" t="str">
            <v>Miscellaneous Projects (2010-2019)</v>
          </cell>
          <cell r="C301">
            <v>1</v>
          </cell>
          <cell r="D301">
            <v>43617</v>
          </cell>
          <cell r="E301">
            <v>102</v>
          </cell>
          <cell r="F301">
            <v>3</v>
          </cell>
          <cell r="G301">
            <v>42897</v>
          </cell>
          <cell r="H301">
            <v>9</v>
          </cell>
          <cell r="I301" t="str">
            <v>330/132kV Aug</v>
          </cell>
          <cell r="J301">
            <v>24</v>
          </cell>
          <cell r="N301" t="str">
            <v>Proposed</v>
          </cell>
          <cell r="O301" t="str">
            <v>Miscellaneous Projects</v>
          </cell>
          <cell r="P301" t="str">
            <v>330TX</v>
          </cell>
          <cell r="Q301" t="str">
            <v>Various</v>
          </cell>
          <cell r="R301">
            <v>80</v>
          </cell>
          <cell r="AE301">
            <v>0.19047619047619049</v>
          </cell>
          <cell r="AF301">
            <v>11.05952380952381</v>
          </cell>
          <cell r="AG301">
            <v>68.75</v>
          </cell>
        </row>
        <row r="303">
          <cell r="A303" t="str">
            <v>Asset Replacement Projects</v>
          </cell>
        </row>
        <row r="304">
          <cell r="B304" t="str">
            <v>Cooma Area</v>
          </cell>
          <cell r="O304" t="str">
            <v>Replacement of 11kV Regulators (3 off)</v>
          </cell>
        </row>
        <row r="305">
          <cell r="B305" t="str">
            <v>Orange Substation</v>
          </cell>
          <cell r="O305" t="str">
            <v>Replacement of Orange 132/66kV Transformers</v>
          </cell>
        </row>
        <row r="306">
          <cell r="B306" t="str">
            <v>Queanbeyan Substation Refurbishment</v>
          </cell>
          <cell r="O306" t="str">
            <v>Replacement of the Queanbeyan Transformers</v>
          </cell>
        </row>
        <row r="307">
          <cell r="B307" t="str">
            <v>Queanbeyan Substation Refurbishment</v>
          </cell>
          <cell r="O307" t="str">
            <v>Replacement of the Queanbeyan 132kV &amp; 66kV switchyards</v>
          </cell>
        </row>
        <row r="308">
          <cell r="B308" t="str">
            <v>Queanbeyan Substation Refurbishment</v>
          </cell>
          <cell r="O308" t="str">
            <v>Replacement of the Queanbeyan Secondary Systems</v>
          </cell>
        </row>
        <row r="309">
          <cell r="B309" t="str">
            <v>Canberra Substation - Secondary Systems</v>
          </cell>
          <cell r="O309" t="str">
            <v>Replacement of the Canberra Tunnel Board</v>
          </cell>
        </row>
        <row r="310">
          <cell r="B310" t="str">
            <v xml:space="preserve">Yass-Wagga 132kV Line Refurbishment </v>
          </cell>
          <cell r="O310" t="str">
            <v>Replacement of 132kV structures</v>
          </cell>
        </row>
        <row r="311">
          <cell r="B311" t="str">
            <v xml:space="preserve">Yass-Wagga 132kV Line Refurbishment </v>
          </cell>
          <cell r="O311" t="str">
            <v>Replacement of 132kV structures and conductor</v>
          </cell>
        </row>
        <row r="312">
          <cell r="B312" t="str">
            <v>Darlington Pt to Coleambally 132kV Line</v>
          </cell>
          <cell r="O312" t="str">
            <v>Second Darlington Point to Coleambally 132kV Line</v>
          </cell>
        </row>
        <row r="313">
          <cell r="B313" t="str">
            <v>Darlington Pt to Coleambally 132kV Line</v>
          </cell>
          <cell r="O313" t="str">
            <v>Coleambally SS Augmentation</v>
          </cell>
        </row>
        <row r="314">
          <cell r="B314" t="str">
            <v>Darlington Pt to Coleambally 132kV Line</v>
          </cell>
          <cell r="O314" t="str">
            <v>Darlington Point 132kV Augmentations</v>
          </cell>
        </row>
        <row r="315">
          <cell r="B315" t="str">
            <v>Dapto 330/132kV Transformer</v>
          </cell>
          <cell r="O315" t="str">
            <v>Dapto 330/132kV Transformer (4th unit in No.2 Position)</v>
          </cell>
        </row>
        <row r="316">
          <cell r="B316" t="str">
            <v>Sydney West 330kV Upgrade</v>
          </cell>
          <cell r="O316" t="str">
            <v>Double Breaker on 30 Liverpol circuit at Sydney West</v>
          </cell>
        </row>
        <row r="317">
          <cell r="B317" t="str">
            <v>Power Station Connections</v>
          </cell>
          <cell r="O317" t="str">
            <v>Ulan 2x500MW units (30km to Wollar)</v>
          </cell>
        </row>
        <row r="318">
          <cell r="B318" t="str">
            <v>Power Station Connections</v>
          </cell>
          <cell r="O318" t="str">
            <v>Mt Piper 3 &amp; 4 units connected to 500kV switchyard</v>
          </cell>
        </row>
        <row r="319">
          <cell r="B319" t="str">
            <v>Power Station Connections</v>
          </cell>
          <cell r="O319" t="str">
            <v>GT plant connected at Uranquinity</v>
          </cell>
        </row>
        <row r="320">
          <cell r="B320" t="str">
            <v>Power Station Connections</v>
          </cell>
          <cell r="O320" t="str">
            <v>GT plant connected at Tomago</v>
          </cell>
        </row>
        <row r="321">
          <cell r="B321" t="str">
            <v>Power Station Connections</v>
          </cell>
          <cell r="O321" t="str">
            <v>GT plant connected at Eraring</v>
          </cell>
        </row>
        <row r="322">
          <cell r="B322" t="str">
            <v>Power Station Connections</v>
          </cell>
          <cell r="O322" t="str">
            <v>GT plant connected at Munmorah</v>
          </cell>
        </row>
        <row r="323">
          <cell r="B323" t="str">
            <v>Power Station Connections</v>
          </cell>
          <cell r="O323" t="str">
            <v>GT plant connected at Tallawarra</v>
          </cell>
        </row>
        <row r="324">
          <cell r="B324" t="str">
            <v>Power Station Connections</v>
          </cell>
          <cell r="O324" t="str">
            <v>GT plant connected at Marulan</v>
          </cell>
        </row>
        <row r="335">
          <cell r="A335" t="str">
            <v>Previous Committed List</v>
          </cell>
        </row>
        <row r="336">
          <cell r="A336">
            <v>1</v>
          </cell>
          <cell r="B336" t="str">
            <v>Newcastle and Lower North Coast Supply - Committed</v>
          </cell>
          <cell r="C336">
            <v>1</v>
          </cell>
          <cell r="D336">
            <v>38322</v>
          </cell>
          <cell r="E336">
            <v>39</v>
          </cell>
          <cell r="F336">
            <v>3</v>
          </cell>
          <cell r="G336">
            <v>38292</v>
          </cell>
          <cell r="H336">
            <v>6</v>
          </cell>
          <cell r="I336" t="str">
            <v>330/132kV Greenfield</v>
          </cell>
          <cell r="J336">
            <v>1</v>
          </cell>
          <cell r="L336" t="str">
            <v>6.5.7</v>
          </cell>
          <cell r="M336" t="str">
            <v>Comm</v>
          </cell>
          <cell r="N336" t="str">
            <v>Committed</v>
          </cell>
          <cell r="O336" t="str">
            <v>Establishment of Waratah West 330/132kV Sub - Contract</v>
          </cell>
          <cell r="P336" t="str">
            <v>330SS</v>
          </cell>
          <cell r="Q336" t="str">
            <v>Northern</v>
          </cell>
          <cell r="R336">
            <v>14</v>
          </cell>
        </row>
        <row r="337">
          <cell r="A337">
            <v>2</v>
          </cell>
          <cell r="B337" t="str">
            <v>Sydney West SVC</v>
          </cell>
          <cell r="C337">
            <v>1</v>
          </cell>
          <cell r="D337">
            <v>38322</v>
          </cell>
          <cell r="E337">
            <v>55</v>
          </cell>
          <cell r="F337">
            <v>3</v>
          </cell>
          <cell r="G337">
            <v>38292</v>
          </cell>
          <cell r="H337">
            <v>6</v>
          </cell>
          <cell r="I337" t="str">
            <v>330/132kV Greenfield</v>
          </cell>
          <cell r="J337">
            <v>1</v>
          </cell>
          <cell r="L337" t="str">
            <v>5.2.2</v>
          </cell>
          <cell r="M337" t="str">
            <v>Const</v>
          </cell>
          <cell r="N337" t="str">
            <v>Committed</v>
          </cell>
          <cell r="O337" t="str">
            <v>Sydney West SVC - Contract</v>
          </cell>
          <cell r="P337" t="str">
            <v>SVC</v>
          </cell>
          <cell r="Q337" t="str">
            <v>Central</v>
          </cell>
          <cell r="R337">
            <v>20</v>
          </cell>
        </row>
        <row r="338">
          <cell r="A338">
            <v>3</v>
          </cell>
          <cell r="B338" t="str">
            <v>Waratah West - 330 kV Transformation</v>
          </cell>
          <cell r="C338">
            <v>1</v>
          </cell>
          <cell r="D338">
            <v>38322</v>
          </cell>
          <cell r="E338">
            <v>63</v>
          </cell>
          <cell r="F338">
            <v>3</v>
          </cell>
          <cell r="G338">
            <v>38292</v>
          </cell>
          <cell r="H338">
            <v>6</v>
          </cell>
          <cell r="I338" t="str">
            <v>330/132kV Greenfield</v>
          </cell>
          <cell r="J338">
            <v>1</v>
          </cell>
          <cell r="L338" t="str">
            <v>5.2.1</v>
          </cell>
          <cell r="M338" t="str">
            <v>Const</v>
          </cell>
          <cell r="N338" t="str">
            <v>Committed</v>
          </cell>
          <cell r="O338" t="str">
            <v>Waratah West- 330kV Tx1 for PDR T2059 Tomago Smelter Upgrade</v>
          </cell>
          <cell r="P338" t="str">
            <v>330SS</v>
          </cell>
          <cell r="Q338" t="str">
            <v>Northern</v>
          </cell>
        </row>
        <row r="339">
          <cell r="A339">
            <v>4</v>
          </cell>
          <cell r="B339" t="str">
            <v>Yass 330 kV Substation Equipment Replacement</v>
          </cell>
          <cell r="C339">
            <v>1</v>
          </cell>
          <cell r="D339">
            <v>38534</v>
          </cell>
          <cell r="E339">
            <v>68</v>
          </cell>
          <cell r="F339">
            <v>3</v>
          </cell>
          <cell r="G339">
            <v>38292</v>
          </cell>
          <cell r="H339">
            <v>6</v>
          </cell>
          <cell r="I339" t="str">
            <v>330/132kV Greenfield</v>
          </cell>
          <cell r="J339">
            <v>8.0666666666666664</v>
          </cell>
          <cell r="L339" t="str">
            <v>5.2.7</v>
          </cell>
          <cell r="M339" t="str">
            <v>Const</v>
          </cell>
          <cell r="N339" t="str">
            <v>Committed</v>
          </cell>
          <cell r="O339" t="str">
            <v>Yass 330kV Substation Refurbishment - Contract</v>
          </cell>
          <cell r="P339" t="str">
            <v>330SS</v>
          </cell>
          <cell r="Q339" t="str">
            <v>Southern</v>
          </cell>
          <cell r="R339">
            <v>32</v>
          </cell>
        </row>
        <row r="340">
          <cell r="A340">
            <v>5</v>
          </cell>
          <cell r="B340" t="str">
            <v>Yass 330 kV Substation Equipment Replacement</v>
          </cell>
          <cell r="C340">
            <v>1</v>
          </cell>
          <cell r="D340">
            <v>38534</v>
          </cell>
          <cell r="E340">
            <v>68</v>
          </cell>
          <cell r="F340">
            <v>2</v>
          </cell>
          <cell r="G340">
            <v>38292</v>
          </cell>
          <cell r="H340">
            <v>2</v>
          </cell>
          <cell r="I340" t="str">
            <v>EHV TL -REF</v>
          </cell>
          <cell r="J340">
            <v>8.0666666666666664</v>
          </cell>
          <cell r="L340" t="str">
            <v>5.2.7</v>
          </cell>
          <cell r="M340" t="str">
            <v>Const</v>
          </cell>
          <cell r="N340" t="str">
            <v>Committed</v>
          </cell>
          <cell r="O340" t="str">
            <v>Yass TL Re-arrangements associated with Sub - Contract</v>
          </cell>
          <cell r="P340" t="str">
            <v>TL REF</v>
          </cell>
          <cell r="Q340" t="str">
            <v>Southern</v>
          </cell>
          <cell r="R340">
            <v>6</v>
          </cell>
        </row>
        <row r="341">
          <cell r="A341">
            <v>6</v>
          </cell>
          <cell r="B341" t="str">
            <v>Newcastle and Lower North Coast Supply - Committed</v>
          </cell>
          <cell r="C341">
            <v>1</v>
          </cell>
          <cell r="D341">
            <v>38322</v>
          </cell>
          <cell r="E341">
            <v>39</v>
          </cell>
          <cell r="F341">
            <v>3</v>
          </cell>
          <cell r="G341">
            <v>38292</v>
          </cell>
          <cell r="H341">
            <v>9</v>
          </cell>
          <cell r="I341" t="str">
            <v>330/132kV Aug</v>
          </cell>
          <cell r="J341">
            <v>1</v>
          </cell>
          <cell r="L341" t="str">
            <v>6.5.7</v>
          </cell>
          <cell r="M341" t="str">
            <v>Comm</v>
          </cell>
          <cell r="N341" t="str">
            <v>Committed</v>
          </cell>
          <cell r="O341" t="str">
            <v>Tomago 330kV SS Augmentations - Contract</v>
          </cell>
          <cell r="P341" t="str">
            <v>330SS</v>
          </cell>
          <cell r="Q341" t="str">
            <v>Northern</v>
          </cell>
          <cell r="R341">
            <v>4</v>
          </cell>
        </row>
        <row r="342">
          <cell r="A342">
            <v>7</v>
          </cell>
          <cell r="B342" t="str">
            <v>Newcastle and Lower North Coast Supply - Committed</v>
          </cell>
          <cell r="C342">
            <v>1</v>
          </cell>
          <cell r="D342">
            <v>38322</v>
          </cell>
          <cell r="E342">
            <v>39</v>
          </cell>
          <cell r="F342">
            <v>3</v>
          </cell>
          <cell r="G342">
            <v>38292</v>
          </cell>
          <cell r="H342">
            <v>9</v>
          </cell>
          <cell r="I342" t="str">
            <v>330/132kV Aug</v>
          </cell>
          <cell r="J342">
            <v>1</v>
          </cell>
          <cell r="L342" t="str">
            <v>6.5.7</v>
          </cell>
          <cell r="M342" t="str">
            <v>Comm</v>
          </cell>
          <cell r="N342" t="str">
            <v>Committed</v>
          </cell>
          <cell r="O342" t="str">
            <v>Newcastle 330/132kV Substation Augmentations - Contract</v>
          </cell>
          <cell r="P342" t="str">
            <v>330SS</v>
          </cell>
          <cell r="Q342" t="str">
            <v>Northern</v>
          </cell>
          <cell r="R342">
            <v>1</v>
          </cell>
        </row>
        <row r="343">
          <cell r="A343">
            <v>8</v>
          </cell>
          <cell r="B343" t="str">
            <v>Newcastle and Lower North Coast Supply - Committed</v>
          </cell>
          <cell r="C343">
            <v>1</v>
          </cell>
          <cell r="D343">
            <v>38322</v>
          </cell>
          <cell r="E343">
            <v>39</v>
          </cell>
          <cell r="F343">
            <v>2</v>
          </cell>
          <cell r="G343">
            <v>38292</v>
          </cell>
          <cell r="H343">
            <v>4</v>
          </cell>
          <cell r="I343" t="str">
            <v>TL -REF</v>
          </cell>
          <cell r="J343">
            <v>1</v>
          </cell>
          <cell r="L343" t="str">
            <v>6.5.7</v>
          </cell>
          <cell r="M343" t="str">
            <v>Comm</v>
          </cell>
          <cell r="N343" t="str">
            <v>Committed</v>
          </cell>
          <cell r="O343" t="str">
            <v>Tomago/Waratah West minor line alterations - Contract</v>
          </cell>
          <cell r="P343" t="str">
            <v>TL REF</v>
          </cell>
          <cell r="Q343" t="str">
            <v>Northern</v>
          </cell>
          <cell r="R343">
            <v>1</v>
          </cell>
        </row>
        <row r="344">
          <cell r="A344">
            <v>9</v>
          </cell>
          <cell r="B344" t="str">
            <v>Waratah West - 330 kV Transformation</v>
          </cell>
          <cell r="C344">
            <v>1</v>
          </cell>
          <cell r="D344">
            <v>38322</v>
          </cell>
          <cell r="E344">
            <v>64</v>
          </cell>
          <cell r="F344">
            <v>3</v>
          </cell>
          <cell r="G344">
            <v>38292</v>
          </cell>
          <cell r="H344">
            <v>9</v>
          </cell>
          <cell r="I344" t="str">
            <v>330/132kV Aug</v>
          </cell>
          <cell r="J344">
            <v>1</v>
          </cell>
          <cell r="L344" t="str">
            <v>5.2.1</v>
          </cell>
          <cell r="M344" t="str">
            <v>Const</v>
          </cell>
          <cell r="N344" t="str">
            <v>Committed</v>
          </cell>
          <cell r="O344" t="str">
            <v>Tomago SS Augmentation for PDR T2059 Tomago Smelter Upgrade</v>
          </cell>
          <cell r="P344" t="str">
            <v>330SS</v>
          </cell>
          <cell r="Q344" t="str">
            <v>Northern</v>
          </cell>
        </row>
        <row r="345">
          <cell r="A345">
            <v>10</v>
          </cell>
          <cell r="B345" t="str">
            <v>Waratah West - 330 kV Transformation</v>
          </cell>
          <cell r="C345">
            <v>1</v>
          </cell>
          <cell r="D345">
            <v>38322</v>
          </cell>
          <cell r="E345">
            <v>64</v>
          </cell>
          <cell r="F345">
            <v>3</v>
          </cell>
          <cell r="G345">
            <v>38292</v>
          </cell>
          <cell r="H345">
            <v>9</v>
          </cell>
          <cell r="I345" t="str">
            <v>330/132kV Aug</v>
          </cell>
          <cell r="J345">
            <v>1</v>
          </cell>
          <cell r="L345" t="str">
            <v>5.2.1</v>
          </cell>
          <cell r="M345" t="str">
            <v>Const</v>
          </cell>
          <cell r="N345" t="str">
            <v>Committed</v>
          </cell>
          <cell r="O345" t="str">
            <v>Newcastle SS Augmentation for PDR T2059 Tomago Smelter Upgrade</v>
          </cell>
          <cell r="P345" t="str">
            <v>330SS</v>
          </cell>
          <cell r="Q345" t="str">
            <v>Northern</v>
          </cell>
        </row>
        <row r="346">
          <cell r="A346">
            <v>11</v>
          </cell>
          <cell r="B346" t="str">
            <v>Waratah West - 330 kV Transformation</v>
          </cell>
          <cell r="C346">
            <v>1</v>
          </cell>
          <cell r="D346">
            <v>38322</v>
          </cell>
          <cell r="E346">
            <v>46</v>
          </cell>
          <cell r="F346">
            <v>2</v>
          </cell>
          <cell r="G346">
            <v>38292</v>
          </cell>
          <cell r="H346">
            <v>4</v>
          </cell>
          <cell r="I346" t="str">
            <v>TL -REF</v>
          </cell>
          <cell r="J346">
            <v>1</v>
          </cell>
          <cell r="L346" t="str">
            <v>5.2.1</v>
          </cell>
          <cell r="M346" t="str">
            <v>Const</v>
          </cell>
          <cell r="N346" t="str">
            <v>Committed</v>
          </cell>
          <cell r="O346" t="str">
            <v>95W TL for PDR T2059 Tomago Smelter Upgrade</v>
          </cell>
          <cell r="P346" t="str">
            <v>TL REF</v>
          </cell>
          <cell r="Q346" t="str">
            <v>Northern</v>
          </cell>
        </row>
        <row r="347">
          <cell r="A347">
            <v>12</v>
          </cell>
          <cell r="B347" t="str">
            <v>Waratah West - 330 kV Transformation</v>
          </cell>
          <cell r="C347">
            <v>1</v>
          </cell>
          <cell r="D347">
            <v>38322</v>
          </cell>
          <cell r="E347">
            <v>64</v>
          </cell>
          <cell r="F347">
            <v>2</v>
          </cell>
          <cell r="G347">
            <v>38292</v>
          </cell>
          <cell r="H347">
            <v>4</v>
          </cell>
          <cell r="I347" t="str">
            <v>TL -REF</v>
          </cell>
          <cell r="J347">
            <v>1</v>
          </cell>
          <cell r="L347" t="str">
            <v>5.2.1</v>
          </cell>
          <cell r="M347" t="str">
            <v>Const</v>
          </cell>
          <cell r="N347" t="str">
            <v>Committed</v>
          </cell>
          <cell r="O347" t="str">
            <v>95N TL Uprating for PDR T2059 Tomago Smelter Upgrade</v>
          </cell>
          <cell r="P347" t="str">
            <v>TL REF</v>
          </cell>
          <cell r="Q347" t="str">
            <v>Northern</v>
          </cell>
        </row>
        <row r="348">
          <cell r="A348">
            <v>13</v>
          </cell>
          <cell r="B348" t="str">
            <v>Wollar - Wellington 330 kV Line &amp; Wollar 330 kV Sw Stn</v>
          </cell>
          <cell r="C348">
            <v>1</v>
          </cell>
          <cell r="D348">
            <v>39417</v>
          </cell>
          <cell r="E348">
            <v>65</v>
          </cell>
          <cell r="F348">
            <v>1</v>
          </cell>
          <cell r="G348">
            <v>38292</v>
          </cell>
          <cell r="H348">
            <v>1</v>
          </cell>
          <cell r="I348" t="str">
            <v>EHV TL -EIS</v>
          </cell>
          <cell r="J348">
            <v>37.5</v>
          </cell>
          <cell r="L348" t="str">
            <v>5.3.4</v>
          </cell>
          <cell r="M348" t="str">
            <v>Likely</v>
          </cell>
          <cell r="N348" t="str">
            <v>Committed</v>
          </cell>
          <cell r="O348" t="str">
            <v>Wollar to Wellington 330kV TL - Contract</v>
          </cell>
          <cell r="P348" t="str">
            <v>TL EIS</v>
          </cell>
          <cell r="Q348" t="str">
            <v>Central</v>
          </cell>
          <cell r="R348">
            <v>65</v>
          </cell>
        </row>
        <row r="349">
          <cell r="A349">
            <v>14</v>
          </cell>
          <cell r="B349" t="str">
            <v>Armidale, Mrln, Vales, Vinyd,Well'ton,&amp; Yass 330 kV Txs</v>
          </cell>
          <cell r="C349">
            <v>1</v>
          </cell>
          <cell r="D349">
            <v>38292</v>
          </cell>
          <cell r="E349">
            <v>3</v>
          </cell>
          <cell r="F349">
            <v>3</v>
          </cell>
          <cell r="G349">
            <v>38292</v>
          </cell>
          <cell r="H349">
            <v>11</v>
          </cell>
          <cell r="I349" t="str">
            <v>Transformer Replace</v>
          </cell>
          <cell r="J349">
            <v>0</v>
          </cell>
          <cell r="L349" t="str">
            <v>6.3.1</v>
          </cell>
          <cell r="M349" t="str">
            <v>Likely</v>
          </cell>
          <cell r="N349" t="str">
            <v>Committed</v>
          </cell>
          <cell r="O349" t="str">
            <v>Vineyard 330kV SS- Replacement of No.2 Tx - Contract</v>
          </cell>
          <cell r="P349" t="str">
            <v>330TX</v>
          </cell>
          <cell r="Q349" t="str">
            <v>Central</v>
          </cell>
          <cell r="R349">
            <v>5</v>
          </cell>
        </row>
        <row r="350">
          <cell r="A350">
            <v>15</v>
          </cell>
          <cell r="B350" t="str">
            <v>Liverpool Third 330/132 kV Transformer</v>
          </cell>
          <cell r="C350">
            <v>1</v>
          </cell>
          <cell r="D350">
            <v>38322</v>
          </cell>
          <cell r="E350">
            <v>28</v>
          </cell>
          <cell r="F350">
            <v>3</v>
          </cell>
          <cell r="G350">
            <v>38292</v>
          </cell>
          <cell r="H350">
            <v>11</v>
          </cell>
          <cell r="I350" t="str">
            <v>Transformer Replace</v>
          </cell>
          <cell r="J350">
            <v>1</v>
          </cell>
          <cell r="L350" t="str">
            <v>5.2.3</v>
          </cell>
          <cell r="M350" t="str">
            <v>Const</v>
          </cell>
          <cell r="N350" t="str">
            <v>Committed</v>
          </cell>
          <cell r="O350" t="str">
            <v>Liverpool Third Transformer - Contract</v>
          </cell>
          <cell r="P350" t="str">
            <v>330SS</v>
          </cell>
          <cell r="Q350" t="str">
            <v>Central</v>
          </cell>
          <cell r="R350">
            <v>9</v>
          </cell>
        </row>
        <row r="351">
          <cell r="A351">
            <v>16</v>
          </cell>
          <cell r="B351" t="str">
            <v>Coffs Harbour: 330/132 kV Substation</v>
          </cell>
          <cell r="C351">
            <v>1</v>
          </cell>
          <cell r="D351">
            <v>38961</v>
          </cell>
          <cell r="E351">
            <v>9</v>
          </cell>
          <cell r="F351">
            <v>3</v>
          </cell>
          <cell r="G351">
            <v>38292</v>
          </cell>
          <cell r="H351">
            <v>6</v>
          </cell>
          <cell r="I351" t="str">
            <v>330/132kV Greenfield</v>
          </cell>
          <cell r="J351">
            <v>22.3</v>
          </cell>
          <cell r="L351" t="str">
            <v>5.3.1</v>
          </cell>
          <cell r="M351" t="str">
            <v>Likely</v>
          </cell>
          <cell r="N351" t="str">
            <v>Committed</v>
          </cell>
          <cell r="O351" t="str">
            <v>Coffs Harbour 330/132kV Substation - Contract</v>
          </cell>
          <cell r="P351" t="str">
            <v>330SS</v>
          </cell>
          <cell r="Q351" t="str">
            <v>Northern</v>
          </cell>
          <cell r="R351">
            <v>18</v>
          </cell>
        </row>
        <row r="352">
          <cell r="A352">
            <v>17</v>
          </cell>
          <cell r="B352" t="str">
            <v>Coffs Harbour: 330/132 kV Substation</v>
          </cell>
          <cell r="C352">
            <v>1</v>
          </cell>
          <cell r="D352">
            <v>38961</v>
          </cell>
          <cell r="E352">
            <v>9</v>
          </cell>
          <cell r="F352">
            <v>2</v>
          </cell>
          <cell r="G352">
            <v>38292</v>
          </cell>
          <cell r="H352">
            <v>2</v>
          </cell>
          <cell r="I352" t="str">
            <v>EHV TL -REF</v>
          </cell>
          <cell r="J352">
            <v>22.3</v>
          </cell>
          <cell r="L352" t="str">
            <v>5.3.1</v>
          </cell>
          <cell r="M352" t="str">
            <v>Likely</v>
          </cell>
          <cell r="N352" t="str">
            <v>Committed</v>
          </cell>
          <cell r="O352" t="str">
            <v>Coffs Harbour TL Rearrangement - Contract</v>
          </cell>
          <cell r="P352" t="str">
            <v>TL REF</v>
          </cell>
          <cell r="Q352" t="str">
            <v>Northern</v>
          </cell>
          <cell r="R352">
            <v>2</v>
          </cell>
        </row>
        <row r="353">
          <cell r="A353">
            <v>18</v>
          </cell>
          <cell r="B353" t="str">
            <v>Central Coast 330 kV Rearr'ts: Vales Point</v>
          </cell>
          <cell r="C353">
            <v>1</v>
          </cell>
          <cell r="D353">
            <v>38687</v>
          </cell>
          <cell r="E353">
            <v>8</v>
          </cell>
          <cell r="F353">
            <v>3</v>
          </cell>
          <cell r="G353">
            <v>38292</v>
          </cell>
          <cell r="H353">
            <v>9</v>
          </cell>
          <cell r="I353" t="str">
            <v>330/132kV Aug</v>
          </cell>
          <cell r="J353">
            <v>13.166666666666666</v>
          </cell>
          <cell r="L353" t="str">
            <v>5.3.6</v>
          </cell>
          <cell r="M353" t="str">
            <v>Likely</v>
          </cell>
          <cell r="N353" t="str">
            <v>Committed</v>
          </cell>
          <cell r="O353" t="str">
            <v>Vales Point 330 kV Switchyard Rationalisation (PDR 2054)</v>
          </cell>
          <cell r="P353" t="str">
            <v>330SS</v>
          </cell>
          <cell r="Q353" t="str">
            <v>Northern</v>
          </cell>
          <cell r="R353">
            <v>0.25</v>
          </cell>
        </row>
        <row r="354">
          <cell r="A354">
            <v>19</v>
          </cell>
          <cell r="B354" t="str">
            <v>Central Coast 330 kV Rearr'ts: Vales Point</v>
          </cell>
          <cell r="C354">
            <v>1</v>
          </cell>
          <cell r="D354">
            <v>38687</v>
          </cell>
          <cell r="E354">
            <v>8</v>
          </cell>
          <cell r="F354">
            <v>3</v>
          </cell>
          <cell r="G354">
            <v>38292</v>
          </cell>
          <cell r="H354">
            <v>9</v>
          </cell>
          <cell r="I354" t="str">
            <v>330/132kV Aug</v>
          </cell>
          <cell r="J354">
            <v>13.166666666666666</v>
          </cell>
          <cell r="L354" t="str">
            <v>5.3.6</v>
          </cell>
          <cell r="M354" t="str">
            <v>Likely</v>
          </cell>
          <cell r="N354" t="str">
            <v>Committed</v>
          </cell>
          <cell r="O354" t="str">
            <v>Munmorah 330 kV Switchyard Rationalisation (PDR 2054)</v>
          </cell>
          <cell r="P354" t="str">
            <v>330SS</v>
          </cell>
          <cell r="Q354" t="str">
            <v>Northern</v>
          </cell>
          <cell r="R354">
            <v>0.25</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38"/>
      <sheetName val="Note38(a)"/>
      <sheetName val="Note38(b)"/>
      <sheetName val="Note38(c)"/>
      <sheetName val="Note38(d)"/>
      <sheetName val="Note38(e)"/>
      <sheetName val="Note38(f)"/>
      <sheetName val="Note38(g)"/>
      <sheetName val="Note38(h)"/>
      <sheetName val="Note38(i)"/>
      <sheetName val="Note38(j)"/>
      <sheetName val="2009 Swaps MTM"/>
      <sheetName val="2009 Liq Table"/>
      <sheetName val="Price Risk"/>
      <sheetName val="Xcswaps"/>
      <sheetName val="2009 Debt Summary"/>
      <sheetName val="USPP Notes Translation"/>
      <sheetName val="Interest Sensitivity"/>
      <sheetName val="Int Rate Sens 2009"/>
      <sheetName val="Int Rate Sens 2008"/>
      <sheetName val="2009 FX Sensitivity"/>
      <sheetName val="2009 FX Fwds"/>
      <sheetName val="2009 FX Rate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sheetData sheetId="12"/>
      <sheetData sheetId="13" refreshError="1"/>
      <sheetData sheetId="14"/>
      <sheetData sheetId="15"/>
      <sheetData sheetId="16" refreshError="1"/>
      <sheetData sheetId="17" refreshError="1"/>
      <sheetData sheetId="18" refreshError="1"/>
      <sheetData sheetId="19" refreshError="1"/>
      <sheetData sheetId="20"/>
      <sheetData sheetId="21"/>
      <sheetData sheetId="22" refreshError="1">
        <row r="5">
          <cell r="G5">
            <v>0.8135</v>
          </cell>
        </row>
      </sheetData>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 val="Sheet5"/>
      <sheetName val="Check These"/>
      <sheetName val="Summary by Location"/>
      <sheetName val="Summary by Strategy"/>
      <sheetName val="Projects"/>
      <sheetName val="Strategies"/>
      <sheetName val="Comments"/>
    </sheetNames>
    <sheetDataSet>
      <sheetData sheetId="0"/>
      <sheetData sheetId="1"/>
      <sheetData sheetId="2"/>
      <sheetData sheetId="3"/>
      <sheetData sheetId="4"/>
      <sheetData sheetId="5"/>
      <sheetData sheetId="6">
        <row r="7">
          <cell r="B7">
            <v>0</v>
          </cell>
          <cell r="C7" t="str">
            <v>Transformers</v>
          </cell>
          <cell r="D7" t="str">
            <v>Condition Assessment</v>
          </cell>
          <cell r="E7" t="str">
            <v>Other</v>
          </cell>
          <cell r="F7" t="str">
            <v>Life Assessment</v>
          </cell>
          <cell r="G7" t="str">
            <v>O</v>
          </cell>
          <cell r="H7" t="str">
            <v>I</v>
          </cell>
          <cell r="I7">
            <v>1994</v>
          </cell>
          <cell r="J7" t="str">
            <v>Asset Managers</v>
          </cell>
          <cell r="K7" t="str">
            <v>Recurrent</v>
          </cell>
          <cell r="M7" t="str">
            <v>RM</v>
          </cell>
          <cell r="Q7">
            <v>3</v>
          </cell>
        </row>
        <row r="8">
          <cell r="B8">
            <v>0.1</v>
          </cell>
          <cell r="C8" t="str">
            <v>Transformers</v>
          </cell>
          <cell r="D8" t="str">
            <v>Transformer/Reactor Refurbishment</v>
          </cell>
          <cell r="E8" t="str">
            <v>Life Extension</v>
          </cell>
          <cell r="F8" t="str">
            <v>Refurbish Transformers</v>
          </cell>
          <cell r="G8" t="str">
            <v>M</v>
          </cell>
          <cell r="H8" t="str">
            <v>C</v>
          </cell>
          <cell r="I8">
            <v>1994</v>
          </cell>
          <cell r="J8" t="str">
            <v>Asset Managers</v>
          </cell>
          <cell r="K8" t="str">
            <v>Recurrent</v>
          </cell>
          <cell r="L8" t="str">
            <v>Need to separate oil leaks and oil treatment and also to include all txs in Attach A</v>
          </cell>
          <cell r="M8" t="str">
            <v>Assess indivually</v>
          </cell>
          <cell r="Q8" t="str">
            <v>3i</v>
          </cell>
        </row>
        <row r="9">
          <cell r="B9">
            <v>1</v>
          </cell>
          <cell r="C9" t="str">
            <v>Transformers</v>
          </cell>
          <cell r="D9" t="str">
            <v>Transformer/Reactor Life Extension</v>
          </cell>
          <cell r="E9" t="str">
            <v>Life Extension</v>
          </cell>
          <cell r="F9" t="str">
            <v>Life Extension Works</v>
          </cell>
          <cell r="G9" t="str">
            <v>C</v>
          </cell>
        </row>
        <row r="10">
          <cell r="B10">
            <v>1.1000000000000001</v>
          </cell>
          <cell r="C10" t="str">
            <v>Transformers</v>
          </cell>
          <cell r="D10" t="str">
            <v>Transformer/Reactor Replacement</v>
          </cell>
          <cell r="E10" t="str">
            <v>Replacement</v>
          </cell>
          <cell r="F10" t="str">
            <v>Replace Transformers (planned)</v>
          </cell>
          <cell r="G10" t="str">
            <v>C</v>
          </cell>
          <cell r="H10" t="str">
            <v>C</v>
          </cell>
          <cell r="I10">
            <v>2002</v>
          </cell>
          <cell r="J10" t="str">
            <v>Asset Managers</v>
          </cell>
          <cell r="K10" t="str">
            <v>Recurrent</v>
          </cell>
          <cell r="M10" t="str">
            <v>Assess indivually</v>
          </cell>
          <cell r="Q10" t="str">
            <v>2i</v>
          </cell>
        </row>
        <row r="11">
          <cell r="B11">
            <v>2</v>
          </cell>
          <cell r="C11" t="str">
            <v>Transformers</v>
          </cell>
          <cell r="D11" t="str">
            <v>Transformer/Reactor Failure</v>
          </cell>
          <cell r="E11" t="str">
            <v>Replacement</v>
          </cell>
          <cell r="F11" t="str">
            <v>Replace Transformers (unplanned)</v>
          </cell>
          <cell r="G11" t="str">
            <v>C</v>
          </cell>
          <cell r="H11" t="str">
            <v>C</v>
          </cell>
          <cell r="I11">
            <v>2002</v>
          </cell>
          <cell r="J11" t="str">
            <v>SSE</v>
          </cell>
          <cell r="K11" t="str">
            <v>Recurrent</v>
          </cell>
          <cell r="M11">
            <v>0</v>
          </cell>
          <cell r="N11">
            <v>0</v>
          </cell>
          <cell r="O11">
            <v>10</v>
          </cell>
          <cell r="P11">
            <v>0</v>
          </cell>
          <cell r="Q11">
            <v>1</v>
          </cell>
        </row>
        <row r="12">
          <cell r="B12">
            <v>3</v>
          </cell>
          <cell r="C12" t="str">
            <v>Transformers</v>
          </cell>
          <cell r="D12" t="str">
            <v>Conservator Bags</v>
          </cell>
          <cell r="E12" t="str">
            <v>Conservator Bags</v>
          </cell>
          <cell r="F12" t="str">
            <v>Install bags on Txs manufactured &gt;1975</v>
          </cell>
          <cell r="G12" t="str">
            <v>C</v>
          </cell>
          <cell r="H12" t="str">
            <v>R</v>
          </cell>
          <cell r="I12">
            <v>1994</v>
          </cell>
          <cell r="J12" t="str">
            <v>Asset Managers</v>
          </cell>
          <cell r="K12" t="str">
            <v>Deferred (no date)</v>
          </cell>
          <cell r="L12" t="str">
            <v>Need to split Strategy a1 into pre 1975 and post1975</v>
          </cell>
          <cell r="M12">
            <v>0</v>
          </cell>
          <cell r="N12">
            <v>0</v>
          </cell>
          <cell r="O12">
            <v>0</v>
          </cell>
          <cell r="P12">
            <v>10</v>
          </cell>
          <cell r="Q12">
            <v>3</v>
          </cell>
        </row>
        <row r="13">
          <cell r="B13">
            <v>3</v>
          </cell>
          <cell r="C13" t="str">
            <v>Transformers</v>
          </cell>
          <cell r="D13" t="str">
            <v>Conservator Bags</v>
          </cell>
          <cell r="E13" t="str">
            <v>Conservator Bags</v>
          </cell>
          <cell r="F13" t="str">
            <v>Install bags on Txs manufactured &lt;1975</v>
          </cell>
          <cell r="G13" t="str">
            <v>C</v>
          </cell>
          <cell r="H13" t="str">
            <v>R</v>
          </cell>
          <cell r="I13">
            <v>1994</v>
          </cell>
          <cell r="J13" t="str">
            <v>Asset Managers</v>
          </cell>
          <cell r="K13" t="str">
            <v>Deferred (2003)</v>
          </cell>
          <cell r="L13" t="str">
            <v>Reason for difference between pre 1975 and post 1975 not clear</v>
          </cell>
          <cell r="M13">
            <v>0</v>
          </cell>
          <cell r="N13">
            <v>0</v>
          </cell>
          <cell r="O13">
            <v>0</v>
          </cell>
          <cell r="P13">
            <v>8</v>
          </cell>
          <cell r="Q13">
            <v>3</v>
          </cell>
        </row>
        <row r="14">
          <cell r="B14">
            <v>3</v>
          </cell>
          <cell r="C14" t="str">
            <v>Transformers</v>
          </cell>
          <cell r="D14" t="str">
            <v>Conservator Bags</v>
          </cell>
          <cell r="E14" t="str">
            <v>Conservator Bags</v>
          </cell>
          <cell r="F14" t="str">
            <v>Review effectiveness of air/oil separation systems and investigate alternative methods</v>
          </cell>
          <cell r="G14" t="str">
            <v>O</v>
          </cell>
          <cell r="H14" t="str">
            <v>I</v>
          </cell>
          <cell r="I14">
            <v>2002</v>
          </cell>
          <cell r="J14" t="str">
            <v>AM/Central</v>
          </cell>
          <cell r="K14">
            <v>38352</v>
          </cell>
          <cell r="M14">
            <v>0</v>
          </cell>
          <cell r="N14">
            <v>0</v>
          </cell>
          <cell r="O14">
            <v>0</v>
          </cell>
          <cell r="P14">
            <v>8</v>
          </cell>
          <cell r="Q14">
            <v>3</v>
          </cell>
        </row>
        <row r="15">
          <cell r="B15">
            <v>4</v>
          </cell>
          <cell r="C15" t="str">
            <v>Transformers</v>
          </cell>
          <cell r="D15" t="str">
            <v>Sealing of On Load Tapchanger Diverter Compartments</v>
          </cell>
          <cell r="E15" t="str">
            <v>Other</v>
          </cell>
          <cell r="F15" t="str">
            <v>Review effectiveness of existing condition monitoring where oil leaks from diverter into the main tank and examine alternative techniques</v>
          </cell>
          <cell r="G15" t="str">
            <v>O</v>
          </cell>
          <cell r="H15" t="str">
            <v>I</v>
          </cell>
          <cell r="I15">
            <v>2002</v>
          </cell>
          <cell r="J15" t="str">
            <v>SSE</v>
          </cell>
          <cell r="K15">
            <v>38504</v>
          </cell>
          <cell r="L15" t="str">
            <v>Target dates required</v>
          </cell>
          <cell r="M15">
            <v>0</v>
          </cell>
          <cell r="N15">
            <v>0</v>
          </cell>
          <cell r="O15">
            <v>0</v>
          </cell>
          <cell r="P15">
            <v>8</v>
          </cell>
          <cell r="Q15">
            <v>3</v>
          </cell>
        </row>
        <row r="16">
          <cell r="B16">
            <v>5</v>
          </cell>
          <cell r="C16" t="str">
            <v>Transformers</v>
          </cell>
          <cell r="D16" t="str">
            <v>Ageing of On Load Tapchangers</v>
          </cell>
          <cell r="E16" t="str">
            <v>Other</v>
          </cell>
          <cell r="F16" t="str">
            <v>Review all tapchangers that operate more than 15,000 times per year and assess suitability for an on-line filter unit to be installed, or other methods of controlling diverter switch wear</v>
          </cell>
          <cell r="G16" t="str">
            <v>O</v>
          </cell>
          <cell r="H16" t="str">
            <v>I</v>
          </cell>
          <cell r="I16">
            <v>1998</v>
          </cell>
          <cell r="J16" t="str">
            <v>Asset Managers</v>
          </cell>
          <cell r="K16">
            <v>38504</v>
          </cell>
          <cell r="L16" t="str">
            <v>Target dates required</v>
          </cell>
          <cell r="M16">
            <v>2</v>
          </cell>
          <cell r="N16">
            <v>2</v>
          </cell>
          <cell r="O16">
            <v>10</v>
          </cell>
          <cell r="P16">
            <v>8</v>
          </cell>
          <cell r="Q16">
            <v>3</v>
          </cell>
        </row>
        <row r="17">
          <cell r="B17">
            <v>5</v>
          </cell>
          <cell r="C17" t="str">
            <v>Transformers</v>
          </cell>
          <cell r="D17" t="str">
            <v>Ageing of On Load Tapchangers</v>
          </cell>
          <cell r="E17" t="str">
            <v>Other</v>
          </cell>
          <cell r="F17" t="str">
            <v>Install on-line oil filter units as determined by the investigation</v>
          </cell>
          <cell r="G17" t="str">
            <v>C</v>
          </cell>
          <cell r="H17" t="str">
            <v>C</v>
          </cell>
          <cell r="I17">
            <v>1998</v>
          </cell>
          <cell r="J17" t="str">
            <v>Asset Managers</v>
          </cell>
          <cell r="K17" t="str">
            <v>To be determined by investigation</v>
          </cell>
          <cell r="M17">
            <v>2</v>
          </cell>
          <cell r="N17">
            <v>2</v>
          </cell>
          <cell r="O17">
            <v>10</v>
          </cell>
          <cell r="P17">
            <v>8</v>
          </cell>
          <cell r="Q17">
            <v>3</v>
          </cell>
        </row>
        <row r="18">
          <cell r="B18">
            <v>6</v>
          </cell>
          <cell r="C18" t="str">
            <v>Transformers</v>
          </cell>
          <cell r="D18" t="str">
            <v>Ageing of On Load Tapchangers</v>
          </cell>
          <cell r="E18" t="str">
            <v>Other</v>
          </cell>
          <cell r="F18" t="str">
            <v>Develop a schedule for the inspection of all Reinhausen tapchangers with greater than 300,000 operations (500,000 operations for transformers loaded between 30%  and 50% of rating)</v>
          </cell>
          <cell r="G18" t="str">
            <v>O</v>
          </cell>
          <cell r="H18" t="str">
            <v>I</v>
          </cell>
          <cell r="I18">
            <v>2002</v>
          </cell>
          <cell r="J18" t="str">
            <v>SSE</v>
          </cell>
          <cell r="K18">
            <v>38322</v>
          </cell>
          <cell r="L18" t="str">
            <v>If it hasn't been done need to renew target date.  Also need to split strategy it List and Maintenance Actions</v>
          </cell>
          <cell r="M18">
            <v>2</v>
          </cell>
          <cell r="N18">
            <v>2</v>
          </cell>
          <cell r="O18">
            <v>10</v>
          </cell>
          <cell r="P18">
            <v>10</v>
          </cell>
          <cell r="Q18">
            <v>3</v>
          </cell>
        </row>
        <row r="19">
          <cell r="B19">
            <v>6</v>
          </cell>
          <cell r="C19" t="str">
            <v>Transformers</v>
          </cell>
          <cell r="D19" t="str">
            <v>Ageing of On Load Tapchangers</v>
          </cell>
          <cell r="E19" t="str">
            <v>Other</v>
          </cell>
          <cell r="F19" t="str">
            <v>Inspect Reinhausen type diverters in conjunction with suitably trained persons as per operational schedule</v>
          </cell>
          <cell r="G19" t="str">
            <v>O</v>
          </cell>
          <cell r="H19" t="str">
            <v>I</v>
          </cell>
          <cell r="I19">
            <v>2002</v>
          </cell>
          <cell r="J19" t="str">
            <v>Asset Managers</v>
          </cell>
          <cell r="K19">
            <v>38533</v>
          </cell>
          <cell r="M19">
            <v>2</v>
          </cell>
          <cell r="N19">
            <v>2</v>
          </cell>
          <cell r="O19">
            <v>10</v>
          </cell>
          <cell r="P19">
            <v>10</v>
          </cell>
          <cell r="Q19">
            <v>3</v>
          </cell>
        </row>
        <row r="20">
          <cell r="B20">
            <v>6</v>
          </cell>
          <cell r="C20" t="str">
            <v>Transformers</v>
          </cell>
          <cell r="D20" t="str">
            <v>Ageing of On Load Tapchangers</v>
          </cell>
          <cell r="E20" t="str">
            <v>Replacement</v>
          </cell>
          <cell r="F20" t="str">
            <v>Replace Reinhausen diverter switches dependent on assessment</v>
          </cell>
          <cell r="G20" t="str">
            <v>C</v>
          </cell>
          <cell r="H20" t="str">
            <v>C</v>
          </cell>
          <cell r="I20">
            <v>1998</v>
          </cell>
          <cell r="J20" t="str">
            <v>Asset Managers</v>
          </cell>
          <cell r="K20" t="str">
            <v>To be determined by investigation</v>
          </cell>
          <cell r="L20" t="str">
            <v>This strategy will need to be defined better so it can be costed.</v>
          </cell>
          <cell r="M20">
            <v>2</v>
          </cell>
          <cell r="N20">
            <v>2</v>
          </cell>
          <cell r="O20">
            <v>10</v>
          </cell>
          <cell r="P20">
            <v>10</v>
          </cell>
          <cell r="Q20">
            <v>3</v>
          </cell>
        </row>
        <row r="21">
          <cell r="B21">
            <v>7</v>
          </cell>
          <cell r="C21" t="str">
            <v>Transformers</v>
          </cell>
          <cell r="D21" t="str">
            <v>Ageing of On Load Tapchangers</v>
          </cell>
          <cell r="E21" t="str">
            <v>Other</v>
          </cell>
          <cell r="F21" t="str">
            <v>Identify F&amp;D Type diverters where there is no mechanical stop</v>
          </cell>
          <cell r="G21" t="str">
            <v>O</v>
          </cell>
          <cell r="H21" t="str">
            <v>I</v>
          </cell>
          <cell r="I21">
            <v>2003</v>
          </cell>
          <cell r="J21" t="str">
            <v>Asset Managers</v>
          </cell>
          <cell r="L21" t="str">
            <v xml:space="preserve">This strategy needs to be split into I &amp; M and target date added to I </v>
          </cell>
          <cell r="M21">
            <v>2</v>
          </cell>
          <cell r="N21">
            <v>2</v>
          </cell>
          <cell r="O21">
            <v>10</v>
          </cell>
          <cell r="P21">
            <v>10</v>
          </cell>
          <cell r="Q21">
            <v>3</v>
          </cell>
        </row>
        <row r="22">
          <cell r="B22">
            <v>7.1</v>
          </cell>
          <cell r="C22" t="str">
            <v>Transformers</v>
          </cell>
          <cell r="D22" t="str">
            <v>Ageing of On Load Tapchangers</v>
          </cell>
          <cell r="E22" t="str">
            <v>Other</v>
          </cell>
          <cell r="F22" t="str">
            <v>Fit new end stops to F &amp; D types</v>
          </cell>
          <cell r="G22" t="str">
            <v>O</v>
          </cell>
          <cell r="H22" t="str">
            <v>M</v>
          </cell>
          <cell r="I22">
            <v>2003</v>
          </cell>
          <cell r="J22" t="str">
            <v>Asset Managers</v>
          </cell>
          <cell r="K22">
            <v>38168</v>
          </cell>
          <cell r="L22" t="str">
            <v>If not done renew target dates.</v>
          </cell>
          <cell r="M22">
            <v>2</v>
          </cell>
          <cell r="N22">
            <v>2</v>
          </cell>
          <cell r="O22">
            <v>10</v>
          </cell>
          <cell r="P22">
            <v>10</v>
          </cell>
          <cell r="Q22">
            <v>3</v>
          </cell>
        </row>
        <row r="23">
          <cell r="B23">
            <v>8</v>
          </cell>
          <cell r="C23" t="str">
            <v>Transformers</v>
          </cell>
          <cell r="D23" t="str">
            <v>Ageing of On Load Tapchangers</v>
          </cell>
          <cell r="E23" t="str">
            <v>Other</v>
          </cell>
          <cell r="F23" t="str">
            <v>Investigate comparison methods to verify alignment in tapchangers</v>
          </cell>
          <cell r="G23" t="str">
            <v>O</v>
          </cell>
          <cell r="H23" t="str">
            <v>I</v>
          </cell>
          <cell r="I23">
            <v>2003</v>
          </cell>
          <cell r="J23" t="str">
            <v>SSE</v>
          </cell>
          <cell r="K23">
            <v>38533</v>
          </cell>
          <cell r="M23">
            <v>2</v>
          </cell>
          <cell r="N23">
            <v>2</v>
          </cell>
          <cell r="O23">
            <v>10</v>
          </cell>
          <cell r="P23">
            <v>10</v>
          </cell>
          <cell r="Q23">
            <v>3</v>
          </cell>
        </row>
        <row r="24">
          <cell r="B24">
            <v>9</v>
          </cell>
          <cell r="C24" t="str">
            <v>Transformers</v>
          </cell>
          <cell r="D24" t="str">
            <v>Ageing of On Load Tapchangers</v>
          </cell>
          <cell r="E24" t="str">
            <v>Other</v>
          </cell>
          <cell r="F24" t="str">
            <v>Set up program of inspection and life assessment of at risk and aged tapchangers</v>
          </cell>
          <cell r="G24" t="str">
            <v>O</v>
          </cell>
          <cell r="H24" t="str">
            <v>I</v>
          </cell>
          <cell r="I24">
            <v>2003</v>
          </cell>
          <cell r="J24" t="str">
            <v>SSE</v>
          </cell>
          <cell r="K24">
            <v>37741</v>
          </cell>
          <cell r="L24" t="str">
            <v>Needs to be split into I &amp; M strategies and really needs more specific targets clarifying types of tapchangers referred to</v>
          </cell>
          <cell r="M24">
            <v>2</v>
          </cell>
          <cell r="N24">
            <v>2</v>
          </cell>
          <cell r="O24">
            <v>10</v>
          </cell>
          <cell r="P24">
            <v>10</v>
          </cell>
          <cell r="Q24">
            <v>3</v>
          </cell>
        </row>
        <row r="25">
          <cell r="B25">
            <v>9</v>
          </cell>
          <cell r="C25" t="str">
            <v>Transformers</v>
          </cell>
          <cell r="D25" t="str">
            <v>Ageing of On Load Tapchangers</v>
          </cell>
          <cell r="E25" t="str">
            <v>Other</v>
          </cell>
          <cell r="F25" t="str">
            <v>Suitably trained staff to Inspect tapchangers determine life assessment</v>
          </cell>
          <cell r="G25" t="str">
            <v>O</v>
          </cell>
          <cell r="H25" t="str">
            <v>I</v>
          </cell>
          <cell r="I25">
            <v>2003</v>
          </cell>
          <cell r="J25" t="str">
            <v>Asset Managers</v>
          </cell>
          <cell r="K25">
            <v>39263</v>
          </cell>
          <cell r="M25">
            <v>2</v>
          </cell>
          <cell r="N25">
            <v>2</v>
          </cell>
          <cell r="O25">
            <v>10</v>
          </cell>
          <cell r="P25">
            <v>10</v>
          </cell>
          <cell r="Q25">
            <v>3</v>
          </cell>
        </row>
        <row r="26">
          <cell r="B26">
            <v>10</v>
          </cell>
          <cell r="C26" t="str">
            <v>Transformers</v>
          </cell>
          <cell r="D26" t="str">
            <v>Ageing of On Load Tapchangers</v>
          </cell>
          <cell r="E26" t="str">
            <v>Other</v>
          </cell>
          <cell r="F26" t="str">
            <v>Report and investigate AVR to reduce no. taps/day</v>
          </cell>
          <cell r="G26" t="str">
            <v>O</v>
          </cell>
          <cell r="H26" t="str">
            <v>I</v>
          </cell>
          <cell r="I26">
            <v>2003</v>
          </cell>
          <cell r="J26" t="str">
            <v>Asset Managers</v>
          </cell>
          <cell r="K26">
            <v>38168</v>
          </cell>
          <cell r="M26">
            <v>2</v>
          </cell>
          <cell r="N26">
            <v>2</v>
          </cell>
          <cell r="O26">
            <v>10</v>
          </cell>
          <cell r="P26">
            <v>8</v>
          </cell>
          <cell r="Q26">
            <v>3</v>
          </cell>
        </row>
        <row r="27">
          <cell r="B27">
            <v>11</v>
          </cell>
          <cell r="C27" t="str">
            <v>Transformers</v>
          </cell>
          <cell r="D27" t="str">
            <v>Bushings</v>
          </cell>
          <cell r="E27" t="str">
            <v>Replacement</v>
          </cell>
          <cell r="F27" t="str">
            <v>Replace all condenser bushings with no DDF point</v>
          </cell>
          <cell r="G27" t="str">
            <v>M</v>
          </cell>
          <cell r="H27" t="str">
            <v>R</v>
          </cell>
          <cell r="I27">
            <v>2000</v>
          </cell>
          <cell r="J27" t="str">
            <v>Asset Managers</v>
          </cell>
          <cell r="K27" t="str">
            <v xml:space="preserve"> Dec 2004</v>
          </cell>
          <cell r="L27" t="str">
            <v>Need to identify which transformers have condenser bushings with no DDF point</v>
          </cell>
          <cell r="M27">
            <v>10</v>
          </cell>
          <cell r="N27">
            <v>5</v>
          </cell>
          <cell r="O27">
            <v>10</v>
          </cell>
          <cell r="P27">
            <v>10</v>
          </cell>
          <cell r="Q27">
            <v>3</v>
          </cell>
        </row>
        <row r="28">
          <cell r="B28">
            <v>12</v>
          </cell>
          <cell r="C28" t="str">
            <v>Transformers</v>
          </cell>
          <cell r="D28" t="str">
            <v>Bushings</v>
          </cell>
          <cell r="E28" t="str">
            <v>Replacement</v>
          </cell>
          <cell r="F28" t="str">
            <v>Replace all condenser type SRBP bushings</v>
          </cell>
          <cell r="G28" t="str">
            <v>M</v>
          </cell>
          <cell r="H28" t="str">
            <v>R</v>
          </cell>
          <cell r="I28">
            <v>2003</v>
          </cell>
          <cell r="J28" t="str">
            <v>Asset Managers</v>
          </cell>
          <cell r="K28">
            <v>39629</v>
          </cell>
          <cell r="L28" t="str">
            <v>Identify bushings</v>
          </cell>
          <cell r="M28">
            <v>10</v>
          </cell>
          <cell r="N28">
            <v>5</v>
          </cell>
          <cell r="O28">
            <v>10</v>
          </cell>
          <cell r="P28">
            <v>10</v>
          </cell>
          <cell r="Q28">
            <v>3</v>
          </cell>
        </row>
        <row r="29">
          <cell r="B29">
            <v>13</v>
          </cell>
          <cell r="C29" t="str">
            <v>Transformers</v>
          </cell>
          <cell r="D29" t="str">
            <v>DGA Techniques</v>
          </cell>
          <cell r="E29" t="str">
            <v>Other</v>
          </cell>
          <cell r="F29" t="str">
            <v>Provide Specialist Training in DGA assessment techniques for selected staff</v>
          </cell>
          <cell r="G29" t="str">
            <v>O</v>
          </cell>
          <cell r="H29" t="str">
            <v>I</v>
          </cell>
          <cell r="I29">
            <v>2003</v>
          </cell>
          <cell r="J29" t="str">
            <v>SSE</v>
          </cell>
          <cell r="K29">
            <v>38322</v>
          </cell>
          <cell r="M29">
            <v>0</v>
          </cell>
          <cell r="N29">
            <v>0</v>
          </cell>
          <cell r="O29">
            <v>0</v>
          </cell>
          <cell r="P29">
            <v>8</v>
          </cell>
          <cell r="Q29">
            <v>3</v>
          </cell>
        </row>
        <row r="30">
          <cell r="B30">
            <v>13</v>
          </cell>
          <cell r="C30" t="str">
            <v>Transformers</v>
          </cell>
          <cell r="D30" t="str">
            <v>DGA Techniques</v>
          </cell>
          <cell r="E30" t="str">
            <v>Other</v>
          </cell>
          <cell r="F30" t="str">
            <v>Acquire DGA Assessment tools and implement supporting processes</v>
          </cell>
          <cell r="G30" t="str">
            <v>O</v>
          </cell>
          <cell r="H30" t="str">
            <v>I</v>
          </cell>
          <cell r="I30">
            <v>2003</v>
          </cell>
          <cell r="J30" t="str">
            <v>SSE</v>
          </cell>
          <cell r="K30">
            <v>38504</v>
          </cell>
          <cell r="M30">
            <v>0</v>
          </cell>
          <cell r="N30">
            <v>0</v>
          </cell>
          <cell r="O30">
            <v>0</v>
          </cell>
          <cell r="P30">
            <v>8</v>
          </cell>
          <cell r="Q30">
            <v>3</v>
          </cell>
        </row>
        <row r="31">
          <cell r="B31">
            <v>14</v>
          </cell>
          <cell r="C31" t="str">
            <v>Transformers</v>
          </cell>
          <cell r="D31" t="str">
            <v>Aged Transformers</v>
          </cell>
          <cell r="E31" t="str">
            <v>Other</v>
          </cell>
          <cell r="F31" t="str">
            <v>Review available DGA Data to identify transformers of concern</v>
          </cell>
          <cell r="G31" t="str">
            <v>O</v>
          </cell>
          <cell r="H31" t="str">
            <v>I</v>
          </cell>
          <cell r="I31">
            <v>2003</v>
          </cell>
          <cell r="J31" t="str">
            <v>Asset Managers</v>
          </cell>
          <cell r="K31">
            <v>38322</v>
          </cell>
          <cell r="M31">
            <v>0</v>
          </cell>
          <cell r="N31">
            <v>0</v>
          </cell>
          <cell r="O31">
            <v>0</v>
          </cell>
          <cell r="P31">
            <v>8</v>
          </cell>
          <cell r="Q31">
            <v>3</v>
          </cell>
        </row>
        <row r="32">
          <cell r="B32">
            <v>14</v>
          </cell>
          <cell r="C32" t="str">
            <v>Transformers</v>
          </cell>
          <cell r="D32" t="str">
            <v>Aged Transformers</v>
          </cell>
          <cell r="E32" t="str">
            <v>Other</v>
          </cell>
          <cell r="F32" t="str">
            <v>Develop an Aged transformer management policy supported by a decision making model</v>
          </cell>
          <cell r="G32" t="str">
            <v>O</v>
          </cell>
          <cell r="H32" t="str">
            <v>I</v>
          </cell>
          <cell r="I32">
            <v>2003</v>
          </cell>
          <cell r="J32" t="str">
            <v>SSE</v>
          </cell>
          <cell r="K32">
            <v>38322</v>
          </cell>
          <cell r="M32">
            <v>0</v>
          </cell>
          <cell r="N32">
            <v>0</v>
          </cell>
          <cell r="O32">
            <v>0</v>
          </cell>
          <cell r="P32">
            <v>8</v>
          </cell>
          <cell r="Q32">
            <v>3</v>
          </cell>
        </row>
        <row r="33">
          <cell r="B33">
            <v>14</v>
          </cell>
          <cell r="C33" t="str">
            <v>Transformers</v>
          </cell>
          <cell r="D33" t="str">
            <v>Aged Transformers</v>
          </cell>
          <cell r="E33" t="str">
            <v>Other</v>
          </cell>
          <cell r="F33" t="str">
            <v>Apply the Aged Transformer model to all transformers to prioritise at risk transformers for replacement or refurbishment</v>
          </cell>
          <cell r="G33" t="str">
            <v>O</v>
          </cell>
          <cell r="H33" t="str">
            <v>I</v>
          </cell>
          <cell r="I33">
            <v>2003</v>
          </cell>
          <cell r="J33" t="str">
            <v>Asset Managers</v>
          </cell>
          <cell r="K33">
            <v>38504</v>
          </cell>
          <cell r="M33">
            <v>0</v>
          </cell>
          <cell r="N33">
            <v>0</v>
          </cell>
          <cell r="O33">
            <v>0</v>
          </cell>
          <cell r="P33">
            <v>8</v>
          </cell>
          <cell r="Q33">
            <v>3</v>
          </cell>
        </row>
        <row r="34">
          <cell r="B34">
            <v>15</v>
          </cell>
          <cell r="C34" t="str">
            <v>Transformers</v>
          </cell>
          <cell r="D34" t="str">
            <v>Operational Recommendations</v>
          </cell>
          <cell r="E34" t="str">
            <v>Other</v>
          </cell>
          <cell r="F34" t="str">
            <v>Implement operating procedures to minimise risk of loss of supply when taking tapchangers out of service by taking transformers to new tap before switching</v>
          </cell>
          <cell r="G34" t="str">
            <v>O</v>
          </cell>
          <cell r="H34" t="str">
            <v>I</v>
          </cell>
          <cell r="I34">
            <v>2003</v>
          </cell>
          <cell r="J34" t="str">
            <v>SSE</v>
          </cell>
          <cell r="K34">
            <v>38322</v>
          </cell>
          <cell r="M34">
            <v>2</v>
          </cell>
          <cell r="N34">
            <v>2</v>
          </cell>
          <cell r="O34">
            <v>10</v>
          </cell>
          <cell r="P34">
            <v>8</v>
          </cell>
          <cell r="Q34">
            <v>3</v>
          </cell>
        </row>
        <row r="35">
          <cell r="B35">
            <v>16</v>
          </cell>
          <cell r="C35" t="str">
            <v>Circuit Breakers</v>
          </cell>
          <cell r="D35" t="str">
            <v>AEI GA 11 W8 CBs</v>
          </cell>
          <cell r="E35" t="str">
            <v>Replacement</v>
          </cell>
          <cell r="F35" t="str">
            <v>Replace all of this type</v>
          </cell>
          <cell r="G35" t="str">
            <v>C</v>
          </cell>
          <cell r="H35" t="str">
            <v>R</v>
          </cell>
          <cell r="I35">
            <v>1995</v>
          </cell>
          <cell r="J35" t="str">
            <v>Asset Managers</v>
          </cell>
          <cell r="K35" t="str">
            <v>June, 2008</v>
          </cell>
          <cell r="L35" t="str">
            <v>Strategy shouldn't identify rate of change</v>
          </cell>
          <cell r="M35">
            <v>8</v>
          </cell>
          <cell r="N35">
            <v>0</v>
          </cell>
          <cell r="O35">
            <v>10</v>
          </cell>
          <cell r="P35">
            <v>10</v>
          </cell>
          <cell r="Q35">
            <v>2</v>
          </cell>
        </row>
        <row r="36">
          <cell r="B36">
            <v>17</v>
          </cell>
          <cell r="C36" t="str">
            <v>Circuit Breakers</v>
          </cell>
          <cell r="D36" t="str">
            <v>132 kV (OBR30) Reyrolle CBs</v>
          </cell>
          <cell r="E36" t="str">
            <v>Replacement</v>
          </cell>
          <cell r="F36" t="str">
            <v>Replace all of this type</v>
          </cell>
          <cell r="G36" t="str">
            <v>C</v>
          </cell>
          <cell r="H36" t="str">
            <v>R</v>
          </cell>
          <cell r="I36">
            <v>1995</v>
          </cell>
          <cell r="J36" t="str">
            <v>Asset Managers</v>
          </cell>
          <cell r="K36" t="str">
            <v>June, 2004</v>
          </cell>
          <cell r="M36">
            <v>5</v>
          </cell>
          <cell r="N36">
            <v>0</v>
          </cell>
          <cell r="O36">
            <v>10</v>
          </cell>
          <cell r="P36">
            <v>10</v>
          </cell>
          <cell r="Q36">
            <v>3</v>
          </cell>
        </row>
        <row r="37">
          <cell r="B37">
            <v>18</v>
          </cell>
          <cell r="C37" t="str">
            <v>Circuit Breakers</v>
          </cell>
          <cell r="D37" t="str">
            <v>132 kV AEG WM5077</v>
          </cell>
          <cell r="E37" t="str">
            <v>Replacement</v>
          </cell>
          <cell r="F37" t="str">
            <v>Replace all of this type</v>
          </cell>
          <cell r="G37" t="str">
            <v>C</v>
          </cell>
          <cell r="H37" t="str">
            <v>R</v>
          </cell>
          <cell r="I37">
            <v>1995</v>
          </cell>
          <cell r="J37" t="str">
            <v>Asset Managers</v>
          </cell>
          <cell r="K37" t="str">
            <v>June, 2005</v>
          </cell>
          <cell r="M37">
            <v>0</v>
          </cell>
          <cell r="N37">
            <v>0</v>
          </cell>
          <cell r="O37">
            <v>8</v>
          </cell>
          <cell r="P37">
            <v>8</v>
          </cell>
          <cell r="Q37">
            <v>3</v>
          </cell>
        </row>
        <row r="38">
          <cell r="B38">
            <v>19</v>
          </cell>
          <cell r="C38" t="str">
            <v>Circuit Breakers</v>
          </cell>
          <cell r="D38" t="str">
            <v>66kV Oerlikon TOF60.6</v>
          </cell>
          <cell r="E38" t="str">
            <v>Replacement</v>
          </cell>
          <cell r="F38" t="str">
            <v>Replace all of this type</v>
          </cell>
          <cell r="G38" t="str">
            <v>C</v>
          </cell>
          <cell r="H38" t="str">
            <v>R</v>
          </cell>
          <cell r="I38">
            <v>1995</v>
          </cell>
          <cell r="J38" t="str">
            <v>Asset Managers</v>
          </cell>
          <cell r="K38">
            <v>38139</v>
          </cell>
          <cell r="M38">
            <v>0</v>
          </cell>
          <cell r="N38">
            <v>0</v>
          </cell>
          <cell r="O38">
            <v>8</v>
          </cell>
          <cell r="P38">
            <v>8</v>
          </cell>
          <cell r="Q38">
            <v>3</v>
          </cell>
        </row>
        <row r="39">
          <cell r="B39">
            <v>20</v>
          </cell>
          <cell r="C39" t="str">
            <v>Circuit Breakers</v>
          </cell>
          <cell r="D39" t="str">
            <v xml:space="preserve">33kV Westinghouse GC </v>
          </cell>
          <cell r="E39" t="str">
            <v>Replacement</v>
          </cell>
          <cell r="F39" t="str">
            <v>Replace if no DDF Point</v>
          </cell>
          <cell r="G39" t="str">
            <v>C</v>
          </cell>
          <cell r="H39" t="str">
            <v>R</v>
          </cell>
          <cell r="I39">
            <v>2001</v>
          </cell>
          <cell r="J39" t="str">
            <v>Asset Managers</v>
          </cell>
          <cell r="K39">
            <v>38504</v>
          </cell>
          <cell r="L39" t="str">
            <v>No completion date</v>
          </cell>
          <cell r="M39">
            <v>8</v>
          </cell>
          <cell r="N39">
            <v>2</v>
          </cell>
          <cell r="O39">
            <v>8</v>
          </cell>
          <cell r="P39">
            <v>5</v>
          </cell>
          <cell r="Q39">
            <v>2</v>
          </cell>
        </row>
        <row r="40">
          <cell r="B40">
            <v>20.100000000000001</v>
          </cell>
          <cell r="C40" t="str">
            <v>Circuit Breakers</v>
          </cell>
          <cell r="D40" t="str">
            <v xml:space="preserve">33kV Westinghouse GC </v>
          </cell>
          <cell r="E40" t="str">
            <v>Replacement</v>
          </cell>
          <cell r="F40" t="str">
            <v>Replace all of this type</v>
          </cell>
          <cell r="G40" t="str">
            <v>C</v>
          </cell>
          <cell r="H40" t="str">
            <v>R</v>
          </cell>
          <cell r="I40">
            <v>2004</v>
          </cell>
          <cell r="J40" t="str">
            <v>Asset Managers</v>
          </cell>
          <cell r="K40" t="str">
            <v>June, 2007</v>
          </cell>
          <cell r="M40">
            <v>5</v>
          </cell>
          <cell r="N40">
            <v>2</v>
          </cell>
          <cell r="O40">
            <v>8</v>
          </cell>
          <cell r="P40">
            <v>5</v>
          </cell>
          <cell r="Q40">
            <v>2</v>
          </cell>
        </row>
        <row r="41">
          <cell r="B41">
            <v>21</v>
          </cell>
          <cell r="C41" t="str">
            <v>Circuit Breakers</v>
          </cell>
          <cell r="D41" t="str">
            <v>22kv Sace</v>
          </cell>
          <cell r="E41" t="str">
            <v>Replacement</v>
          </cell>
          <cell r="F41" t="str">
            <v>Replace all of this type</v>
          </cell>
          <cell r="G41" t="str">
            <v>C</v>
          </cell>
          <cell r="H41" t="str">
            <v>R</v>
          </cell>
          <cell r="I41">
            <v>1998</v>
          </cell>
          <cell r="J41" t="str">
            <v>Asset Managers</v>
          </cell>
          <cell r="K41" t="str">
            <v>June, 2005</v>
          </cell>
          <cell r="M41">
            <v>0</v>
          </cell>
          <cell r="N41">
            <v>0</v>
          </cell>
          <cell r="O41">
            <v>8</v>
          </cell>
          <cell r="P41">
            <v>8</v>
          </cell>
          <cell r="Q41">
            <v>3</v>
          </cell>
        </row>
        <row r="42">
          <cell r="B42">
            <v>22</v>
          </cell>
          <cell r="C42" t="str">
            <v>Circuit Breakers</v>
          </cell>
          <cell r="D42" t="str">
            <v>132kV Galileo OCERD 150</v>
          </cell>
          <cell r="E42" t="str">
            <v>Replacement</v>
          </cell>
          <cell r="F42" t="str">
            <v>Replace all of this type</v>
          </cell>
          <cell r="G42" t="str">
            <v>C</v>
          </cell>
          <cell r="H42" t="str">
            <v>R</v>
          </cell>
          <cell r="I42">
            <v>1998</v>
          </cell>
          <cell r="J42" t="str">
            <v>Asset Managers</v>
          </cell>
          <cell r="K42" t="str">
            <v>June, 2005</v>
          </cell>
          <cell r="M42">
            <v>0</v>
          </cell>
          <cell r="N42">
            <v>10</v>
          </cell>
          <cell r="O42">
            <v>5</v>
          </cell>
          <cell r="P42">
            <v>5</v>
          </cell>
          <cell r="Q42">
            <v>3</v>
          </cell>
        </row>
        <row r="43">
          <cell r="B43">
            <v>23</v>
          </cell>
          <cell r="C43" t="str">
            <v>Circuit Breakers</v>
          </cell>
          <cell r="D43" t="str">
            <v>Oerlikon FS13C3.1 &amp; FR</v>
          </cell>
          <cell r="E43" t="str">
            <v>Replacement</v>
          </cell>
          <cell r="F43" t="str">
            <v>Replace all of this type</v>
          </cell>
          <cell r="G43" t="str">
            <v>C</v>
          </cell>
          <cell r="H43" t="str">
            <v>R</v>
          </cell>
          <cell r="I43">
            <v>1995</v>
          </cell>
          <cell r="J43" t="str">
            <v>Asset Managers</v>
          </cell>
          <cell r="K43" t="str">
            <v>June, 2005</v>
          </cell>
          <cell r="M43">
            <v>0</v>
          </cell>
          <cell r="N43">
            <v>0</v>
          </cell>
          <cell r="O43">
            <v>8</v>
          </cell>
          <cell r="P43">
            <v>8</v>
          </cell>
          <cell r="Q43">
            <v>3</v>
          </cell>
        </row>
        <row r="44">
          <cell r="B44">
            <v>24</v>
          </cell>
          <cell r="C44" t="str">
            <v>Circuit Breakers</v>
          </cell>
          <cell r="D44" t="str">
            <v xml:space="preserve">BTH 66kV </v>
          </cell>
          <cell r="E44" t="str">
            <v>Replacement</v>
          </cell>
          <cell r="F44" t="str">
            <v>Replace all of this type</v>
          </cell>
          <cell r="G44" t="str">
            <v>C</v>
          </cell>
          <cell r="H44" t="str">
            <v>R</v>
          </cell>
          <cell r="I44">
            <v>2000</v>
          </cell>
          <cell r="J44" t="str">
            <v>Asset Managers</v>
          </cell>
          <cell r="K44" t="str">
            <v>June, 2005</v>
          </cell>
          <cell r="M44">
            <v>5</v>
          </cell>
          <cell r="N44">
            <v>2</v>
          </cell>
          <cell r="O44">
            <v>8</v>
          </cell>
          <cell r="P44">
            <v>5</v>
          </cell>
          <cell r="Q44">
            <v>3</v>
          </cell>
        </row>
        <row r="45">
          <cell r="B45">
            <v>25</v>
          </cell>
          <cell r="C45" t="str">
            <v>Circuit Breakers</v>
          </cell>
          <cell r="D45" t="str">
            <v>Reyrolle 132kV OS</v>
          </cell>
          <cell r="E45" t="str">
            <v>Replacement</v>
          </cell>
          <cell r="F45" t="str">
            <v>Replace all of this type</v>
          </cell>
          <cell r="G45" t="str">
            <v>C</v>
          </cell>
          <cell r="H45" t="str">
            <v>R</v>
          </cell>
          <cell r="I45">
            <v>2000</v>
          </cell>
          <cell r="J45" t="str">
            <v>Asset Managers</v>
          </cell>
          <cell r="K45" t="str">
            <v>June,2005</v>
          </cell>
          <cell r="M45">
            <v>0</v>
          </cell>
          <cell r="N45">
            <v>0</v>
          </cell>
          <cell r="O45">
            <v>8</v>
          </cell>
          <cell r="P45">
            <v>8</v>
          </cell>
          <cell r="Q45">
            <v>2</v>
          </cell>
        </row>
        <row r="46">
          <cell r="B46">
            <v>26</v>
          </cell>
          <cell r="C46" t="str">
            <v>Circuit Breakers</v>
          </cell>
          <cell r="D46" t="str">
            <v>ASEA 132kV HKEY</v>
          </cell>
          <cell r="E46" t="str">
            <v>Replacement</v>
          </cell>
          <cell r="F46" t="str">
            <v>Replace all of this type</v>
          </cell>
          <cell r="G46" t="str">
            <v>C</v>
          </cell>
          <cell r="H46" t="str">
            <v>R</v>
          </cell>
          <cell r="I46">
            <v>2000</v>
          </cell>
          <cell r="J46" t="str">
            <v>Asset Managers</v>
          </cell>
          <cell r="K46" t="str">
            <v>June, 2011</v>
          </cell>
          <cell r="M46">
            <v>0</v>
          </cell>
          <cell r="N46">
            <v>0</v>
          </cell>
          <cell r="O46">
            <v>8</v>
          </cell>
          <cell r="P46">
            <v>8</v>
          </cell>
          <cell r="Q46">
            <v>2</v>
          </cell>
        </row>
        <row r="47">
          <cell r="B47">
            <v>27</v>
          </cell>
          <cell r="C47" t="str">
            <v>Circuit Breakers</v>
          </cell>
          <cell r="D47" t="str">
            <v>ASEA 66kV HKEY</v>
          </cell>
          <cell r="E47" t="str">
            <v>Replacement</v>
          </cell>
          <cell r="F47" t="str">
            <v>Replace all of this type</v>
          </cell>
          <cell r="G47" t="str">
            <v>C</v>
          </cell>
          <cell r="H47" t="str">
            <v>R</v>
          </cell>
          <cell r="I47">
            <v>2000</v>
          </cell>
          <cell r="J47" t="str">
            <v>Asset Managers</v>
          </cell>
          <cell r="K47" t="str">
            <v>June, 2007</v>
          </cell>
          <cell r="M47">
            <v>0</v>
          </cell>
          <cell r="N47">
            <v>0</v>
          </cell>
          <cell r="O47">
            <v>8</v>
          </cell>
          <cell r="P47">
            <v>8</v>
          </cell>
          <cell r="Q47">
            <v>1</v>
          </cell>
        </row>
        <row r="48">
          <cell r="B48">
            <v>28</v>
          </cell>
          <cell r="C48" t="str">
            <v>Circuit Breakers</v>
          </cell>
          <cell r="D48" t="str">
            <v>Brown Boveri 66kV ELF</v>
          </cell>
          <cell r="E48" t="str">
            <v>Replacement</v>
          </cell>
          <cell r="F48" t="str">
            <v>Replace all of this type</v>
          </cell>
          <cell r="G48" t="str">
            <v>C</v>
          </cell>
          <cell r="H48" t="str">
            <v>R</v>
          </cell>
          <cell r="I48">
            <v>2000</v>
          </cell>
          <cell r="J48" t="str">
            <v>Asset Managers</v>
          </cell>
          <cell r="K48" t="str">
            <v>June, 2013</v>
          </cell>
          <cell r="M48">
            <v>0</v>
          </cell>
          <cell r="N48">
            <v>0</v>
          </cell>
          <cell r="O48">
            <v>8</v>
          </cell>
          <cell r="P48">
            <v>8</v>
          </cell>
          <cell r="Q48">
            <v>3</v>
          </cell>
        </row>
        <row r="49">
          <cell r="B49">
            <v>29</v>
          </cell>
          <cell r="C49" t="str">
            <v>Circuit Breakers</v>
          </cell>
          <cell r="D49" t="str">
            <v>SF6 CBs</v>
          </cell>
          <cell r="E49" t="str">
            <v>Other</v>
          </cell>
          <cell r="F49" t="str">
            <v>Inspection of Nominated CBs</v>
          </cell>
          <cell r="G49" t="str">
            <v>O</v>
          </cell>
          <cell r="H49" t="str">
            <v>I</v>
          </cell>
          <cell r="I49">
            <v>2000</v>
          </cell>
          <cell r="J49" t="str">
            <v>SSE</v>
          </cell>
          <cell r="K49" t="str">
            <v>Recurrent Each April</v>
          </cell>
          <cell r="M49">
            <v>0</v>
          </cell>
          <cell r="N49">
            <v>0</v>
          </cell>
          <cell r="O49">
            <v>8</v>
          </cell>
          <cell r="P49">
            <v>0</v>
          </cell>
          <cell r="Q49">
            <v>3</v>
          </cell>
        </row>
        <row r="50">
          <cell r="B50">
            <v>30</v>
          </cell>
          <cell r="C50" t="str">
            <v>Circuit Breakers</v>
          </cell>
          <cell r="D50" t="str">
            <v>AEI 33kV Bulk Oil</v>
          </cell>
          <cell r="E50" t="str">
            <v>Replacement</v>
          </cell>
          <cell r="F50" t="str">
            <v>Replace all of this type</v>
          </cell>
          <cell r="G50" t="str">
            <v>C</v>
          </cell>
          <cell r="H50" t="str">
            <v>R</v>
          </cell>
          <cell r="I50">
            <v>2001</v>
          </cell>
          <cell r="J50" t="str">
            <v>Asset Managers</v>
          </cell>
          <cell r="K50">
            <v>39417</v>
          </cell>
          <cell r="M50">
            <v>5</v>
          </cell>
          <cell r="N50">
            <v>2</v>
          </cell>
          <cell r="O50">
            <v>8</v>
          </cell>
          <cell r="P50">
            <v>5</v>
          </cell>
          <cell r="Q50">
            <v>2</v>
          </cell>
        </row>
        <row r="51">
          <cell r="B51">
            <v>31</v>
          </cell>
          <cell r="C51" t="str">
            <v>Circuit Breakers</v>
          </cell>
          <cell r="D51" t="str">
            <v>ABB 132kV HLD</v>
          </cell>
          <cell r="E51" t="str">
            <v>Replacement</v>
          </cell>
          <cell r="F51" t="str">
            <v>Replace all of this type</v>
          </cell>
          <cell r="G51" t="str">
            <v>C</v>
          </cell>
          <cell r="H51" t="str">
            <v>R</v>
          </cell>
          <cell r="I51">
            <v>2004</v>
          </cell>
          <cell r="J51" t="str">
            <v>Asset Managers</v>
          </cell>
          <cell r="K51">
            <v>42887</v>
          </cell>
          <cell r="M51">
            <v>0</v>
          </cell>
          <cell r="N51">
            <v>0</v>
          </cell>
          <cell r="O51">
            <v>8</v>
          </cell>
          <cell r="P51">
            <v>8</v>
          </cell>
          <cell r="Q51">
            <v>1</v>
          </cell>
        </row>
        <row r="52">
          <cell r="B52">
            <v>32</v>
          </cell>
          <cell r="C52" t="str">
            <v>Circuit Breakers</v>
          </cell>
          <cell r="D52" t="str">
            <v>DELLE 66kV HPGE</v>
          </cell>
          <cell r="E52" t="str">
            <v>Replacement</v>
          </cell>
          <cell r="F52" t="str">
            <v>Replace all of this type</v>
          </cell>
          <cell r="G52" t="str">
            <v>C</v>
          </cell>
          <cell r="H52" t="str">
            <v>R</v>
          </cell>
          <cell r="I52">
            <v>2004</v>
          </cell>
          <cell r="J52" t="str">
            <v>Asset Managers</v>
          </cell>
          <cell r="K52">
            <v>42887</v>
          </cell>
          <cell r="M52">
            <v>0</v>
          </cell>
          <cell r="N52">
            <v>0</v>
          </cell>
          <cell r="O52">
            <v>8</v>
          </cell>
          <cell r="P52">
            <v>8</v>
          </cell>
          <cell r="Q52">
            <v>1</v>
          </cell>
        </row>
        <row r="53">
          <cell r="B53">
            <v>33</v>
          </cell>
          <cell r="C53" t="str">
            <v>Circuit Breakers</v>
          </cell>
          <cell r="D53" t="str">
            <v>Merlin Gerin FA1</v>
          </cell>
          <cell r="E53" t="str">
            <v>Replacement</v>
          </cell>
          <cell r="F53" t="str">
            <v>Assess for Replacement Strategy</v>
          </cell>
          <cell r="G53" t="str">
            <v>O</v>
          </cell>
          <cell r="H53" t="str">
            <v>I</v>
          </cell>
          <cell r="I53">
            <v>2002</v>
          </cell>
          <cell r="J53" t="str">
            <v>SSE</v>
          </cell>
          <cell r="K53">
            <v>39052</v>
          </cell>
          <cell r="M53">
            <v>0</v>
          </cell>
          <cell r="N53">
            <v>0</v>
          </cell>
          <cell r="O53">
            <v>8</v>
          </cell>
          <cell r="P53">
            <v>8</v>
          </cell>
          <cell r="Q53">
            <v>3</v>
          </cell>
        </row>
        <row r="54">
          <cell r="B54">
            <v>34</v>
          </cell>
          <cell r="C54" t="str">
            <v>Circuit Breakers</v>
          </cell>
          <cell r="D54" t="str">
            <v>Merlin Gerin FA2</v>
          </cell>
          <cell r="E54" t="str">
            <v>Replacement</v>
          </cell>
          <cell r="F54" t="str">
            <v>Assess for Replacement Strategy</v>
          </cell>
          <cell r="G54" t="str">
            <v>O</v>
          </cell>
          <cell r="H54" t="str">
            <v>I</v>
          </cell>
          <cell r="I54">
            <v>2002</v>
          </cell>
          <cell r="J54" t="str">
            <v>SSE</v>
          </cell>
          <cell r="K54">
            <v>38687</v>
          </cell>
          <cell r="M54">
            <v>0</v>
          </cell>
          <cell r="N54">
            <v>0</v>
          </cell>
          <cell r="O54">
            <v>8</v>
          </cell>
          <cell r="P54">
            <v>8</v>
          </cell>
          <cell r="Q54">
            <v>3</v>
          </cell>
        </row>
        <row r="55">
          <cell r="B55">
            <v>35</v>
          </cell>
          <cell r="C55" t="str">
            <v>Circuit Breakers</v>
          </cell>
          <cell r="D55" t="str">
            <v>Merlin Gerin FA4</v>
          </cell>
          <cell r="E55" t="str">
            <v>Replacement</v>
          </cell>
          <cell r="F55" t="str">
            <v>Assess for Replacement Strategy</v>
          </cell>
          <cell r="G55" t="str">
            <v>O</v>
          </cell>
          <cell r="H55" t="str">
            <v>I</v>
          </cell>
          <cell r="I55">
            <v>2002</v>
          </cell>
          <cell r="J55" t="str">
            <v>SSE</v>
          </cell>
          <cell r="K55">
            <v>38687</v>
          </cell>
          <cell r="M55">
            <v>0</v>
          </cell>
          <cell r="N55">
            <v>0</v>
          </cell>
          <cell r="O55">
            <v>8</v>
          </cell>
          <cell r="P55">
            <v>8</v>
          </cell>
          <cell r="Q55">
            <v>3</v>
          </cell>
        </row>
        <row r="56">
          <cell r="B56">
            <v>36</v>
          </cell>
          <cell r="C56" t="str">
            <v>Circuit Breakers</v>
          </cell>
          <cell r="D56" t="str">
            <v>Merlin Gerin PFA</v>
          </cell>
          <cell r="E56" t="str">
            <v>Replacement</v>
          </cell>
          <cell r="F56" t="str">
            <v>Assess for Replacement Strategy</v>
          </cell>
          <cell r="G56" t="str">
            <v>O</v>
          </cell>
          <cell r="H56" t="str">
            <v>I</v>
          </cell>
          <cell r="I56">
            <v>2002</v>
          </cell>
          <cell r="J56" t="str">
            <v>SSE</v>
          </cell>
          <cell r="K56">
            <v>39052</v>
          </cell>
          <cell r="M56">
            <v>0</v>
          </cell>
          <cell r="N56">
            <v>0</v>
          </cell>
          <cell r="O56">
            <v>8</v>
          </cell>
          <cell r="P56">
            <v>8</v>
          </cell>
          <cell r="Q56">
            <v>3</v>
          </cell>
        </row>
        <row r="57">
          <cell r="B57">
            <v>37</v>
          </cell>
          <cell r="C57" t="str">
            <v>Circuit Breakers</v>
          </cell>
          <cell r="D57" t="str">
            <v>330kv Sprecher HPF515Q6</v>
          </cell>
          <cell r="E57" t="str">
            <v>Replacement</v>
          </cell>
          <cell r="F57" t="str">
            <v>Assess for Replacement Strategy</v>
          </cell>
          <cell r="G57" t="str">
            <v>O</v>
          </cell>
          <cell r="H57" t="str">
            <v>I</v>
          </cell>
          <cell r="I57">
            <v>2002</v>
          </cell>
          <cell r="J57" t="str">
            <v>SSE</v>
          </cell>
          <cell r="K57">
            <v>38687</v>
          </cell>
          <cell r="M57">
            <v>0</v>
          </cell>
          <cell r="N57">
            <v>0</v>
          </cell>
          <cell r="O57">
            <v>8</v>
          </cell>
          <cell r="P57">
            <v>8</v>
          </cell>
          <cell r="Q57">
            <v>3</v>
          </cell>
        </row>
        <row r="58">
          <cell r="B58">
            <v>38</v>
          </cell>
          <cell r="C58" t="str">
            <v>Instrument Transformers</v>
          </cell>
          <cell r="D58" t="str">
            <v>Its that cannot be sampled</v>
          </cell>
          <cell r="E58" t="str">
            <v>Replacement</v>
          </cell>
          <cell r="F58" t="str">
            <v>Replace all instrument transformers that cannot be sampled to meet the requirements of the maintenance policy</v>
          </cell>
          <cell r="G58" t="str">
            <v>C</v>
          </cell>
          <cell r="H58" t="str">
            <v>R</v>
          </cell>
          <cell r="I58">
            <v>1994</v>
          </cell>
          <cell r="J58" t="str">
            <v>Asset Managers</v>
          </cell>
          <cell r="K58" t="str">
            <v xml:space="preserve"> dec2008</v>
          </cell>
          <cell r="M58">
            <v>8</v>
          </cell>
          <cell r="N58">
            <v>5</v>
          </cell>
          <cell r="O58">
            <v>8</v>
          </cell>
          <cell r="P58">
            <v>5</v>
          </cell>
          <cell r="Q58">
            <v>3</v>
          </cell>
        </row>
        <row r="59">
          <cell r="B59">
            <v>39</v>
          </cell>
          <cell r="C59" t="str">
            <v>Instrument Transformers</v>
          </cell>
          <cell r="D59" t="str">
            <v>High DGA ITs - 220kV and above</v>
          </cell>
          <cell r="E59" t="str">
            <v>Replacement</v>
          </cell>
          <cell r="F59" t="str">
            <v>Assess and Replace as required</v>
          </cell>
          <cell r="G59" t="str">
            <v>C</v>
          </cell>
          <cell r="H59" t="str">
            <v>C</v>
          </cell>
          <cell r="I59">
            <v>1994</v>
          </cell>
          <cell r="J59" t="str">
            <v>Asset Managers</v>
          </cell>
          <cell r="K59" t="str">
            <v>Recurrent</v>
          </cell>
          <cell r="M59">
            <v>10</v>
          </cell>
          <cell r="N59">
            <v>5</v>
          </cell>
          <cell r="O59">
            <v>8</v>
          </cell>
          <cell r="P59">
            <v>5</v>
          </cell>
          <cell r="Q59" t="str">
            <v>1           (one business case for these strategies)</v>
          </cell>
        </row>
        <row r="60">
          <cell r="B60">
            <v>39</v>
          </cell>
          <cell r="C60" t="str">
            <v>Instrument Transformers</v>
          </cell>
          <cell r="D60" t="str">
            <v>High DGA ITs - 220kV and above</v>
          </cell>
          <cell r="E60" t="str">
            <v>Replacement</v>
          </cell>
          <cell r="F60" t="str">
            <v>Make budget provision for unidentified replacements based on historical replacement rates</v>
          </cell>
          <cell r="G60" t="str">
            <v>C</v>
          </cell>
          <cell r="H60" t="str">
            <v>C</v>
          </cell>
          <cell r="J60" t="str">
            <v>SSE</v>
          </cell>
          <cell r="K60" t="str">
            <v>Recurrent</v>
          </cell>
          <cell r="M60">
            <v>10</v>
          </cell>
          <cell r="N60">
            <v>5</v>
          </cell>
          <cell r="O60">
            <v>8</v>
          </cell>
          <cell r="P60">
            <v>5</v>
          </cell>
          <cell r="Q60" t="str">
            <v>2           (one business case for these strategies)</v>
          </cell>
        </row>
        <row r="61">
          <cell r="B61">
            <v>40</v>
          </cell>
          <cell r="C61" t="str">
            <v>Instrument Transformers</v>
          </cell>
          <cell r="D61" t="str">
            <v xml:space="preserve">High DGA ITs - 132kV </v>
          </cell>
          <cell r="E61" t="str">
            <v>Replacement</v>
          </cell>
          <cell r="F61" t="str">
            <v>Assess and Replace as required</v>
          </cell>
          <cell r="G61" t="str">
            <v>C</v>
          </cell>
          <cell r="H61" t="str">
            <v>C</v>
          </cell>
          <cell r="I61">
            <v>1994</v>
          </cell>
          <cell r="J61" t="str">
            <v>Asset Managers</v>
          </cell>
          <cell r="K61" t="str">
            <v>Recurrent</v>
          </cell>
          <cell r="M61">
            <v>10</v>
          </cell>
          <cell r="N61">
            <v>5</v>
          </cell>
          <cell r="O61">
            <v>8</v>
          </cell>
          <cell r="P61">
            <v>5</v>
          </cell>
          <cell r="Q61" t="str">
            <v>3           (one business case for these strategies)</v>
          </cell>
        </row>
        <row r="62">
          <cell r="B62">
            <v>40</v>
          </cell>
          <cell r="C62" t="str">
            <v>Instrument Transformers</v>
          </cell>
          <cell r="D62" t="str">
            <v xml:space="preserve">High DGA ITs - 132kV </v>
          </cell>
          <cell r="E62" t="str">
            <v>Replacement</v>
          </cell>
          <cell r="F62" t="str">
            <v>Make budget provision for unidentified replacements based on historical replacement rates</v>
          </cell>
          <cell r="G62" t="str">
            <v>C</v>
          </cell>
          <cell r="H62" t="str">
            <v>C</v>
          </cell>
          <cell r="J62" t="str">
            <v>SSE</v>
          </cell>
          <cell r="K62" t="str">
            <v>Recurrent</v>
          </cell>
          <cell r="M62">
            <v>10</v>
          </cell>
          <cell r="N62">
            <v>5</v>
          </cell>
          <cell r="O62">
            <v>8</v>
          </cell>
          <cell r="P62">
            <v>5</v>
          </cell>
          <cell r="Q62" t="str">
            <v>4           (one business case for these strategies)</v>
          </cell>
        </row>
        <row r="63">
          <cell r="B63">
            <v>41</v>
          </cell>
          <cell r="C63" t="str">
            <v>Instrument Transformers</v>
          </cell>
          <cell r="D63" t="str">
            <v>High DGA ITs - 66kV and below</v>
          </cell>
          <cell r="E63" t="str">
            <v>Replacement</v>
          </cell>
          <cell r="F63" t="str">
            <v>Assess and Replace as required</v>
          </cell>
          <cell r="G63" t="str">
            <v>C</v>
          </cell>
          <cell r="H63" t="str">
            <v>C</v>
          </cell>
          <cell r="I63">
            <v>1994</v>
          </cell>
          <cell r="J63" t="str">
            <v>Asset Managers</v>
          </cell>
          <cell r="K63" t="str">
            <v>Recurrent</v>
          </cell>
          <cell r="M63">
            <v>10</v>
          </cell>
          <cell r="N63">
            <v>5</v>
          </cell>
          <cell r="O63">
            <v>8</v>
          </cell>
          <cell r="P63">
            <v>5</v>
          </cell>
          <cell r="Q63" t="str">
            <v>5           (one business case for these strategies)</v>
          </cell>
        </row>
        <row r="64">
          <cell r="B64">
            <v>41</v>
          </cell>
          <cell r="C64" t="str">
            <v>Instrument Transformers</v>
          </cell>
          <cell r="D64" t="str">
            <v>High DGA ITs - 66kV and below</v>
          </cell>
          <cell r="E64" t="str">
            <v>Replacement</v>
          </cell>
          <cell r="F64" t="str">
            <v>Make budget provision for unidentified replacements based on historical replacement rates</v>
          </cell>
          <cell r="G64" t="str">
            <v>C</v>
          </cell>
          <cell r="H64" t="str">
            <v>C</v>
          </cell>
          <cell r="J64" t="str">
            <v>SSE</v>
          </cell>
          <cell r="K64" t="str">
            <v>Recurrent</v>
          </cell>
          <cell r="M64">
            <v>10</v>
          </cell>
          <cell r="N64">
            <v>5</v>
          </cell>
          <cell r="O64">
            <v>8</v>
          </cell>
          <cell r="P64">
            <v>5</v>
          </cell>
          <cell r="Q64" t="str">
            <v>6           (one business case for these strategies)</v>
          </cell>
        </row>
        <row r="65">
          <cell r="B65">
            <v>42</v>
          </cell>
          <cell r="C65" t="str">
            <v>Instrument Transformers</v>
          </cell>
          <cell r="D65" t="str">
            <v>Tyree Contract 2794 (with on-line monitoring)</v>
          </cell>
          <cell r="E65" t="str">
            <v>Other</v>
          </cell>
          <cell r="F65" t="str">
            <v>Assess effectiveness and reliability of OLM</v>
          </cell>
          <cell r="G65" t="str">
            <v>C</v>
          </cell>
          <cell r="H65" t="str">
            <v>I</v>
          </cell>
          <cell r="I65">
            <v>2000</v>
          </cell>
          <cell r="J65" t="str">
            <v>AM/Central, AM/Northern</v>
          </cell>
          <cell r="K65" t="str">
            <v>Recurrent</v>
          </cell>
          <cell r="M65">
            <v>8</v>
          </cell>
          <cell r="N65">
            <v>5</v>
          </cell>
          <cell r="O65">
            <v>8</v>
          </cell>
          <cell r="P65">
            <v>5</v>
          </cell>
          <cell r="Q65" t="str">
            <v>NB</v>
          </cell>
        </row>
        <row r="66">
          <cell r="B66">
            <v>42</v>
          </cell>
          <cell r="C66" t="str">
            <v>Instrument Transformers</v>
          </cell>
          <cell r="D66" t="str">
            <v>Tyree Contract 2794 (without on-line monitoring)</v>
          </cell>
          <cell r="E66" t="str">
            <v>Replacement</v>
          </cell>
          <cell r="F66" t="str">
            <v>Replace all of this type without on-line monitoring</v>
          </cell>
          <cell r="G66" t="str">
            <v>C</v>
          </cell>
          <cell r="H66" t="str">
            <v>R</v>
          </cell>
          <cell r="I66">
            <v>2000</v>
          </cell>
          <cell r="J66" t="str">
            <v>Asset Managers</v>
          </cell>
          <cell r="M66">
            <v>8</v>
          </cell>
          <cell r="N66">
            <v>5</v>
          </cell>
          <cell r="O66">
            <v>8</v>
          </cell>
          <cell r="P66">
            <v>5</v>
          </cell>
          <cell r="Q66" t="str">
            <v>NB</v>
          </cell>
        </row>
        <row r="67">
          <cell r="B67">
            <v>43</v>
          </cell>
          <cell r="C67" t="str">
            <v>Instrument Transformers</v>
          </cell>
          <cell r="D67" t="str">
            <v>Tyree Contract 3113 (without OLM)</v>
          </cell>
          <cell r="E67" t="str">
            <v>Other</v>
          </cell>
          <cell r="F67" t="str">
            <v>Carry out 6-monthly oil sampling</v>
          </cell>
          <cell r="G67" t="str">
            <v>C</v>
          </cell>
          <cell r="H67" t="str">
            <v>M</v>
          </cell>
          <cell r="I67">
            <v>2000</v>
          </cell>
          <cell r="J67" t="str">
            <v>Asset Managers</v>
          </cell>
          <cell r="K67" t="str">
            <v>Ongoing</v>
          </cell>
          <cell r="M67">
            <v>8</v>
          </cell>
          <cell r="N67">
            <v>5</v>
          </cell>
          <cell r="O67">
            <v>8</v>
          </cell>
          <cell r="P67">
            <v>5</v>
          </cell>
          <cell r="Q67" t="str">
            <v>NB</v>
          </cell>
        </row>
        <row r="68">
          <cell r="B68">
            <v>43</v>
          </cell>
          <cell r="C68" t="str">
            <v>Instrument Transformers</v>
          </cell>
          <cell r="D68" t="str">
            <v>Tyree Contract 3113 (without OLM)</v>
          </cell>
          <cell r="E68" t="str">
            <v>Replacement</v>
          </cell>
          <cell r="F68" t="str">
            <v>Replace</v>
          </cell>
          <cell r="G68" t="str">
            <v>C</v>
          </cell>
          <cell r="H68" t="str">
            <v>R</v>
          </cell>
          <cell r="I68">
            <v>2000</v>
          </cell>
          <cell r="J68" t="str">
            <v>Asset Managers</v>
          </cell>
          <cell r="K68">
            <v>38139</v>
          </cell>
          <cell r="M68">
            <v>8</v>
          </cell>
          <cell r="N68">
            <v>5</v>
          </cell>
          <cell r="O68">
            <v>8</v>
          </cell>
          <cell r="P68">
            <v>5</v>
          </cell>
          <cell r="Q68" t="str">
            <v>NB</v>
          </cell>
        </row>
        <row r="69">
          <cell r="B69">
            <v>43</v>
          </cell>
          <cell r="C69" t="str">
            <v>Instrument Transformers</v>
          </cell>
          <cell r="D69" t="str">
            <v>Tyree Contract 3113 (with OLM)</v>
          </cell>
          <cell r="E69" t="str">
            <v>Other</v>
          </cell>
          <cell r="F69" t="str">
            <v>Assess effectiveness and reliability of OLM</v>
          </cell>
          <cell r="G69" t="str">
            <v>C</v>
          </cell>
          <cell r="H69" t="str">
            <v>I</v>
          </cell>
          <cell r="I69">
            <v>2000</v>
          </cell>
          <cell r="J69" t="str">
            <v>AM/Central</v>
          </cell>
          <cell r="M69">
            <v>8</v>
          </cell>
          <cell r="N69">
            <v>5</v>
          </cell>
          <cell r="O69">
            <v>8</v>
          </cell>
          <cell r="P69">
            <v>5</v>
          </cell>
          <cell r="Q69" t="str">
            <v>NB</v>
          </cell>
        </row>
        <row r="70">
          <cell r="B70">
            <v>43</v>
          </cell>
          <cell r="C70" t="str">
            <v>Instrument Transformers</v>
          </cell>
          <cell r="D70" t="str">
            <v>Tyree Contract 3113 (with OLM)</v>
          </cell>
          <cell r="E70" t="str">
            <v>Other</v>
          </cell>
          <cell r="F70" t="str">
            <v>Annual DGA testing?</v>
          </cell>
          <cell r="G70" t="str">
            <v>C</v>
          </cell>
          <cell r="H70" t="str">
            <v>I</v>
          </cell>
          <cell r="I70">
            <v>2000</v>
          </cell>
          <cell r="J70" t="str">
            <v>AM/Central</v>
          </cell>
          <cell r="M70">
            <v>8</v>
          </cell>
          <cell r="N70">
            <v>5</v>
          </cell>
          <cell r="O70">
            <v>8</v>
          </cell>
          <cell r="P70">
            <v>5</v>
          </cell>
          <cell r="Q70" t="str">
            <v>NB</v>
          </cell>
        </row>
        <row r="71">
          <cell r="B71">
            <v>44</v>
          </cell>
          <cell r="C71" t="str">
            <v>Instrument Transformers</v>
          </cell>
          <cell r="D71" t="str">
            <v>Tyree Contract 2909 (without OLM)</v>
          </cell>
          <cell r="E71" t="str">
            <v>Other</v>
          </cell>
          <cell r="F71" t="str">
            <v>Assess effectiveness and reliability of OLM</v>
          </cell>
          <cell r="G71" t="str">
            <v>C</v>
          </cell>
          <cell r="M71">
            <v>8</v>
          </cell>
          <cell r="N71">
            <v>5</v>
          </cell>
          <cell r="O71">
            <v>8</v>
          </cell>
          <cell r="P71">
            <v>5</v>
          </cell>
          <cell r="Q71" t="str">
            <v>NB</v>
          </cell>
        </row>
        <row r="72">
          <cell r="B72">
            <v>44.1</v>
          </cell>
          <cell r="C72" t="str">
            <v>Instrument Transformers</v>
          </cell>
          <cell r="D72" t="str">
            <v>Tyree Contract 2909 (without OLM)</v>
          </cell>
          <cell r="E72" t="str">
            <v>Replacement</v>
          </cell>
          <cell r="F72" t="str">
            <v>Replace all of this type without on-line monitoring</v>
          </cell>
          <cell r="G72" t="str">
            <v>C</v>
          </cell>
          <cell r="H72" t="str">
            <v>R</v>
          </cell>
          <cell r="I72">
            <v>2001</v>
          </cell>
          <cell r="J72" t="str">
            <v>Asset Managers</v>
          </cell>
          <cell r="K72" t="str">
            <v>June, 2006</v>
          </cell>
          <cell r="M72">
            <v>8</v>
          </cell>
          <cell r="N72">
            <v>5</v>
          </cell>
          <cell r="O72">
            <v>8</v>
          </cell>
          <cell r="P72">
            <v>5</v>
          </cell>
          <cell r="Q72" t="str">
            <v>NB</v>
          </cell>
        </row>
        <row r="73">
          <cell r="B73">
            <v>45</v>
          </cell>
          <cell r="C73" t="str">
            <v>Instrument Transformers</v>
          </cell>
          <cell r="D73" t="str">
            <v>ASEA CUEA (X-mas Tree) CVT</v>
          </cell>
          <cell r="E73" t="str">
            <v>Replacement</v>
          </cell>
          <cell r="F73" t="str">
            <v>Replace all of this type</v>
          </cell>
          <cell r="G73" t="str">
            <v>C</v>
          </cell>
          <cell r="H73" t="str">
            <v>R</v>
          </cell>
          <cell r="I73">
            <v>1995</v>
          </cell>
          <cell r="J73" t="str">
            <v>Asset Managers</v>
          </cell>
          <cell r="K73">
            <v>38504</v>
          </cell>
          <cell r="M73">
            <v>8</v>
          </cell>
          <cell r="N73">
            <v>5</v>
          </cell>
          <cell r="O73">
            <v>8</v>
          </cell>
          <cell r="P73">
            <v>8</v>
          </cell>
          <cell r="Q73">
            <v>3</v>
          </cell>
        </row>
        <row r="74">
          <cell r="B74">
            <v>45</v>
          </cell>
          <cell r="C74" t="str">
            <v>Instrument Transformers</v>
          </cell>
          <cell r="D74" t="str">
            <v>Coupling Capacitors for X-mas Tress CVTs</v>
          </cell>
          <cell r="E74" t="str">
            <v>Replacement</v>
          </cell>
          <cell r="F74" t="str">
            <v>Replace all of this type</v>
          </cell>
          <cell r="G74" t="str">
            <v>C</v>
          </cell>
          <cell r="H74" t="str">
            <v>R</v>
          </cell>
          <cell r="I74">
            <v>1998</v>
          </cell>
          <cell r="J74" t="str">
            <v>Asset Managers</v>
          </cell>
          <cell r="K74" t="str">
            <v>June, 2005</v>
          </cell>
          <cell r="M74">
            <v>8</v>
          </cell>
          <cell r="N74">
            <v>5</v>
          </cell>
          <cell r="O74">
            <v>8</v>
          </cell>
          <cell r="P74">
            <v>8</v>
          </cell>
          <cell r="Q74">
            <v>3</v>
          </cell>
        </row>
        <row r="75">
          <cell r="B75">
            <v>46</v>
          </cell>
          <cell r="C75" t="str">
            <v>Instrument Transformers</v>
          </cell>
          <cell r="D75" t="str">
            <v>Under rated NUB CTs for in capacitor banks</v>
          </cell>
          <cell r="E75" t="str">
            <v>Replacement</v>
          </cell>
          <cell r="F75" t="str">
            <v>Replace with fully rated CT</v>
          </cell>
          <cell r="G75" t="str">
            <v>C</v>
          </cell>
          <cell r="H75" t="str">
            <v>R</v>
          </cell>
          <cell r="I75">
            <v>1995</v>
          </cell>
          <cell r="J75" t="str">
            <v>Asset Managers</v>
          </cell>
          <cell r="K75">
            <v>38504</v>
          </cell>
          <cell r="L75" t="str">
            <v>Not defined</v>
          </cell>
          <cell r="M75">
            <v>8</v>
          </cell>
          <cell r="N75">
            <v>2</v>
          </cell>
          <cell r="O75">
            <v>8</v>
          </cell>
          <cell r="P75">
            <v>0</v>
          </cell>
          <cell r="Q75">
            <v>3</v>
          </cell>
        </row>
        <row r="76">
          <cell r="B76">
            <v>47</v>
          </cell>
          <cell r="C76" t="str">
            <v>Other Equipment</v>
          </cell>
          <cell r="D76" t="str">
            <v>Provide alternate auxiliary supply to Avon SS</v>
          </cell>
          <cell r="E76" t="str">
            <v>Replacement</v>
          </cell>
          <cell r="F76" t="str">
            <v>Install power rated MVTs at Avon to Provide auxiliary supply</v>
          </cell>
          <cell r="G76" t="str">
            <v>C</v>
          </cell>
          <cell r="H76" t="str">
            <v>R</v>
          </cell>
          <cell r="I76">
            <v>2003</v>
          </cell>
          <cell r="J76" t="str">
            <v>AM/Central</v>
          </cell>
          <cell r="K76">
            <v>38504</v>
          </cell>
          <cell r="M76">
            <v>0</v>
          </cell>
          <cell r="N76">
            <v>0</v>
          </cell>
          <cell r="O76">
            <v>10</v>
          </cell>
          <cell r="P76">
            <v>8</v>
          </cell>
          <cell r="Q76" t="str">
            <v>CD</v>
          </cell>
        </row>
        <row r="77">
          <cell r="B77">
            <v>48</v>
          </cell>
          <cell r="C77" t="str">
            <v>Ancillary Systems</v>
          </cell>
          <cell r="D77" t="str">
            <v xml:space="preserve">VT Secondary Boxes </v>
          </cell>
          <cell r="E77" t="str">
            <v>Replacement</v>
          </cell>
          <cell r="F77" t="str">
            <v>Replace De-ion CBs</v>
          </cell>
          <cell r="G77" t="str">
            <v>M</v>
          </cell>
          <cell r="H77" t="str">
            <v>R</v>
          </cell>
          <cell r="I77">
            <v>2004</v>
          </cell>
          <cell r="J77" t="str">
            <v>Asset Managers</v>
          </cell>
          <cell r="K77">
            <v>38504</v>
          </cell>
          <cell r="M77">
            <v>0</v>
          </cell>
          <cell r="N77">
            <v>0</v>
          </cell>
          <cell r="O77">
            <v>5</v>
          </cell>
          <cell r="P77">
            <v>8</v>
          </cell>
          <cell r="Q77">
            <v>3</v>
          </cell>
        </row>
        <row r="78">
          <cell r="B78">
            <v>49</v>
          </cell>
          <cell r="C78" t="str">
            <v>Instrument Transformers</v>
          </cell>
          <cell r="D78" t="str">
            <v>Non-Standard CTs</v>
          </cell>
          <cell r="E78" t="str">
            <v>Replacement</v>
          </cell>
          <cell r="F78" t="str">
            <v>Where non-standard CTs are in service, replace if there is no reasonable contingency available</v>
          </cell>
          <cell r="G78" t="str">
            <v>C</v>
          </cell>
          <cell r="H78" t="str">
            <v>R</v>
          </cell>
          <cell r="I78">
            <v>1994</v>
          </cell>
          <cell r="J78" t="str">
            <v>Asset Managers</v>
          </cell>
          <cell r="K78">
            <v>38869</v>
          </cell>
          <cell r="L78" t="str">
            <v>Not defined, split</v>
          </cell>
          <cell r="M78">
            <v>0</v>
          </cell>
          <cell r="N78">
            <v>0</v>
          </cell>
          <cell r="O78">
            <v>8</v>
          </cell>
          <cell r="P78">
            <v>5</v>
          </cell>
          <cell r="Q78">
            <v>3</v>
          </cell>
        </row>
        <row r="79">
          <cell r="B79">
            <v>50</v>
          </cell>
          <cell r="C79" t="str">
            <v>DC Systems</v>
          </cell>
          <cell r="D79" t="str">
            <v>Substation Batteries - 50V</v>
          </cell>
          <cell r="E79" t="str">
            <v>Replacement</v>
          </cell>
          <cell r="F79" t="str">
            <v>Monitor and replace as required</v>
          </cell>
          <cell r="G79" t="str">
            <v>C</v>
          </cell>
          <cell r="H79" t="str">
            <v>C</v>
          </cell>
          <cell r="I79">
            <v>1994</v>
          </cell>
          <cell r="J79" t="str">
            <v>Asset Managers</v>
          </cell>
          <cell r="K79" t="str">
            <v>Recurrent</v>
          </cell>
          <cell r="M79">
            <v>0</v>
          </cell>
          <cell r="N79">
            <v>0</v>
          </cell>
          <cell r="O79">
            <v>10</v>
          </cell>
          <cell r="P79">
            <v>2</v>
          </cell>
          <cell r="Q79" t="str">
            <v>2 (one business case for these strategies</v>
          </cell>
        </row>
        <row r="80">
          <cell r="B80">
            <v>51</v>
          </cell>
          <cell r="C80" t="str">
            <v>DC Systems</v>
          </cell>
          <cell r="D80" t="str">
            <v>Substation Batteries - 110V</v>
          </cell>
          <cell r="E80" t="str">
            <v>Replacement</v>
          </cell>
          <cell r="F80" t="str">
            <v>Monitor and replace as required</v>
          </cell>
          <cell r="G80" t="str">
            <v>C</v>
          </cell>
          <cell r="H80" t="str">
            <v>C</v>
          </cell>
          <cell r="I80">
            <v>1994</v>
          </cell>
          <cell r="J80" t="str">
            <v>Asset Managers</v>
          </cell>
          <cell r="K80" t="str">
            <v>Recurrent</v>
          </cell>
          <cell r="M80">
            <v>0</v>
          </cell>
          <cell r="N80">
            <v>0</v>
          </cell>
          <cell r="O80">
            <v>8</v>
          </cell>
          <cell r="P80">
            <v>2</v>
          </cell>
        </row>
        <row r="81">
          <cell r="B81">
            <v>52</v>
          </cell>
          <cell r="C81" t="str">
            <v>DC Systems</v>
          </cell>
          <cell r="D81" t="str">
            <v>Substation Batteries - 240V</v>
          </cell>
          <cell r="E81" t="str">
            <v>Replacement</v>
          </cell>
          <cell r="F81" t="str">
            <v>Monitor and replace as required</v>
          </cell>
          <cell r="G81" t="str">
            <v>C</v>
          </cell>
          <cell r="H81" t="str">
            <v>C</v>
          </cell>
          <cell r="J81" t="str">
            <v>Asset Managers</v>
          </cell>
          <cell r="K81" t="str">
            <v>Recurrent</v>
          </cell>
          <cell r="M81">
            <v>0</v>
          </cell>
          <cell r="N81">
            <v>0</v>
          </cell>
          <cell r="O81">
            <v>8</v>
          </cell>
          <cell r="P81">
            <v>2</v>
          </cell>
        </row>
        <row r="82">
          <cell r="B82">
            <v>53</v>
          </cell>
          <cell r="C82" t="str">
            <v>DC Systems</v>
          </cell>
          <cell r="D82" t="str">
            <v>Substation Battery chargers - 50V</v>
          </cell>
          <cell r="E82" t="str">
            <v>Replacement</v>
          </cell>
          <cell r="F82" t="str">
            <v>Monitor and replace as required</v>
          </cell>
          <cell r="G82" t="str">
            <v>C</v>
          </cell>
          <cell r="H82" t="str">
            <v>C</v>
          </cell>
          <cell r="I82">
            <v>1998</v>
          </cell>
          <cell r="J82" t="str">
            <v>Asset Managers</v>
          </cell>
          <cell r="K82" t="str">
            <v>Recurrent</v>
          </cell>
          <cell r="M82">
            <v>0</v>
          </cell>
          <cell r="N82">
            <v>0</v>
          </cell>
          <cell r="O82">
            <v>8</v>
          </cell>
          <cell r="P82">
            <v>2</v>
          </cell>
          <cell r="Q82" t="str">
            <v>3 (one business case for these strategies</v>
          </cell>
        </row>
        <row r="83">
          <cell r="B83">
            <v>54</v>
          </cell>
          <cell r="C83" t="str">
            <v>DC Systems</v>
          </cell>
          <cell r="D83" t="str">
            <v>Substation Battery chargers - 110V</v>
          </cell>
          <cell r="E83" t="str">
            <v>Replacement</v>
          </cell>
          <cell r="F83" t="str">
            <v>Monitor and replace as required</v>
          </cell>
          <cell r="G83" t="str">
            <v>C</v>
          </cell>
          <cell r="H83" t="str">
            <v>C</v>
          </cell>
          <cell r="I83">
            <v>1998</v>
          </cell>
          <cell r="J83" t="str">
            <v>Asset Managers</v>
          </cell>
          <cell r="K83" t="str">
            <v>Recurrent</v>
          </cell>
          <cell r="M83">
            <v>0</v>
          </cell>
          <cell r="N83">
            <v>0</v>
          </cell>
          <cell r="O83">
            <v>8</v>
          </cell>
          <cell r="P83">
            <v>2</v>
          </cell>
        </row>
        <row r="84">
          <cell r="B84">
            <v>55</v>
          </cell>
          <cell r="C84" t="str">
            <v>DC Systems</v>
          </cell>
          <cell r="D84" t="str">
            <v>Substation Battery chargers - 240V</v>
          </cell>
          <cell r="E84" t="str">
            <v>Replacement</v>
          </cell>
          <cell r="F84" t="str">
            <v>Monitor and replace as required</v>
          </cell>
          <cell r="G84" t="str">
            <v>C</v>
          </cell>
          <cell r="H84" t="str">
            <v>C</v>
          </cell>
          <cell r="J84" t="str">
            <v>Asset Managers</v>
          </cell>
          <cell r="K84" t="str">
            <v>Recurrent</v>
          </cell>
          <cell r="M84">
            <v>0</v>
          </cell>
          <cell r="N84">
            <v>0</v>
          </cell>
          <cell r="O84">
            <v>8</v>
          </cell>
          <cell r="P84">
            <v>2</v>
          </cell>
        </row>
        <row r="85">
          <cell r="B85">
            <v>56</v>
          </cell>
          <cell r="C85" t="str">
            <v>Disconnectors and Earth Switches</v>
          </cell>
          <cell r="D85" t="str">
            <v>220kV and above</v>
          </cell>
          <cell r="E85" t="str">
            <v>Replacement</v>
          </cell>
          <cell r="F85" t="str">
            <v>Monitor and replace as required</v>
          </cell>
          <cell r="G85" t="str">
            <v>C</v>
          </cell>
          <cell r="H85" t="str">
            <v>C</v>
          </cell>
          <cell r="I85">
            <v>1997</v>
          </cell>
          <cell r="J85" t="str">
            <v>Asset Managers</v>
          </cell>
          <cell r="K85" t="str">
            <v>Recurrent</v>
          </cell>
          <cell r="M85">
            <v>5</v>
          </cell>
          <cell r="N85">
            <v>0</v>
          </cell>
          <cell r="O85">
            <v>10</v>
          </cell>
          <cell r="P85">
            <v>5</v>
          </cell>
          <cell r="Q85" t="str">
            <v>2i</v>
          </cell>
        </row>
        <row r="86">
          <cell r="B86">
            <v>57</v>
          </cell>
          <cell r="C86" t="str">
            <v>Disconnectors and Earth Switches</v>
          </cell>
          <cell r="D86" t="str">
            <v>132kV</v>
          </cell>
          <cell r="E86" t="str">
            <v>Replacement</v>
          </cell>
          <cell r="F86" t="str">
            <v>Monitor and replace as required</v>
          </cell>
          <cell r="G86" t="str">
            <v>C</v>
          </cell>
          <cell r="H86" t="str">
            <v>C</v>
          </cell>
          <cell r="I86">
            <v>1997</v>
          </cell>
          <cell r="J86" t="str">
            <v>Asset Managers</v>
          </cell>
          <cell r="K86" t="str">
            <v>Recurrent</v>
          </cell>
          <cell r="M86">
            <v>5</v>
          </cell>
          <cell r="N86">
            <v>0</v>
          </cell>
          <cell r="O86">
            <v>10</v>
          </cell>
          <cell r="P86">
            <v>5</v>
          </cell>
          <cell r="Q86" t="str">
            <v>3i</v>
          </cell>
        </row>
        <row r="87">
          <cell r="B87">
            <v>58</v>
          </cell>
          <cell r="C87" t="str">
            <v>Disconnectors and Earth Switches</v>
          </cell>
          <cell r="D87" t="str">
            <v>66kV and below</v>
          </cell>
          <cell r="E87" t="str">
            <v>Replacement</v>
          </cell>
          <cell r="F87" t="str">
            <v>Monitor and replace as required</v>
          </cell>
          <cell r="G87" t="str">
            <v>C</v>
          </cell>
          <cell r="H87" t="str">
            <v>C</v>
          </cell>
          <cell r="I87">
            <v>1997</v>
          </cell>
          <cell r="J87" t="str">
            <v>Asset Managers</v>
          </cell>
          <cell r="K87" t="str">
            <v>Recurrent</v>
          </cell>
          <cell r="M87">
            <v>5</v>
          </cell>
          <cell r="N87">
            <v>0</v>
          </cell>
          <cell r="O87">
            <v>10</v>
          </cell>
          <cell r="P87">
            <v>5</v>
          </cell>
          <cell r="Q87" t="str">
            <v>3i</v>
          </cell>
        </row>
        <row r="88">
          <cell r="B88">
            <v>59</v>
          </cell>
          <cell r="C88" t="str">
            <v>GIS</v>
          </cell>
          <cell r="D88" t="str">
            <v>Beaconsfield</v>
          </cell>
          <cell r="E88" t="str">
            <v>Other</v>
          </cell>
          <cell r="F88" t="str">
            <v>Review options beyond 2006</v>
          </cell>
          <cell r="G88" t="str">
            <v>O</v>
          </cell>
          <cell r="H88" t="str">
            <v>I</v>
          </cell>
          <cell r="I88">
            <v>2003</v>
          </cell>
          <cell r="J88" t="str">
            <v>M/AP</v>
          </cell>
          <cell r="K88">
            <v>38687</v>
          </cell>
          <cell r="M88">
            <v>0</v>
          </cell>
          <cell r="N88">
            <v>0</v>
          </cell>
          <cell r="O88">
            <v>8</v>
          </cell>
          <cell r="P88">
            <v>10</v>
          </cell>
          <cell r="Q88">
            <v>3</v>
          </cell>
        </row>
        <row r="89">
          <cell r="B89">
            <v>60</v>
          </cell>
          <cell r="C89" t="str">
            <v>GIS</v>
          </cell>
          <cell r="D89" t="str">
            <v>Beaconsfield</v>
          </cell>
          <cell r="E89" t="str">
            <v>Replacement</v>
          </cell>
          <cell r="F89" t="str">
            <v>Install conventional CB on No.1 Reactor</v>
          </cell>
          <cell r="G89" t="str">
            <v>C</v>
          </cell>
          <cell r="H89" t="str">
            <v>R</v>
          </cell>
          <cell r="I89">
            <v>2004</v>
          </cell>
          <cell r="J89" t="str">
            <v>AM/Central</v>
          </cell>
          <cell r="K89">
            <v>38504</v>
          </cell>
          <cell r="M89">
            <v>0</v>
          </cell>
          <cell r="N89">
            <v>2</v>
          </cell>
          <cell r="O89">
            <v>10</v>
          </cell>
          <cell r="P89">
            <v>10</v>
          </cell>
          <cell r="Q89">
            <v>3</v>
          </cell>
        </row>
        <row r="90">
          <cell r="B90">
            <v>61</v>
          </cell>
          <cell r="C90" t="str">
            <v>Environment</v>
          </cell>
          <cell r="D90" t="str">
            <v>PCB Disposal</v>
          </cell>
          <cell r="E90" t="str">
            <v>Replacement</v>
          </cell>
          <cell r="F90" t="str">
            <v>Remove all scheduled PCB contaminated from in-service equipment</v>
          </cell>
          <cell r="G90" t="str">
            <v>C</v>
          </cell>
          <cell r="H90" t="str">
            <v>R</v>
          </cell>
          <cell r="I90">
            <v>2003</v>
          </cell>
          <cell r="J90" t="str">
            <v>Asset Managers</v>
          </cell>
          <cell r="K90">
            <v>40179</v>
          </cell>
          <cell r="M90">
            <v>2</v>
          </cell>
          <cell r="N90">
            <v>10</v>
          </cell>
          <cell r="O90">
            <v>0</v>
          </cell>
          <cell r="P90">
            <v>8</v>
          </cell>
          <cell r="Q90">
            <v>2</v>
          </cell>
        </row>
        <row r="91">
          <cell r="B91">
            <v>62</v>
          </cell>
          <cell r="C91" t="str">
            <v>Surge Diverters</v>
          </cell>
          <cell r="D91" t="str">
            <v>Gapped Type (pre 1965) - 220kV and above</v>
          </cell>
          <cell r="E91" t="str">
            <v>Replacement</v>
          </cell>
          <cell r="F91" t="str">
            <v>Replace</v>
          </cell>
          <cell r="G91" t="str">
            <v>M</v>
          </cell>
          <cell r="H91" t="str">
            <v>R</v>
          </cell>
          <cell r="I91">
            <v>2000</v>
          </cell>
          <cell r="J91" t="str">
            <v>Asset Managers</v>
          </cell>
          <cell r="K91" t="str">
            <v>June, 2005</v>
          </cell>
          <cell r="M91">
            <v>8</v>
          </cell>
          <cell r="N91">
            <v>0</v>
          </cell>
          <cell r="O91">
            <v>8</v>
          </cell>
          <cell r="P91">
            <v>0</v>
          </cell>
          <cell r="Q91" t="str">
            <v>2 (one business case for these strategies)</v>
          </cell>
        </row>
        <row r="92">
          <cell r="B92">
            <v>63</v>
          </cell>
          <cell r="C92" t="str">
            <v>Surge Diverters</v>
          </cell>
          <cell r="D92" t="str">
            <v>Gapped Type (pre 1965) - 132kV</v>
          </cell>
          <cell r="E92" t="str">
            <v>Replacement</v>
          </cell>
          <cell r="F92" t="str">
            <v>Replace</v>
          </cell>
          <cell r="G92" t="str">
            <v>M</v>
          </cell>
          <cell r="H92" t="str">
            <v>R</v>
          </cell>
          <cell r="I92">
            <v>2000</v>
          </cell>
          <cell r="J92" t="str">
            <v>Asset Managers</v>
          </cell>
          <cell r="K92" t="str">
            <v>June, 2005</v>
          </cell>
          <cell r="M92">
            <v>8</v>
          </cell>
          <cell r="N92">
            <v>0</v>
          </cell>
          <cell r="O92">
            <v>8</v>
          </cell>
          <cell r="P92">
            <v>0</v>
          </cell>
        </row>
        <row r="93">
          <cell r="B93">
            <v>64</v>
          </cell>
          <cell r="C93" t="str">
            <v>Surge Diverters</v>
          </cell>
          <cell r="D93" t="str">
            <v>Gapped Type (pre 1965) - 66kV</v>
          </cell>
          <cell r="E93" t="str">
            <v>Replacement</v>
          </cell>
          <cell r="F93" t="str">
            <v>Replace</v>
          </cell>
          <cell r="G93" t="str">
            <v>M</v>
          </cell>
          <cell r="H93" t="str">
            <v>R</v>
          </cell>
          <cell r="I93">
            <v>2000</v>
          </cell>
          <cell r="J93" t="str">
            <v>Asset Managers</v>
          </cell>
          <cell r="K93" t="str">
            <v>June, 2005</v>
          </cell>
          <cell r="M93">
            <v>8</v>
          </cell>
          <cell r="N93">
            <v>0</v>
          </cell>
          <cell r="O93">
            <v>8</v>
          </cell>
          <cell r="P93">
            <v>0</v>
          </cell>
        </row>
        <row r="94">
          <cell r="B94">
            <v>65</v>
          </cell>
          <cell r="C94" t="str">
            <v>Surge Diverters</v>
          </cell>
          <cell r="D94" t="str">
            <v>Gapped Type (post 1965) - 220kV and above</v>
          </cell>
          <cell r="E94" t="str">
            <v>Replacement</v>
          </cell>
          <cell r="F94" t="str">
            <v>Replace</v>
          </cell>
          <cell r="G94" t="str">
            <v>M</v>
          </cell>
          <cell r="H94" t="str">
            <v>R</v>
          </cell>
          <cell r="I94">
            <v>2002</v>
          </cell>
          <cell r="J94" t="str">
            <v>Asset Managers</v>
          </cell>
          <cell r="K94">
            <v>40330</v>
          </cell>
          <cell r="M94">
            <v>8</v>
          </cell>
          <cell r="N94">
            <v>0</v>
          </cell>
          <cell r="O94">
            <v>8</v>
          </cell>
          <cell r="P94">
            <v>0</v>
          </cell>
        </row>
        <row r="95">
          <cell r="B95">
            <v>66</v>
          </cell>
          <cell r="C95" t="str">
            <v>Surge Diverters</v>
          </cell>
          <cell r="D95" t="str">
            <v>Gapped Type (post 1965) - 132kV</v>
          </cell>
          <cell r="E95" t="str">
            <v>Replacement</v>
          </cell>
          <cell r="F95" t="str">
            <v>Replace</v>
          </cell>
          <cell r="G95" t="str">
            <v>M</v>
          </cell>
          <cell r="H95" t="str">
            <v>R</v>
          </cell>
          <cell r="I95">
            <v>2002</v>
          </cell>
          <cell r="J95" t="str">
            <v>Asset Managers</v>
          </cell>
          <cell r="K95">
            <v>40330</v>
          </cell>
          <cell r="M95">
            <v>8</v>
          </cell>
          <cell r="N95">
            <v>0</v>
          </cell>
          <cell r="O95">
            <v>8</v>
          </cell>
          <cell r="P95">
            <v>0</v>
          </cell>
        </row>
        <row r="96">
          <cell r="B96">
            <v>67</v>
          </cell>
          <cell r="C96" t="str">
            <v>Surge Diverters</v>
          </cell>
          <cell r="D96" t="str">
            <v>Gapped Type (post 1965) - 66kV and below</v>
          </cell>
          <cell r="E96" t="str">
            <v>Replacement</v>
          </cell>
          <cell r="F96" t="str">
            <v>Replace</v>
          </cell>
          <cell r="G96" t="str">
            <v>M</v>
          </cell>
          <cell r="H96" t="str">
            <v>R</v>
          </cell>
          <cell r="I96">
            <v>2002</v>
          </cell>
          <cell r="J96" t="str">
            <v>Asset Managers</v>
          </cell>
          <cell r="K96">
            <v>40330</v>
          </cell>
          <cell r="M96">
            <v>8</v>
          </cell>
          <cell r="N96">
            <v>0</v>
          </cell>
          <cell r="O96">
            <v>8</v>
          </cell>
          <cell r="P96">
            <v>0</v>
          </cell>
        </row>
        <row r="97">
          <cell r="B97">
            <v>68</v>
          </cell>
          <cell r="C97" t="str">
            <v>Reactive Plant</v>
          </cell>
          <cell r="D97" t="str">
            <v>Capacitor</v>
          </cell>
          <cell r="E97" t="str">
            <v>Replacement</v>
          </cell>
          <cell r="F97" t="str">
            <v>Monitor and replace as required</v>
          </cell>
          <cell r="G97" t="str">
            <v>C</v>
          </cell>
          <cell r="H97" t="str">
            <v>C</v>
          </cell>
          <cell r="I97">
            <v>2000</v>
          </cell>
          <cell r="J97" t="str">
            <v>Asset Managers</v>
          </cell>
          <cell r="K97" t="str">
            <v>Recurrent</v>
          </cell>
          <cell r="M97">
            <v>2</v>
          </cell>
          <cell r="N97">
            <v>2</v>
          </cell>
          <cell r="O97">
            <v>8</v>
          </cell>
          <cell r="P97">
            <v>10</v>
          </cell>
          <cell r="Q97" t="str">
            <v>3i</v>
          </cell>
        </row>
        <row r="98">
          <cell r="B98">
            <v>69</v>
          </cell>
          <cell r="C98" t="str">
            <v>Buildings</v>
          </cell>
          <cell r="D98" t="str">
            <v>Pre- 1975 Buildings</v>
          </cell>
          <cell r="E98" t="str">
            <v>Other</v>
          </cell>
          <cell r="F98" t="str">
            <v>Formal building inspection to be carried out since 1990</v>
          </cell>
          <cell r="G98" t="str">
            <v>O</v>
          </cell>
          <cell r="H98" t="str">
            <v>I</v>
          </cell>
          <cell r="I98">
            <v>1998</v>
          </cell>
          <cell r="J98" t="str">
            <v>Asset Managers</v>
          </cell>
          <cell r="K98">
            <v>38322</v>
          </cell>
          <cell r="Q98" t="str">
            <v>NB</v>
          </cell>
        </row>
        <row r="99">
          <cell r="B99">
            <v>69</v>
          </cell>
          <cell r="C99" t="str">
            <v>Buildings</v>
          </cell>
          <cell r="D99" t="str">
            <v>Building Defects</v>
          </cell>
          <cell r="E99" t="str">
            <v>Other</v>
          </cell>
          <cell r="F99" t="str">
            <v>Regional Business plans to make provision for maintenance</v>
          </cell>
          <cell r="G99" t="str">
            <v>M</v>
          </cell>
          <cell r="H99" t="str">
            <v>c</v>
          </cell>
          <cell r="I99">
            <v>1998</v>
          </cell>
          <cell r="J99" t="str">
            <v>Asset Managers</v>
          </cell>
          <cell r="K99" t="str">
            <v>Recurrent</v>
          </cell>
          <cell r="M99">
            <v>5</v>
          </cell>
          <cell r="N99">
            <v>2</v>
          </cell>
          <cell r="O99">
            <v>0</v>
          </cell>
          <cell r="P99">
            <v>2</v>
          </cell>
          <cell r="Q99" t="str">
            <v>3i</v>
          </cell>
        </row>
        <row r="100">
          <cell r="B100">
            <v>70</v>
          </cell>
          <cell r="C100" t="str">
            <v>Buildings</v>
          </cell>
          <cell r="D100" t="str">
            <v>Energy Efficiency (220kV sites and above)</v>
          </cell>
          <cell r="E100" t="str">
            <v>Other</v>
          </cell>
          <cell r="F100" t="str">
            <v>Carry out energy audit and implement approved recommendations</v>
          </cell>
          <cell r="G100" t="str">
            <v>O</v>
          </cell>
          <cell r="H100" t="str">
            <v>I,A</v>
          </cell>
          <cell r="I100">
            <v>2003</v>
          </cell>
          <cell r="J100" t="str">
            <v>Asset Managers</v>
          </cell>
          <cell r="K100" t="str">
            <v>December, 2003, June 2004</v>
          </cell>
          <cell r="L100" t="str">
            <v>Split</v>
          </cell>
          <cell r="Q100" t="str">
            <v>NB</v>
          </cell>
        </row>
        <row r="101">
          <cell r="B101">
            <v>70</v>
          </cell>
          <cell r="C101" t="str">
            <v>Buildings</v>
          </cell>
          <cell r="D101" t="str">
            <v>Energy Efficiency (sites 132kV and below)</v>
          </cell>
          <cell r="E101" t="str">
            <v>Other</v>
          </cell>
          <cell r="F101" t="str">
            <v>Carry out energy audit and implement approved recommendations</v>
          </cell>
          <cell r="G101" t="str">
            <v>O</v>
          </cell>
          <cell r="H101" t="str">
            <v>I,A</v>
          </cell>
          <cell r="I101">
            <v>2003</v>
          </cell>
          <cell r="J101" t="str">
            <v>Asset Managers</v>
          </cell>
          <cell r="K101" t="str">
            <v>June, 2004, December 2004</v>
          </cell>
          <cell r="L101" t="str">
            <v>Split</v>
          </cell>
          <cell r="M101" t="str">
            <v>Assess indivually</v>
          </cell>
          <cell r="Q101" t="str">
            <v>3i</v>
          </cell>
        </row>
        <row r="102">
          <cell r="B102">
            <v>71</v>
          </cell>
          <cell r="C102" t="str">
            <v>Fire</v>
          </cell>
          <cell r="D102" t="str">
            <v>Fire Detection and Protection Systems</v>
          </cell>
          <cell r="E102" t="str">
            <v>Other</v>
          </cell>
          <cell r="F102" t="str">
            <v>Regional Business plans to make provision for any installation or replacement to fire detection and protection systems in accordance with the Fire Protection Policies and procedures manual</v>
          </cell>
          <cell r="G102" t="str">
            <v>M</v>
          </cell>
          <cell r="H102" t="str">
            <v>C</v>
          </cell>
          <cell r="I102">
            <v>1998</v>
          </cell>
          <cell r="J102" t="str">
            <v>Asset Managers</v>
          </cell>
          <cell r="K102" t="str">
            <v>Recurrent</v>
          </cell>
          <cell r="M102" t="str">
            <v>Assess indivually</v>
          </cell>
          <cell r="Q102" t="str">
            <v>3i</v>
          </cell>
        </row>
        <row r="103">
          <cell r="B103">
            <v>72</v>
          </cell>
          <cell r="C103" t="str">
            <v>Fire</v>
          </cell>
          <cell r="D103" t="str">
            <v>Automatic Fire Protection Schemes for Power transformers</v>
          </cell>
          <cell r="E103" t="str">
            <v>Other</v>
          </cell>
          <cell r="F103" t="str">
            <v>Regional Business plans to make provision for any installation or replacement to fire detection and protection systems in accordance with the Fire Protection Policies and procedures manual</v>
          </cell>
          <cell r="G103" t="str">
            <v>M</v>
          </cell>
          <cell r="H103" t="str">
            <v>C</v>
          </cell>
          <cell r="I103">
            <v>1998</v>
          </cell>
          <cell r="J103" t="str">
            <v>Asset Managers</v>
          </cell>
          <cell r="K103">
            <v>38504</v>
          </cell>
          <cell r="M103" t="str">
            <v>Assess indivually</v>
          </cell>
          <cell r="Q103" t="str">
            <v>3i</v>
          </cell>
        </row>
        <row r="104">
          <cell r="B104">
            <v>72</v>
          </cell>
          <cell r="C104" t="str">
            <v>Fire</v>
          </cell>
          <cell r="D104" t="str">
            <v>Automatic Fire Protection Schemes for Power transformers</v>
          </cell>
          <cell r="E104" t="str">
            <v>Other</v>
          </cell>
          <cell r="F104" t="str">
            <v>Decommission deluge systems not required as and when maintenance costs become significant.</v>
          </cell>
          <cell r="G104" t="str">
            <v>O</v>
          </cell>
          <cell r="H104" t="str">
            <v>C</v>
          </cell>
          <cell r="I104">
            <v>1998</v>
          </cell>
          <cell r="J104" t="str">
            <v>Asset Managers</v>
          </cell>
          <cell r="K104">
            <v>38504</v>
          </cell>
          <cell r="M104">
            <v>0</v>
          </cell>
          <cell r="N104">
            <v>0</v>
          </cell>
          <cell r="O104">
            <v>0</v>
          </cell>
          <cell r="P104">
            <v>10</v>
          </cell>
          <cell r="Q104">
            <v>3</v>
          </cell>
        </row>
        <row r="105">
          <cell r="B105">
            <v>73</v>
          </cell>
          <cell r="C105" t="str">
            <v>Other Equipment</v>
          </cell>
          <cell r="D105" t="str">
            <v>General</v>
          </cell>
          <cell r="E105" t="str">
            <v>Other</v>
          </cell>
          <cell r="F105" t="str">
            <v>Monitor and replace as required</v>
          </cell>
          <cell r="G105" t="str">
            <v>M</v>
          </cell>
          <cell r="H105" t="str">
            <v>C</v>
          </cell>
          <cell r="I105">
            <v>1998</v>
          </cell>
          <cell r="J105" t="str">
            <v>Asset Managers</v>
          </cell>
          <cell r="K105" t="str">
            <v>recurrent</v>
          </cell>
          <cell r="M105" t="str">
            <v>Assess indivually</v>
          </cell>
          <cell r="Q105">
            <v>3</v>
          </cell>
        </row>
        <row r="106">
          <cell r="B106">
            <v>74</v>
          </cell>
          <cell r="C106" t="str">
            <v>Environment</v>
          </cell>
          <cell r="D106" t="str">
            <v>Transformer Bunds</v>
          </cell>
          <cell r="E106" t="str">
            <v>Other</v>
          </cell>
          <cell r="F106" t="str">
            <v>Inspect and reseal all bunds where sealing is not satisfactory</v>
          </cell>
          <cell r="G106" t="str">
            <v>M</v>
          </cell>
          <cell r="H106" t="str">
            <v>C</v>
          </cell>
          <cell r="I106">
            <v>2004</v>
          </cell>
          <cell r="J106" t="str">
            <v>Asset Managers</v>
          </cell>
          <cell r="K106">
            <v>38869</v>
          </cell>
          <cell r="M106">
            <v>0</v>
          </cell>
          <cell r="N106">
            <v>10</v>
          </cell>
          <cell r="O106">
            <v>0</v>
          </cell>
          <cell r="P106">
            <v>10</v>
          </cell>
          <cell r="Q106">
            <v>3</v>
          </cell>
        </row>
        <row r="107">
          <cell r="B107">
            <v>75</v>
          </cell>
          <cell r="C107" t="str">
            <v>Circuit Breakers</v>
          </cell>
          <cell r="D107" t="str">
            <v>POW Circuit Breakers</v>
          </cell>
          <cell r="E107" t="str">
            <v>Replacement</v>
          </cell>
          <cell r="F107" t="str">
            <v>Install Point on Wave CBs</v>
          </cell>
          <cell r="G107" t="str">
            <v>C</v>
          </cell>
          <cell r="H107" t="str">
            <v>A</v>
          </cell>
          <cell r="I107">
            <v>1998</v>
          </cell>
          <cell r="J107" t="str">
            <v>Asset Managers</v>
          </cell>
          <cell r="K107" t="str">
            <v>June , 2005</v>
          </cell>
          <cell r="M107">
            <v>0</v>
          </cell>
          <cell r="N107">
            <v>0</v>
          </cell>
          <cell r="O107">
            <v>8</v>
          </cell>
          <cell r="P107">
            <v>10</v>
          </cell>
          <cell r="Q107">
            <v>2</v>
          </cell>
        </row>
        <row r="108">
          <cell r="B108">
            <v>76</v>
          </cell>
          <cell r="C108" t="str">
            <v>Reactive Plant</v>
          </cell>
          <cell r="D108" t="str">
            <v>Sydney South Syn Cons</v>
          </cell>
          <cell r="E108" t="str">
            <v>Other</v>
          </cell>
          <cell r="F108" t="str">
            <v>Retire on commissioning of Sydney South SVC</v>
          </cell>
          <cell r="G108" t="str">
            <v>O</v>
          </cell>
          <cell r="H108" t="str">
            <v>C</v>
          </cell>
          <cell r="I108">
            <v>1998</v>
          </cell>
          <cell r="J108" t="str">
            <v>Asset Managers</v>
          </cell>
          <cell r="K108" t="str">
            <v>within 12 months of SYW SVC</v>
          </cell>
          <cell r="M108">
            <v>5</v>
          </cell>
          <cell r="N108">
            <v>2</v>
          </cell>
          <cell r="O108">
            <v>10</v>
          </cell>
          <cell r="P108">
            <v>10</v>
          </cell>
          <cell r="Q108">
            <v>3</v>
          </cell>
        </row>
        <row r="109">
          <cell r="B109">
            <v>77</v>
          </cell>
          <cell r="C109" t="str">
            <v>Shunt Capacitor Banks</v>
          </cell>
          <cell r="D109" t="str">
            <v>Concrete Pads</v>
          </cell>
          <cell r="E109" t="str">
            <v>Other</v>
          </cell>
          <cell r="F109" t="str">
            <v xml:space="preserve">Identify Capacitor banks with excessive weed growth </v>
          </cell>
          <cell r="G109" t="str">
            <v>O</v>
          </cell>
          <cell r="H109" t="str">
            <v>I</v>
          </cell>
          <cell r="I109">
            <v>2001</v>
          </cell>
          <cell r="J109" t="str">
            <v>Asset Managers</v>
          </cell>
          <cell r="K109">
            <v>38504</v>
          </cell>
          <cell r="M109">
            <v>2</v>
          </cell>
          <cell r="N109">
            <v>2</v>
          </cell>
          <cell r="O109">
            <v>8</v>
          </cell>
          <cell r="P109">
            <v>5</v>
          </cell>
          <cell r="Q109">
            <v>3</v>
          </cell>
        </row>
        <row r="110">
          <cell r="B110">
            <v>77.099999999999994</v>
          </cell>
          <cell r="C110" t="str">
            <v>Shunt Capacitor Banks</v>
          </cell>
          <cell r="D110" t="str">
            <v>Concrete Pads</v>
          </cell>
          <cell r="E110" t="str">
            <v>Replacement</v>
          </cell>
          <cell r="F110" t="str">
            <v>Re-surface capacitor banks as required</v>
          </cell>
          <cell r="G110" t="str">
            <v>M</v>
          </cell>
          <cell r="H110" t="str">
            <v>C</v>
          </cell>
          <cell r="I110">
            <v>2001</v>
          </cell>
          <cell r="J110" t="str">
            <v>Asset Managers</v>
          </cell>
          <cell r="K110">
            <v>39965</v>
          </cell>
          <cell r="M110">
            <v>2</v>
          </cell>
          <cell r="N110">
            <v>2</v>
          </cell>
          <cell r="O110">
            <v>8</v>
          </cell>
          <cell r="P110">
            <v>8</v>
          </cell>
          <cell r="Q110">
            <v>3</v>
          </cell>
        </row>
        <row r="111">
          <cell r="B111">
            <v>78</v>
          </cell>
          <cell r="C111" t="str">
            <v>Condition Monitoring</v>
          </cell>
          <cell r="D111" t="str">
            <v>Dissolved Gas in Oil</v>
          </cell>
          <cell r="E111" t="str">
            <v>Other</v>
          </cell>
          <cell r="F111" t="str">
            <v>Install DGA monitors on transformers nominated in the Condition Monitoring Working Group Report (Recommendation 5.)</v>
          </cell>
          <cell r="G111" t="str">
            <v>C</v>
          </cell>
          <cell r="H111" t="str">
            <v>A</v>
          </cell>
          <cell r="I111">
            <v>2003</v>
          </cell>
          <cell r="J111" t="str">
            <v>Asset Managers</v>
          </cell>
          <cell r="K111">
            <v>38504</v>
          </cell>
          <cell r="L111" t="str">
            <v>List in Doc, - 3 categories</v>
          </cell>
          <cell r="M111">
            <v>0</v>
          </cell>
          <cell r="N111">
            <v>0</v>
          </cell>
          <cell r="O111">
            <v>10</v>
          </cell>
          <cell r="P111">
            <v>10</v>
          </cell>
          <cell r="Q111">
            <v>3</v>
          </cell>
        </row>
        <row r="112">
          <cell r="B112">
            <v>79</v>
          </cell>
          <cell r="C112" t="str">
            <v>Condition Monitoring</v>
          </cell>
          <cell r="D112" t="str">
            <v>Dissolved Gas in Oil</v>
          </cell>
          <cell r="E112" t="str">
            <v>Other</v>
          </cell>
          <cell r="F112" t="str">
            <v>Upgrade  to Calisto type</v>
          </cell>
          <cell r="G112" t="str">
            <v>C</v>
          </cell>
          <cell r="I112">
            <v>2003</v>
          </cell>
          <cell r="J112" t="str">
            <v>Asset Managers</v>
          </cell>
          <cell r="K112">
            <v>38504</v>
          </cell>
          <cell r="M112">
            <v>0</v>
          </cell>
          <cell r="N112">
            <v>0</v>
          </cell>
          <cell r="O112">
            <v>10</v>
          </cell>
          <cell r="P112">
            <v>10</v>
          </cell>
          <cell r="Q112">
            <v>3</v>
          </cell>
        </row>
        <row r="113">
          <cell r="B113">
            <v>80</v>
          </cell>
          <cell r="C113" t="str">
            <v>Condition Monitoring</v>
          </cell>
          <cell r="D113" t="str">
            <v>Dissolved Gas in Oil</v>
          </cell>
          <cell r="E113" t="str">
            <v>Other</v>
          </cell>
          <cell r="F113" t="str">
            <v>Move to Oil circulation path</v>
          </cell>
          <cell r="G113" t="str">
            <v>M</v>
          </cell>
          <cell r="I113">
            <v>2003</v>
          </cell>
          <cell r="J113" t="str">
            <v>Asset Managers</v>
          </cell>
          <cell r="K113">
            <v>38869</v>
          </cell>
          <cell r="M113">
            <v>0</v>
          </cell>
          <cell r="N113">
            <v>0</v>
          </cell>
          <cell r="O113">
            <v>10</v>
          </cell>
          <cell r="P113">
            <v>10</v>
          </cell>
          <cell r="Q113">
            <v>3</v>
          </cell>
        </row>
        <row r="114">
          <cell r="B114">
            <v>81</v>
          </cell>
          <cell r="C114" t="str">
            <v>Condition Monitoring</v>
          </cell>
          <cell r="D114" t="str">
            <v>Moisture in Oil</v>
          </cell>
          <cell r="E114" t="str">
            <v>Other</v>
          </cell>
          <cell r="F114" t="str">
            <v>Install online moisture monitors to  transformers nominated in the Condition Monitoring working group Report (Recommendation 10)</v>
          </cell>
          <cell r="G114" t="str">
            <v>C</v>
          </cell>
          <cell r="H114" t="str">
            <v>R</v>
          </cell>
          <cell r="I114">
            <v>2003</v>
          </cell>
          <cell r="J114" t="str">
            <v>Asset Managers</v>
          </cell>
          <cell r="K114">
            <v>38504</v>
          </cell>
          <cell r="M114">
            <v>0</v>
          </cell>
          <cell r="N114">
            <v>0</v>
          </cell>
          <cell r="O114">
            <v>10</v>
          </cell>
          <cell r="P114">
            <v>10</v>
          </cell>
          <cell r="Q114">
            <v>3</v>
          </cell>
        </row>
        <row r="115">
          <cell r="B115">
            <v>82</v>
          </cell>
          <cell r="C115" t="str">
            <v>Condition Monitoring</v>
          </cell>
          <cell r="D115" t="str">
            <v>Tapchanger Monitors</v>
          </cell>
          <cell r="E115" t="str">
            <v>Other</v>
          </cell>
          <cell r="F115" t="str">
            <v>Install tapchanger monitors to specific Reinhausen Tapchangers nominated in the Condition Monitoring Working Group Report (Recommendation 13)</v>
          </cell>
          <cell r="G115" t="str">
            <v>C</v>
          </cell>
          <cell r="H115" t="str">
            <v>R</v>
          </cell>
          <cell r="I115">
            <v>2003</v>
          </cell>
          <cell r="J115" t="str">
            <v>Asset Managers</v>
          </cell>
          <cell r="K115">
            <v>39234</v>
          </cell>
          <cell r="M115">
            <v>2</v>
          </cell>
          <cell r="N115">
            <v>2</v>
          </cell>
          <cell r="O115">
            <v>10</v>
          </cell>
          <cell r="P115">
            <v>8</v>
          </cell>
          <cell r="Q115">
            <v>3</v>
          </cell>
        </row>
        <row r="116">
          <cell r="B116">
            <v>82</v>
          </cell>
          <cell r="C116" t="str">
            <v>Condition Monitoring</v>
          </cell>
          <cell r="D116" t="str">
            <v>Tapchanger Monitors</v>
          </cell>
          <cell r="E116" t="str">
            <v>Other</v>
          </cell>
          <cell r="F116" t="str">
            <v>Review effectiveness of existing tapchanger monitors and consider further installation of tapchanger monitors on transformers identified in the Condition Working Group Report (Recommendation 13)</v>
          </cell>
          <cell r="G116" t="str">
            <v>O</v>
          </cell>
          <cell r="H116" t="str">
            <v>I</v>
          </cell>
          <cell r="I116">
            <v>2003</v>
          </cell>
          <cell r="J116" t="str">
            <v>SSE</v>
          </cell>
          <cell r="K116">
            <v>38322</v>
          </cell>
          <cell r="M116">
            <v>2</v>
          </cell>
          <cell r="N116">
            <v>2</v>
          </cell>
          <cell r="O116">
            <v>10</v>
          </cell>
          <cell r="P116">
            <v>8</v>
          </cell>
          <cell r="Q116">
            <v>3</v>
          </cell>
        </row>
        <row r="117">
          <cell r="B117">
            <v>82</v>
          </cell>
          <cell r="C117" t="str">
            <v>Condition Monitoring</v>
          </cell>
          <cell r="D117" t="str">
            <v>Tapchanger Monitors</v>
          </cell>
          <cell r="E117" t="str">
            <v>Other</v>
          </cell>
          <cell r="F117" t="str">
            <v>Install Reinhausen Tapchanger Monitors to transformers identified above</v>
          </cell>
          <cell r="G117" t="str">
            <v>C</v>
          </cell>
          <cell r="H117" t="str">
            <v>C</v>
          </cell>
          <cell r="I117">
            <v>2003</v>
          </cell>
          <cell r="J117" t="str">
            <v>Asset Managers</v>
          </cell>
          <cell r="K117">
            <v>39965</v>
          </cell>
          <cell r="M117">
            <v>2</v>
          </cell>
          <cell r="N117">
            <v>2</v>
          </cell>
          <cell r="O117">
            <v>10</v>
          </cell>
          <cell r="P117">
            <v>8</v>
          </cell>
          <cell r="Q117">
            <v>3</v>
          </cell>
        </row>
        <row r="118">
          <cell r="B118">
            <v>83</v>
          </cell>
          <cell r="C118" t="str">
            <v>Condition Monitoring</v>
          </cell>
          <cell r="D118" t="str">
            <v>CT  DDF Monitors</v>
          </cell>
          <cell r="E118" t="str">
            <v>Other</v>
          </cell>
          <cell r="F118" t="str">
            <v>Resolve Reliability Concerns for Powerlink DDF monitoring system</v>
          </cell>
          <cell r="G118" t="str">
            <v>O</v>
          </cell>
          <cell r="H118" t="str">
            <v>I</v>
          </cell>
          <cell r="I118">
            <v>2003</v>
          </cell>
          <cell r="J118" t="str">
            <v>AM/Northern</v>
          </cell>
          <cell r="K118">
            <v>38504</v>
          </cell>
          <cell r="L118" t="str">
            <v>No date</v>
          </cell>
          <cell r="M118">
            <v>0</v>
          </cell>
          <cell r="N118">
            <v>0</v>
          </cell>
          <cell r="O118">
            <v>10</v>
          </cell>
          <cell r="P118">
            <v>10</v>
          </cell>
          <cell r="Q118">
            <v>3</v>
          </cell>
        </row>
        <row r="119">
          <cell r="B119">
            <v>84</v>
          </cell>
          <cell r="C119" t="str">
            <v>Condition Monitoring</v>
          </cell>
          <cell r="D119" t="str">
            <v>CT  DDF Monitors</v>
          </cell>
          <cell r="E119" t="str">
            <v>Other</v>
          </cell>
          <cell r="F119" t="str">
            <v>Purchase, install AVO SOS system</v>
          </cell>
          <cell r="G119" t="str">
            <v>C</v>
          </cell>
          <cell r="H119" t="str">
            <v>I</v>
          </cell>
          <cell r="I119">
            <v>2003</v>
          </cell>
          <cell r="J119" t="str">
            <v>AM/Central</v>
          </cell>
          <cell r="K119">
            <v>38139</v>
          </cell>
          <cell r="M119">
            <v>0</v>
          </cell>
          <cell r="N119">
            <v>0</v>
          </cell>
          <cell r="O119">
            <v>10</v>
          </cell>
          <cell r="P119">
            <v>10</v>
          </cell>
          <cell r="Q119">
            <v>3</v>
          </cell>
        </row>
        <row r="120">
          <cell r="B120">
            <v>84</v>
          </cell>
          <cell r="C120" t="str">
            <v>Condition Monitoring</v>
          </cell>
          <cell r="D120" t="str">
            <v>CT  DDF Monitors</v>
          </cell>
          <cell r="E120" t="str">
            <v>Other</v>
          </cell>
          <cell r="F120" t="str">
            <v>Evaluate performance of AVO SOS system</v>
          </cell>
          <cell r="G120" t="str">
            <v>O</v>
          </cell>
          <cell r="H120" t="str">
            <v>I</v>
          </cell>
          <cell r="I120">
            <v>2003</v>
          </cell>
          <cell r="J120" t="str">
            <v>AM/Central</v>
          </cell>
          <cell r="K120">
            <v>38687</v>
          </cell>
          <cell r="M120">
            <v>0</v>
          </cell>
          <cell r="N120">
            <v>0</v>
          </cell>
          <cell r="O120">
            <v>10</v>
          </cell>
          <cell r="P120">
            <v>10</v>
          </cell>
          <cell r="Q120">
            <v>3</v>
          </cell>
        </row>
        <row r="121">
          <cell r="B121">
            <v>85</v>
          </cell>
          <cell r="C121" t="str">
            <v>Condition Monitoring</v>
          </cell>
          <cell r="D121" t="str">
            <v>CT  DDF Monitors</v>
          </cell>
          <cell r="E121" t="str">
            <v>Other</v>
          </cell>
          <cell r="F121" t="str">
            <v>Purchase and install Connel Wagner Intellinode system</v>
          </cell>
          <cell r="G121" t="str">
            <v>C</v>
          </cell>
          <cell r="H121" t="str">
            <v>I</v>
          </cell>
          <cell r="I121">
            <v>2003</v>
          </cell>
          <cell r="J121" t="str">
            <v>AM/Northern</v>
          </cell>
          <cell r="K121" t="str">
            <v>When System is in production</v>
          </cell>
          <cell r="L121" t="str">
            <v>No Date</v>
          </cell>
          <cell r="M121">
            <v>0</v>
          </cell>
          <cell r="N121">
            <v>0</v>
          </cell>
          <cell r="O121">
            <v>10</v>
          </cell>
          <cell r="P121">
            <v>10</v>
          </cell>
          <cell r="Q121">
            <v>3</v>
          </cell>
        </row>
        <row r="122">
          <cell r="B122">
            <v>85</v>
          </cell>
          <cell r="C122" t="str">
            <v>Condition Monitoring</v>
          </cell>
          <cell r="D122" t="str">
            <v>CT  DDF Monitors</v>
          </cell>
          <cell r="E122" t="str">
            <v>Other</v>
          </cell>
          <cell r="F122" t="str">
            <v>Evaluate performance of Connel Wagner Intellinode system</v>
          </cell>
          <cell r="G122" t="str">
            <v>O</v>
          </cell>
          <cell r="H122" t="str">
            <v>I</v>
          </cell>
          <cell r="I122">
            <v>2003</v>
          </cell>
          <cell r="J122" t="str">
            <v>AM/Northern</v>
          </cell>
          <cell r="K122" t="str">
            <v>TBA</v>
          </cell>
          <cell r="L122" t="str">
            <v>No Date</v>
          </cell>
          <cell r="M122">
            <v>0</v>
          </cell>
          <cell r="N122">
            <v>0</v>
          </cell>
          <cell r="O122">
            <v>10</v>
          </cell>
          <cell r="P122">
            <v>10</v>
          </cell>
          <cell r="Q122">
            <v>3</v>
          </cell>
        </row>
        <row r="123">
          <cell r="B123">
            <v>86</v>
          </cell>
          <cell r="C123" t="str">
            <v>Condition Monitoring</v>
          </cell>
          <cell r="D123" t="str">
            <v>Bushin DDF Monitors</v>
          </cell>
          <cell r="E123" t="str">
            <v>Other</v>
          </cell>
          <cell r="F123" t="str">
            <v>Install bushing monitor on system critical transformers with no system spares - Lismore</v>
          </cell>
          <cell r="G123" t="str">
            <v>C</v>
          </cell>
          <cell r="H123" t="str">
            <v>A</v>
          </cell>
          <cell r="I123">
            <v>2003</v>
          </cell>
          <cell r="J123" t="str">
            <v>AM/Northern</v>
          </cell>
          <cell r="K123">
            <v>38869</v>
          </cell>
          <cell r="L123" t="str">
            <v>No Date</v>
          </cell>
          <cell r="M123">
            <v>0</v>
          </cell>
          <cell r="N123">
            <v>0</v>
          </cell>
          <cell r="O123">
            <v>10</v>
          </cell>
          <cell r="P123">
            <v>10</v>
          </cell>
          <cell r="Q123">
            <v>3</v>
          </cell>
        </row>
        <row r="124">
          <cell r="B124">
            <v>87</v>
          </cell>
          <cell r="C124" t="str">
            <v>Condition Monitoring</v>
          </cell>
          <cell r="D124" t="str">
            <v>Portable Tx On line Monitor</v>
          </cell>
          <cell r="E124" t="str">
            <v>Other</v>
          </cell>
          <cell r="F124" t="str">
            <v>Establish portable on-line monitoring unit for short-term monitoring or nursing of transformers</v>
          </cell>
          <cell r="G124" t="str">
            <v>C</v>
          </cell>
          <cell r="H124" t="str">
            <v>A</v>
          </cell>
          <cell r="I124">
            <v>2003</v>
          </cell>
          <cell r="J124" t="str">
            <v>SSE</v>
          </cell>
          <cell r="K124">
            <v>38322</v>
          </cell>
          <cell r="M124">
            <v>0</v>
          </cell>
          <cell r="N124">
            <v>0</v>
          </cell>
          <cell r="O124">
            <v>10</v>
          </cell>
          <cell r="P124">
            <v>10</v>
          </cell>
          <cell r="Q124">
            <v>3</v>
          </cell>
        </row>
        <row r="125">
          <cell r="B125">
            <v>88</v>
          </cell>
          <cell r="C125" t="str">
            <v>Circuit Breakers</v>
          </cell>
          <cell r="D125" t="str">
            <v>Circuit Breakers Testing</v>
          </cell>
          <cell r="E125" t="str">
            <v>Other</v>
          </cell>
          <cell r="F125" t="str">
            <v>Investigate and Report on circuit breaker test procedures and methods by December 2004</v>
          </cell>
          <cell r="G125" t="str">
            <v>O</v>
          </cell>
          <cell r="H125" t="str">
            <v>I</v>
          </cell>
          <cell r="I125">
            <v>2003</v>
          </cell>
          <cell r="J125" t="str">
            <v>SSE</v>
          </cell>
          <cell r="K125">
            <v>38322</v>
          </cell>
          <cell r="M125">
            <v>0</v>
          </cell>
          <cell r="N125">
            <v>0</v>
          </cell>
          <cell r="O125">
            <v>10</v>
          </cell>
          <cell r="P125">
            <v>10</v>
          </cell>
          <cell r="Q125">
            <v>3</v>
          </cell>
        </row>
        <row r="126">
          <cell r="B126">
            <v>89</v>
          </cell>
          <cell r="C126" t="str">
            <v>Spare Equipment</v>
          </cell>
          <cell r="D126" t="str">
            <v>Spare Equipment</v>
          </cell>
          <cell r="E126" t="str">
            <v>Other</v>
          </cell>
          <cell r="F126" t="str">
            <v>Develop and issue general policy for the management of spare plant and parts to be held for substations</v>
          </cell>
          <cell r="G126" t="str">
            <v>O</v>
          </cell>
          <cell r="H126" t="str">
            <v>I</v>
          </cell>
          <cell r="I126">
            <v>2004</v>
          </cell>
          <cell r="J126" t="str">
            <v>SSE</v>
          </cell>
          <cell r="K126">
            <v>38504</v>
          </cell>
          <cell r="M126">
            <v>0</v>
          </cell>
          <cell r="N126">
            <v>0</v>
          </cell>
          <cell r="O126">
            <v>8</v>
          </cell>
          <cell r="P126">
            <v>0</v>
          </cell>
          <cell r="Q126">
            <v>3</v>
          </cell>
        </row>
        <row r="127">
          <cell r="B127">
            <v>90</v>
          </cell>
          <cell r="C127" t="str">
            <v>Instrument Transformers</v>
          </cell>
          <cell r="D127" t="str">
            <v xml:space="preserve">Other Condition </v>
          </cell>
          <cell r="E127" t="str">
            <v>Other</v>
          </cell>
          <cell r="F127" t="str">
            <v>Replace</v>
          </cell>
          <cell r="G127" t="str">
            <v>C</v>
          </cell>
          <cell r="H127" t="str">
            <v>C</v>
          </cell>
          <cell r="I127" t="str">
            <v>XX</v>
          </cell>
          <cell r="J127" t="str">
            <v>Asset Managers</v>
          </cell>
          <cell r="K127" t="str">
            <v>Recurrent</v>
          </cell>
          <cell r="M127" t="str">
            <v>Assess</v>
          </cell>
        </row>
        <row r="128">
          <cell r="B128">
            <v>91</v>
          </cell>
          <cell r="C128" t="str">
            <v>Instrument Transformers</v>
          </cell>
          <cell r="D128" t="str">
            <v>Ducon CTs and CVTs</v>
          </cell>
          <cell r="E128" t="str">
            <v>Other</v>
          </cell>
          <cell r="F128" t="str">
            <v>Replace</v>
          </cell>
          <cell r="G128" t="str">
            <v>C</v>
          </cell>
          <cell r="H128" t="str">
            <v>C</v>
          </cell>
          <cell r="I128" t="str">
            <v>XX</v>
          </cell>
          <cell r="J128" t="str">
            <v>Asset Managers</v>
          </cell>
          <cell r="K128" t="str">
            <v>Recurrent</v>
          </cell>
        </row>
        <row r="129">
          <cell r="B129">
            <v>92</v>
          </cell>
          <cell r="C129" t="str">
            <v>Reactive Plant</v>
          </cell>
          <cell r="D129" t="str">
            <v>SVC</v>
          </cell>
          <cell r="E129" t="str">
            <v>Other</v>
          </cell>
          <cell r="F129" t="str">
            <v>Site Specific</v>
          </cell>
          <cell r="G129" t="str">
            <v>c</v>
          </cell>
          <cell r="H129" t="str">
            <v>c</v>
          </cell>
          <cell r="J129" t="str">
            <v>Asset Managers</v>
          </cell>
          <cell r="M129" t="str">
            <v>Assess</v>
          </cell>
        </row>
        <row r="130">
          <cell r="B130">
            <v>200</v>
          </cell>
          <cell r="C130" t="str">
            <v>Security</v>
          </cell>
          <cell r="D130" t="str">
            <v>Network Security Plan 2004 - 2009</v>
          </cell>
          <cell r="E130" t="str">
            <v>Replacement</v>
          </cell>
          <cell r="F130" t="str">
            <v>T1 - Security Perimeter Delineation Fence</v>
          </cell>
          <cell r="G130" t="str">
            <v>C</v>
          </cell>
          <cell r="H130" t="str">
            <v>R</v>
          </cell>
          <cell r="I130">
            <v>2004</v>
          </cell>
          <cell r="J130" t="str">
            <v>Asset Managers</v>
          </cell>
          <cell r="K130">
            <v>39965</v>
          </cell>
          <cell r="M130">
            <v>8</v>
          </cell>
          <cell r="N130">
            <v>0</v>
          </cell>
          <cell r="O130">
            <v>5</v>
          </cell>
          <cell r="P130">
            <v>2</v>
          </cell>
        </row>
        <row r="131">
          <cell r="B131">
            <v>201</v>
          </cell>
          <cell r="C131" t="str">
            <v>Security</v>
          </cell>
          <cell r="D131" t="str">
            <v>Network Security Plan 2004 - 2009</v>
          </cell>
          <cell r="E131" t="str">
            <v>Replacement</v>
          </cell>
          <cell r="F131" t="str">
            <v>T2 - Security Perimeter Fence</v>
          </cell>
          <cell r="G131" t="str">
            <v>C</v>
          </cell>
          <cell r="H131" t="str">
            <v>R</v>
          </cell>
          <cell r="I131">
            <v>2004</v>
          </cell>
          <cell r="J131" t="str">
            <v>Asset Managers</v>
          </cell>
          <cell r="K131">
            <v>39965</v>
          </cell>
          <cell r="M131">
            <v>8</v>
          </cell>
          <cell r="N131">
            <v>0</v>
          </cell>
          <cell r="O131">
            <v>5</v>
          </cell>
          <cell r="P131">
            <v>2</v>
          </cell>
        </row>
        <row r="132">
          <cell r="B132">
            <v>202</v>
          </cell>
          <cell r="C132" t="str">
            <v>Security</v>
          </cell>
          <cell r="D132" t="str">
            <v>Network Security Plan 2004 - 2009</v>
          </cell>
          <cell r="E132" t="str">
            <v>Other</v>
          </cell>
          <cell r="F132" t="str">
            <v>T3 - CCTV/PA</v>
          </cell>
          <cell r="G132" t="str">
            <v>C</v>
          </cell>
          <cell r="H132" t="str">
            <v>R</v>
          </cell>
          <cell r="I132">
            <v>2004</v>
          </cell>
          <cell r="J132" t="str">
            <v>Asset Managers</v>
          </cell>
          <cell r="K132">
            <v>39965</v>
          </cell>
          <cell r="M132">
            <v>8</v>
          </cell>
          <cell r="N132">
            <v>0</v>
          </cell>
          <cell r="O132">
            <v>5</v>
          </cell>
          <cell r="P132">
            <v>2</v>
          </cell>
        </row>
        <row r="133">
          <cell r="B133">
            <v>203</v>
          </cell>
          <cell r="C133" t="str">
            <v>Security</v>
          </cell>
          <cell r="D133" t="str">
            <v>Network Security Plan 2004 - 2009</v>
          </cell>
          <cell r="E133" t="str">
            <v>Other</v>
          </cell>
          <cell r="F133" t="str">
            <v>T4 - Monitored intrusion detection</v>
          </cell>
          <cell r="G133" t="str">
            <v>C</v>
          </cell>
          <cell r="H133" t="str">
            <v>R</v>
          </cell>
          <cell r="I133">
            <v>2004</v>
          </cell>
          <cell r="J133" t="str">
            <v>Asset Managers</v>
          </cell>
          <cell r="K133">
            <v>39965</v>
          </cell>
          <cell r="M133">
            <v>8</v>
          </cell>
          <cell r="N133">
            <v>0</v>
          </cell>
          <cell r="O133">
            <v>5</v>
          </cell>
          <cell r="P133">
            <v>2</v>
          </cell>
        </row>
        <row r="134">
          <cell r="B134">
            <v>204</v>
          </cell>
          <cell r="C134" t="str">
            <v>Security</v>
          </cell>
          <cell r="D134" t="str">
            <v>Network Security Plan 2004 - 2009</v>
          </cell>
          <cell r="E134" t="str">
            <v>Other</v>
          </cell>
          <cell r="F134" t="str">
            <v>T5 - Access Control</v>
          </cell>
          <cell r="G134" t="str">
            <v>C</v>
          </cell>
          <cell r="H134" t="str">
            <v>R</v>
          </cell>
          <cell r="I134">
            <v>2004</v>
          </cell>
          <cell r="J134" t="str">
            <v>Asset Managers</v>
          </cell>
          <cell r="K134">
            <v>39965</v>
          </cell>
          <cell r="M134">
            <v>8</v>
          </cell>
          <cell r="N134">
            <v>0</v>
          </cell>
          <cell r="O134">
            <v>5</v>
          </cell>
          <cell r="P134">
            <v>2</v>
          </cell>
        </row>
        <row r="135">
          <cell r="B135">
            <v>205</v>
          </cell>
          <cell r="C135" t="str">
            <v>Security</v>
          </cell>
          <cell r="D135" t="str">
            <v>Network Security Plan 2004 - 2009</v>
          </cell>
          <cell r="E135" t="str">
            <v>Other</v>
          </cell>
          <cell r="F135" t="str">
            <v>T6 - Movement activated lighting</v>
          </cell>
          <cell r="G135" t="str">
            <v>C</v>
          </cell>
          <cell r="H135" t="str">
            <v>R</v>
          </cell>
          <cell r="I135">
            <v>2004</v>
          </cell>
          <cell r="J135" t="str">
            <v>Asset Managers</v>
          </cell>
          <cell r="K135">
            <v>39965</v>
          </cell>
          <cell r="M135">
            <v>8</v>
          </cell>
          <cell r="N135">
            <v>0</v>
          </cell>
          <cell r="O135">
            <v>5</v>
          </cell>
          <cell r="P135">
            <v>2</v>
          </cell>
        </row>
        <row r="136">
          <cell r="B136">
            <v>206</v>
          </cell>
          <cell r="C136" t="str">
            <v>Security</v>
          </cell>
          <cell r="D136" t="str">
            <v>Network Security Plan 2004 - 2009</v>
          </cell>
          <cell r="E136" t="str">
            <v>Other</v>
          </cell>
          <cell r="F136" t="str">
            <v>T7 - Restricted locking and keying</v>
          </cell>
          <cell r="G136" t="str">
            <v>C</v>
          </cell>
          <cell r="H136" t="str">
            <v>R</v>
          </cell>
          <cell r="I136">
            <v>2004</v>
          </cell>
          <cell r="J136" t="str">
            <v>Asset Managers</v>
          </cell>
          <cell r="K136">
            <v>39965</v>
          </cell>
          <cell r="M136">
            <v>8</v>
          </cell>
          <cell r="N136">
            <v>0</v>
          </cell>
          <cell r="O136">
            <v>5</v>
          </cell>
          <cell r="P136">
            <v>2</v>
          </cell>
        </row>
        <row r="137">
          <cell r="B137">
            <v>207</v>
          </cell>
          <cell r="C137" t="str">
            <v>Security</v>
          </cell>
          <cell r="D137" t="str">
            <v>Network Security Plan 2004 - 2009</v>
          </cell>
          <cell r="E137" t="str">
            <v>Other</v>
          </cell>
          <cell r="F137" t="str">
            <v>T8 - Sinage</v>
          </cell>
          <cell r="G137" t="str">
            <v>C</v>
          </cell>
          <cell r="H137" t="str">
            <v>R</v>
          </cell>
          <cell r="I137">
            <v>2004</v>
          </cell>
          <cell r="J137" t="str">
            <v>Asset Managers</v>
          </cell>
          <cell r="K137">
            <v>39965</v>
          </cell>
          <cell r="M137">
            <v>8</v>
          </cell>
          <cell r="N137">
            <v>0</v>
          </cell>
          <cell r="O137">
            <v>5</v>
          </cell>
          <cell r="P137">
            <v>2</v>
          </cell>
        </row>
        <row r="138">
          <cell r="B138">
            <v>208</v>
          </cell>
          <cell r="C138" t="str">
            <v>Security</v>
          </cell>
          <cell r="D138" t="str">
            <v>Network Security Plan 2004 - 2009</v>
          </cell>
          <cell r="E138" t="str">
            <v>Other</v>
          </cell>
          <cell r="F138" t="str">
            <v>T9 - Community awareness</v>
          </cell>
          <cell r="G138" t="str">
            <v>C</v>
          </cell>
          <cell r="H138" t="str">
            <v>R</v>
          </cell>
          <cell r="I138">
            <v>2004</v>
          </cell>
          <cell r="J138" t="str">
            <v>Asset Managers</v>
          </cell>
          <cell r="K138">
            <v>39965</v>
          </cell>
          <cell r="M138">
            <v>8</v>
          </cell>
          <cell r="N138">
            <v>0</v>
          </cell>
          <cell r="O138">
            <v>5</v>
          </cell>
          <cell r="P138">
            <v>2</v>
          </cell>
        </row>
        <row r="139">
          <cell r="B139">
            <v>209</v>
          </cell>
          <cell r="C139" t="str">
            <v>Security</v>
          </cell>
          <cell r="D139" t="str">
            <v>Network Security Plan 2004 - 2009</v>
          </cell>
          <cell r="E139" t="str">
            <v>Other</v>
          </cell>
          <cell r="F139" t="str">
            <v>T10 - Staff awareness</v>
          </cell>
          <cell r="G139" t="str">
            <v>C</v>
          </cell>
          <cell r="H139" t="str">
            <v>R</v>
          </cell>
          <cell r="I139">
            <v>2004</v>
          </cell>
          <cell r="J139" t="str">
            <v>Asset Managers</v>
          </cell>
          <cell r="K139">
            <v>39965</v>
          </cell>
          <cell r="M139">
            <v>8</v>
          </cell>
          <cell r="N139">
            <v>0</v>
          </cell>
          <cell r="O139">
            <v>5</v>
          </cell>
          <cell r="P139">
            <v>2</v>
          </cell>
        </row>
        <row r="140">
          <cell r="B140">
            <v>300</v>
          </cell>
          <cell r="C140" t="str">
            <v>To Be confirmed</v>
          </cell>
          <cell r="D140" t="str">
            <v>To Be confirmed</v>
          </cell>
          <cell r="E140" t="str">
            <v>Other</v>
          </cell>
          <cell r="F140" t="str">
            <v>To Be confirmed</v>
          </cell>
        </row>
        <row r="141">
          <cell r="B141">
            <v>301</v>
          </cell>
          <cell r="C141" t="str">
            <v>Condition Monitoring</v>
          </cell>
          <cell r="D141" t="str">
            <v>Site Infrastructure</v>
          </cell>
          <cell r="E141" t="str">
            <v>Other</v>
          </cell>
          <cell r="F141" t="str">
            <v xml:space="preserve">Installation of infrastructure to support CM equipment </v>
          </cell>
          <cell r="G141" t="str">
            <v>C</v>
          </cell>
          <cell r="H141" t="str">
            <v>R</v>
          </cell>
          <cell r="I141">
            <v>3004</v>
          </cell>
          <cell r="J141" t="str">
            <v>Asset Managers</v>
          </cell>
          <cell r="K141">
            <v>39965</v>
          </cell>
          <cell r="M141">
            <v>0</v>
          </cell>
          <cell r="N141">
            <v>0</v>
          </cell>
          <cell r="O141">
            <v>0</v>
          </cell>
          <cell r="P141">
            <v>8</v>
          </cell>
        </row>
      </sheetData>
      <sheetData sheetId="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Finance 1 YTD"/>
      <sheetName val="Sheet2"/>
      <sheetName val="Final"/>
    </sheetNames>
    <sheetDataSet>
      <sheetData sheetId="0" refreshError="1"/>
      <sheetData sheetId="1" refreshError="1">
        <row r="5">
          <cell r="A5">
            <v>450000406</v>
          </cell>
          <cell r="B5" t="str">
            <v>450000406 - Ipswich Motorwa</v>
          </cell>
          <cell r="C5">
            <v>147.5</v>
          </cell>
          <cell r="D5">
            <v>0</v>
          </cell>
          <cell r="E5">
            <v>-147.5</v>
          </cell>
          <cell r="F5">
            <v>0</v>
          </cell>
          <cell r="G5">
            <v>222.63</v>
          </cell>
        </row>
        <row r="6">
          <cell r="A6">
            <v>450050153</v>
          </cell>
          <cell r="B6" t="str">
            <v>450050153 - RW - Recoverabl</v>
          </cell>
          <cell r="C6">
            <v>1840.41</v>
          </cell>
          <cell r="D6">
            <v>0</v>
          </cell>
          <cell r="E6">
            <v>-1840.41</v>
          </cell>
          <cell r="F6">
            <v>0</v>
          </cell>
          <cell r="G6">
            <v>1851.11</v>
          </cell>
        </row>
        <row r="7">
          <cell r="A7">
            <v>450050154</v>
          </cell>
          <cell r="B7" t="str">
            <v>450050154 - RW - Site Watch</v>
          </cell>
          <cell r="C7">
            <v>26330.17</v>
          </cell>
          <cell r="D7">
            <v>9304.4</v>
          </cell>
          <cell r="E7">
            <v>-17025.77</v>
          </cell>
          <cell r="F7">
            <v>-182.98622157258899</v>
          </cell>
          <cell r="G7">
            <v>182243.61</v>
          </cell>
        </row>
        <row r="8">
          <cell r="A8">
            <v>450050155</v>
          </cell>
          <cell r="B8" t="str">
            <v>450050155 - RW - Damage to</v>
          </cell>
          <cell r="C8">
            <v>9561.4</v>
          </cell>
          <cell r="D8">
            <v>0</v>
          </cell>
          <cell r="E8">
            <v>-9561.4</v>
          </cell>
          <cell r="F8">
            <v>0</v>
          </cell>
          <cell r="G8">
            <v>133624.31</v>
          </cell>
        </row>
        <row r="9">
          <cell r="A9">
            <v>450050162</v>
          </cell>
          <cell r="B9" t="str">
            <v>450050162 - R0078126</v>
          </cell>
          <cell r="C9">
            <v>0</v>
          </cell>
          <cell r="D9">
            <v>0</v>
          </cell>
          <cell r="E9">
            <v>0</v>
          </cell>
          <cell r="F9">
            <v>0</v>
          </cell>
          <cell r="G9">
            <v>1592.5</v>
          </cell>
        </row>
        <row r="10">
          <cell r="A10">
            <v>450050164</v>
          </cell>
          <cell r="B10" t="str">
            <v>450050164 - R0082739</v>
          </cell>
          <cell r="C10">
            <v>0</v>
          </cell>
          <cell r="D10">
            <v>0</v>
          </cell>
          <cell r="E10">
            <v>0</v>
          </cell>
          <cell r="F10">
            <v>0</v>
          </cell>
          <cell r="G10">
            <v>0</v>
          </cell>
        </row>
        <row r="11">
          <cell r="A11">
            <v>450050165</v>
          </cell>
          <cell r="B11" t="str">
            <v>450050165 - R0083708</v>
          </cell>
          <cell r="C11">
            <v>0</v>
          </cell>
          <cell r="D11">
            <v>0</v>
          </cell>
          <cell r="E11">
            <v>0</v>
          </cell>
          <cell r="F11">
            <v>0</v>
          </cell>
          <cell r="G11">
            <v>10626.65</v>
          </cell>
        </row>
        <row r="12">
          <cell r="A12">
            <v>450050166</v>
          </cell>
          <cell r="B12" t="str">
            <v>450050166 - R0083937</v>
          </cell>
          <cell r="C12">
            <v>0</v>
          </cell>
          <cell r="D12">
            <v>0</v>
          </cell>
          <cell r="E12">
            <v>0</v>
          </cell>
          <cell r="F12">
            <v>0</v>
          </cell>
          <cell r="G12">
            <v>9.0949470177292804E-13</v>
          </cell>
        </row>
        <row r="13">
          <cell r="A13">
            <v>450050168</v>
          </cell>
          <cell r="B13" t="str">
            <v>450050168 - R0085614</v>
          </cell>
          <cell r="C13">
            <v>0</v>
          </cell>
          <cell r="D13">
            <v>0</v>
          </cell>
          <cell r="E13">
            <v>0</v>
          </cell>
          <cell r="F13">
            <v>0</v>
          </cell>
          <cell r="G13">
            <v>37436</v>
          </cell>
        </row>
        <row r="14">
          <cell r="A14">
            <v>450050169</v>
          </cell>
          <cell r="B14" t="str">
            <v>450050169 - R0087102</v>
          </cell>
          <cell r="C14">
            <v>0</v>
          </cell>
          <cell r="D14">
            <v>0</v>
          </cell>
          <cell r="E14">
            <v>0</v>
          </cell>
          <cell r="F14">
            <v>0</v>
          </cell>
          <cell r="G14">
            <v>35052.449999999997</v>
          </cell>
        </row>
        <row r="15">
          <cell r="A15">
            <v>450050172</v>
          </cell>
          <cell r="B15" t="str">
            <v>450050172 - R0083225</v>
          </cell>
          <cell r="C15">
            <v>0</v>
          </cell>
          <cell r="D15">
            <v>0</v>
          </cell>
          <cell r="E15">
            <v>0</v>
          </cell>
          <cell r="F15">
            <v>0</v>
          </cell>
          <cell r="G15">
            <v>83523.89</v>
          </cell>
        </row>
        <row r="16">
          <cell r="A16">
            <v>450050176</v>
          </cell>
          <cell r="B16" t="str">
            <v>450050176 - R0088001</v>
          </cell>
          <cell r="C16">
            <v>0</v>
          </cell>
          <cell r="D16">
            <v>0</v>
          </cell>
          <cell r="E16">
            <v>0</v>
          </cell>
          <cell r="F16">
            <v>0</v>
          </cell>
          <cell r="G16">
            <v>517341.9</v>
          </cell>
        </row>
        <row r="17">
          <cell r="A17">
            <v>450050180</v>
          </cell>
          <cell r="B17" t="str">
            <v>450050180 - R0087299</v>
          </cell>
          <cell r="C17">
            <v>745</v>
          </cell>
          <cell r="D17">
            <v>0</v>
          </cell>
          <cell r="E17">
            <v>-745</v>
          </cell>
          <cell r="F17">
            <v>0</v>
          </cell>
          <cell r="G17">
            <v>298377.94</v>
          </cell>
        </row>
        <row r="18">
          <cell r="A18">
            <v>450050181</v>
          </cell>
          <cell r="B18" t="str">
            <v>450050181 - R0076784</v>
          </cell>
          <cell r="C18">
            <v>0</v>
          </cell>
          <cell r="D18">
            <v>0</v>
          </cell>
          <cell r="E18">
            <v>0</v>
          </cell>
          <cell r="F18">
            <v>0</v>
          </cell>
          <cell r="G18">
            <v>68995.12</v>
          </cell>
        </row>
        <row r="19">
          <cell r="A19">
            <v>450050182</v>
          </cell>
          <cell r="B19" t="str">
            <v>450050182 - Waterford Rd</v>
          </cell>
          <cell r="C19">
            <v>75.13</v>
          </cell>
          <cell r="D19">
            <v>0</v>
          </cell>
          <cell r="E19">
            <v>-75.13</v>
          </cell>
          <cell r="F19">
            <v>0</v>
          </cell>
          <cell r="G19">
            <v>810001.81</v>
          </cell>
        </row>
        <row r="20">
          <cell r="A20">
            <v>450050183</v>
          </cell>
          <cell r="B20" t="str">
            <v>450050183 - LCC HP PE</v>
          </cell>
          <cell r="C20">
            <v>0</v>
          </cell>
          <cell r="D20">
            <v>0</v>
          </cell>
          <cell r="E20">
            <v>0</v>
          </cell>
          <cell r="F20">
            <v>0</v>
          </cell>
          <cell r="G20">
            <v>6272.07</v>
          </cell>
        </row>
        <row r="21">
          <cell r="A21">
            <v>450050184</v>
          </cell>
          <cell r="B21" t="str">
            <v>450050184 - RC-CR-PA-001-01</v>
          </cell>
          <cell r="C21">
            <v>0</v>
          </cell>
          <cell r="D21">
            <v>0</v>
          </cell>
          <cell r="E21">
            <v>0</v>
          </cell>
          <cell r="F21">
            <v>0</v>
          </cell>
          <cell r="G21">
            <v>82.5</v>
          </cell>
        </row>
        <row r="22">
          <cell r="A22">
            <v>450050185</v>
          </cell>
          <cell r="B22" t="str">
            <v>450050185 - RC-CR-PA-002-01</v>
          </cell>
          <cell r="C22">
            <v>86.5</v>
          </cell>
          <cell r="D22">
            <v>0</v>
          </cell>
          <cell r="E22">
            <v>-86.5</v>
          </cell>
          <cell r="F22">
            <v>0</v>
          </cell>
          <cell r="G22">
            <v>57432.9</v>
          </cell>
        </row>
        <row r="23">
          <cell r="A23">
            <v>450050186</v>
          </cell>
          <cell r="B23" t="str">
            <v>450050186 - RC-CR-PA-003-01</v>
          </cell>
          <cell r="C23">
            <v>0</v>
          </cell>
          <cell r="D23">
            <v>0</v>
          </cell>
          <cell r="E23">
            <v>0</v>
          </cell>
          <cell r="F23">
            <v>0</v>
          </cell>
          <cell r="G23">
            <v>54205.16</v>
          </cell>
        </row>
        <row r="24">
          <cell r="A24">
            <v>450050187</v>
          </cell>
          <cell r="B24" t="str">
            <v>450050187 - RC-CR-PA-004-01</v>
          </cell>
          <cell r="C24">
            <v>3624.67</v>
          </cell>
          <cell r="D24">
            <v>0</v>
          </cell>
          <cell r="E24">
            <v>-3624.67</v>
          </cell>
          <cell r="F24">
            <v>0</v>
          </cell>
          <cell r="G24">
            <v>21635.33</v>
          </cell>
        </row>
        <row r="25">
          <cell r="A25">
            <v>450050188</v>
          </cell>
          <cell r="B25" t="str">
            <v>450050188 - RC-CR-PA-005-01</v>
          </cell>
          <cell r="C25">
            <v>0</v>
          </cell>
          <cell r="D25">
            <v>0</v>
          </cell>
          <cell r="E25">
            <v>0</v>
          </cell>
          <cell r="F25">
            <v>0</v>
          </cell>
          <cell r="G25">
            <v>73882.7</v>
          </cell>
        </row>
        <row r="26">
          <cell r="A26">
            <v>450050190</v>
          </cell>
          <cell r="B26" t="str">
            <v>450050190 - RC-CR-PA-007-01</v>
          </cell>
          <cell r="C26">
            <v>0</v>
          </cell>
          <cell r="D26">
            <v>0</v>
          </cell>
          <cell r="E26">
            <v>0</v>
          </cell>
          <cell r="F26">
            <v>0</v>
          </cell>
          <cell r="G26">
            <v>42432.01</v>
          </cell>
        </row>
        <row r="27">
          <cell r="A27">
            <v>450050191</v>
          </cell>
          <cell r="B27" t="str">
            <v>450050191 - RC-CR-PA-008-01</v>
          </cell>
          <cell r="C27">
            <v>0</v>
          </cell>
          <cell r="D27">
            <v>0</v>
          </cell>
          <cell r="E27">
            <v>0</v>
          </cell>
          <cell r="F27">
            <v>0</v>
          </cell>
          <cell r="G27">
            <v>8353.09</v>
          </cell>
        </row>
        <row r="28">
          <cell r="A28">
            <v>450050192</v>
          </cell>
          <cell r="B28" t="str">
            <v>450050192 - Mt Isa Hot Tap</v>
          </cell>
          <cell r="C28">
            <v>0</v>
          </cell>
          <cell r="D28">
            <v>0</v>
          </cell>
          <cell r="E28">
            <v>0</v>
          </cell>
          <cell r="F28">
            <v>0</v>
          </cell>
          <cell r="G28">
            <v>42745.83</v>
          </cell>
        </row>
        <row r="29">
          <cell r="A29">
            <v>450050193</v>
          </cell>
          <cell r="B29" t="str">
            <v>450050193 - Calam Rd</v>
          </cell>
          <cell r="C29">
            <v>0</v>
          </cell>
          <cell r="D29">
            <v>0</v>
          </cell>
          <cell r="E29">
            <v>0</v>
          </cell>
          <cell r="F29">
            <v>0</v>
          </cell>
          <cell r="G29">
            <v>3181.93</v>
          </cell>
        </row>
        <row r="30">
          <cell r="A30">
            <v>450050194</v>
          </cell>
          <cell r="B30" t="str">
            <v>450050194 - RC-CO-PL-001-01</v>
          </cell>
          <cell r="C30">
            <v>0</v>
          </cell>
          <cell r="D30">
            <v>0</v>
          </cell>
          <cell r="E30">
            <v>0</v>
          </cell>
          <cell r="F30">
            <v>0</v>
          </cell>
          <cell r="G30">
            <v>0</v>
          </cell>
        </row>
        <row r="31">
          <cell r="A31">
            <v>450050195</v>
          </cell>
          <cell r="B31" t="str">
            <v>450050195 - New England 001</v>
          </cell>
          <cell r="C31">
            <v>0</v>
          </cell>
          <cell r="D31">
            <v>0</v>
          </cell>
          <cell r="E31">
            <v>0</v>
          </cell>
          <cell r="F31">
            <v>0</v>
          </cell>
          <cell r="G31">
            <v>322.87</v>
          </cell>
        </row>
        <row r="32">
          <cell r="A32">
            <v>450050197</v>
          </cell>
          <cell r="B32" t="str">
            <v>450050197 - Toohey Rd</v>
          </cell>
          <cell r="C32">
            <v>0</v>
          </cell>
          <cell r="D32">
            <v>0</v>
          </cell>
          <cell r="E32">
            <v>0</v>
          </cell>
          <cell r="F32">
            <v>0</v>
          </cell>
          <cell r="G32">
            <v>1239.56</v>
          </cell>
        </row>
        <row r="33">
          <cell r="A33">
            <v>450050200</v>
          </cell>
          <cell r="B33" t="str">
            <v>450050200 - Merivale St Sth</v>
          </cell>
          <cell r="C33">
            <v>0</v>
          </cell>
          <cell r="D33">
            <v>0</v>
          </cell>
          <cell r="E33">
            <v>0</v>
          </cell>
          <cell r="F33">
            <v>0</v>
          </cell>
          <cell r="G33">
            <v>-388.37000000000302</v>
          </cell>
        </row>
        <row r="34">
          <cell r="A34">
            <v>450050201</v>
          </cell>
          <cell r="B34" t="str">
            <v>450050201 - Runcom Railway</v>
          </cell>
          <cell r="C34">
            <v>0</v>
          </cell>
          <cell r="D34">
            <v>0</v>
          </cell>
          <cell r="E34">
            <v>0</v>
          </cell>
          <cell r="F34">
            <v>0</v>
          </cell>
          <cell r="G34">
            <v>-806.02</v>
          </cell>
        </row>
        <row r="35">
          <cell r="A35">
            <v>450050202</v>
          </cell>
          <cell r="B35" t="str">
            <v>450050202 - Foxwell Rd</v>
          </cell>
          <cell r="C35">
            <v>0</v>
          </cell>
          <cell r="D35">
            <v>0</v>
          </cell>
          <cell r="E35">
            <v>0</v>
          </cell>
          <cell r="F35">
            <v>0</v>
          </cell>
          <cell r="G35">
            <v>24001.7</v>
          </cell>
        </row>
        <row r="36">
          <cell r="A36">
            <v>450050204</v>
          </cell>
          <cell r="B36" t="str">
            <v>450050204 - Palm Beach</v>
          </cell>
          <cell r="C36">
            <v>0</v>
          </cell>
          <cell r="D36">
            <v>0</v>
          </cell>
          <cell r="E36">
            <v>0</v>
          </cell>
          <cell r="F36">
            <v>0</v>
          </cell>
          <cell r="G36">
            <v>9432.15</v>
          </cell>
        </row>
        <row r="37">
          <cell r="A37">
            <v>450050205</v>
          </cell>
          <cell r="B37" t="str">
            <v>450050205 - Days Rd Coomera</v>
          </cell>
          <cell r="C37">
            <v>0</v>
          </cell>
          <cell r="D37">
            <v>0</v>
          </cell>
          <cell r="E37">
            <v>0</v>
          </cell>
          <cell r="F37">
            <v>0</v>
          </cell>
          <cell r="G37">
            <v>-776.36</v>
          </cell>
        </row>
        <row r="38">
          <cell r="A38">
            <v>450050206</v>
          </cell>
          <cell r="B38" t="str">
            <v>450050206 - UCRP:2</v>
          </cell>
          <cell r="C38">
            <v>225.39</v>
          </cell>
          <cell r="D38">
            <v>0</v>
          </cell>
          <cell r="E38">
            <v>-225.39</v>
          </cell>
          <cell r="F38">
            <v>0</v>
          </cell>
          <cell r="G38">
            <v>2204.41</v>
          </cell>
        </row>
        <row r="39">
          <cell r="A39">
            <v>450050207</v>
          </cell>
          <cell r="B39" t="str">
            <v>450050207 - 45220</v>
          </cell>
          <cell r="C39">
            <v>0</v>
          </cell>
          <cell r="D39">
            <v>0</v>
          </cell>
          <cell r="E39">
            <v>0</v>
          </cell>
          <cell r="F39">
            <v>0</v>
          </cell>
          <cell r="G39">
            <v>1022.26</v>
          </cell>
        </row>
        <row r="40">
          <cell r="A40">
            <v>450050208</v>
          </cell>
          <cell r="B40" t="str">
            <v>450050208 - 45221</v>
          </cell>
          <cell r="C40">
            <v>3494.53</v>
          </cell>
          <cell r="D40">
            <v>0</v>
          </cell>
          <cell r="E40">
            <v>-3494.53</v>
          </cell>
          <cell r="F40">
            <v>0</v>
          </cell>
          <cell r="G40">
            <v>269024.03999999998</v>
          </cell>
        </row>
        <row r="41">
          <cell r="A41">
            <v>450050209</v>
          </cell>
          <cell r="B41" t="str">
            <v>450050209 - 45225</v>
          </cell>
          <cell r="C41">
            <v>0</v>
          </cell>
          <cell r="D41">
            <v>0</v>
          </cell>
          <cell r="E41">
            <v>0</v>
          </cell>
          <cell r="F41">
            <v>0</v>
          </cell>
          <cell r="G41">
            <v>44679.64</v>
          </cell>
        </row>
        <row r="42">
          <cell r="A42">
            <v>450050213</v>
          </cell>
          <cell r="B42" t="str">
            <v>450050213 - Springfield Tra</v>
          </cell>
          <cell r="C42">
            <v>19958.59</v>
          </cell>
          <cell r="D42">
            <v>0</v>
          </cell>
          <cell r="E42">
            <v>-19958.59</v>
          </cell>
          <cell r="F42">
            <v>0</v>
          </cell>
          <cell r="G42">
            <v>53118.59</v>
          </cell>
        </row>
        <row r="43">
          <cell r="A43">
            <v>450050214</v>
          </cell>
          <cell r="B43" t="str">
            <v>450050214 - 45237</v>
          </cell>
          <cell r="C43">
            <v>0</v>
          </cell>
          <cell r="D43">
            <v>0</v>
          </cell>
          <cell r="E43">
            <v>0</v>
          </cell>
          <cell r="F43">
            <v>0</v>
          </cell>
          <cell r="G43">
            <v>10217.540000000001</v>
          </cell>
        </row>
        <row r="44">
          <cell r="A44">
            <v>450050215</v>
          </cell>
          <cell r="B44" t="str">
            <v>450050215 - 45238</v>
          </cell>
          <cell r="C44">
            <v>0</v>
          </cell>
          <cell r="D44">
            <v>0</v>
          </cell>
          <cell r="E44">
            <v>0</v>
          </cell>
          <cell r="F44">
            <v>0</v>
          </cell>
          <cell r="G44">
            <v>0</v>
          </cell>
        </row>
        <row r="45">
          <cell r="A45">
            <v>450050216</v>
          </cell>
          <cell r="B45" t="str">
            <v>450050216 - StanboroughRd</v>
          </cell>
          <cell r="C45">
            <v>0</v>
          </cell>
          <cell r="D45">
            <v>0</v>
          </cell>
          <cell r="E45">
            <v>0</v>
          </cell>
          <cell r="F45">
            <v>0</v>
          </cell>
          <cell r="G45">
            <v>4227.16</v>
          </cell>
        </row>
        <row r="46">
          <cell r="A46">
            <v>450050222</v>
          </cell>
          <cell r="B46" t="str">
            <v>450050222 - GCCC Stormwater</v>
          </cell>
          <cell r="C46">
            <v>0</v>
          </cell>
          <cell r="D46">
            <v>0</v>
          </cell>
          <cell r="E46">
            <v>0</v>
          </cell>
          <cell r="F46">
            <v>0</v>
          </cell>
          <cell r="G46">
            <v>7788.13</v>
          </cell>
        </row>
        <row r="47">
          <cell r="A47">
            <v>450050223</v>
          </cell>
          <cell r="B47" t="str">
            <v>450050223 - PAHsptl-Buranda</v>
          </cell>
          <cell r="C47">
            <v>2510</v>
          </cell>
          <cell r="D47">
            <v>0</v>
          </cell>
          <cell r="E47">
            <v>-2510</v>
          </cell>
          <cell r="F47">
            <v>0</v>
          </cell>
          <cell r="G47">
            <v>21725.119999999999</v>
          </cell>
        </row>
        <row r="48">
          <cell r="A48">
            <v>450050224</v>
          </cell>
          <cell r="B48" t="str">
            <v>450050224 - Ipswich Motorwa</v>
          </cell>
          <cell r="C48">
            <v>901.55</v>
          </cell>
          <cell r="D48">
            <v>0</v>
          </cell>
          <cell r="E48">
            <v>-901.55</v>
          </cell>
          <cell r="F48">
            <v>0</v>
          </cell>
          <cell r="G48">
            <v>33344.49</v>
          </cell>
        </row>
        <row r="49">
          <cell r="A49">
            <v>450050225</v>
          </cell>
          <cell r="B49" t="str">
            <v>450050225 - 106AllinghamKur</v>
          </cell>
          <cell r="C49">
            <v>0</v>
          </cell>
          <cell r="D49">
            <v>0</v>
          </cell>
          <cell r="E49">
            <v>0</v>
          </cell>
          <cell r="F49">
            <v>0</v>
          </cell>
          <cell r="G49">
            <v>2744.19</v>
          </cell>
        </row>
        <row r="50">
          <cell r="A50">
            <v>450050226</v>
          </cell>
          <cell r="B50" t="str">
            <v>450050226 - Item 1 Beaudese</v>
          </cell>
          <cell r="C50">
            <v>0</v>
          </cell>
          <cell r="D50">
            <v>0</v>
          </cell>
          <cell r="E50">
            <v>0</v>
          </cell>
          <cell r="F50">
            <v>0</v>
          </cell>
          <cell r="G50">
            <v>240.86000000000101</v>
          </cell>
        </row>
        <row r="51">
          <cell r="A51">
            <v>450050227</v>
          </cell>
          <cell r="B51" t="str">
            <v>450050227 - Item 2 Beaudese</v>
          </cell>
          <cell r="C51">
            <v>0</v>
          </cell>
          <cell r="D51">
            <v>0</v>
          </cell>
          <cell r="E51">
            <v>0</v>
          </cell>
          <cell r="F51">
            <v>0</v>
          </cell>
          <cell r="G51">
            <v>186548.74</v>
          </cell>
        </row>
        <row r="52">
          <cell r="A52">
            <v>450050228</v>
          </cell>
          <cell r="B52" t="str">
            <v>450050228 - Ispwich Mway It</v>
          </cell>
          <cell r="C52">
            <v>23674.03</v>
          </cell>
          <cell r="D52">
            <v>0</v>
          </cell>
          <cell r="E52">
            <v>-23674.03</v>
          </cell>
          <cell r="F52">
            <v>0</v>
          </cell>
          <cell r="G52">
            <v>303081.02</v>
          </cell>
        </row>
        <row r="53">
          <cell r="A53">
            <v>450050229</v>
          </cell>
          <cell r="B53" t="str">
            <v>450050229 - N/E Hgwy James</v>
          </cell>
          <cell r="C53">
            <v>2096.66</v>
          </cell>
          <cell r="D53">
            <v>0</v>
          </cell>
          <cell r="E53">
            <v>-2096.66</v>
          </cell>
          <cell r="F53">
            <v>0</v>
          </cell>
          <cell r="G53">
            <v>39463.75</v>
          </cell>
        </row>
        <row r="54">
          <cell r="A54">
            <v>450050231</v>
          </cell>
          <cell r="B54" t="str">
            <v>450050231 - Boggo Rd Busway</v>
          </cell>
          <cell r="C54">
            <v>2712.43</v>
          </cell>
          <cell r="D54">
            <v>0</v>
          </cell>
          <cell r="E54">
            <v>-2712.43</v>
          </cell>
          <cell r="F54">
            <v>0</v>
          </cell>
          <cell r="G54">
            <v>20321.61</v>
          </cell>
        </row>
        <row r="55">
          <cell r="A55">
            <v>450050232</v>
          </cell>
          <cell r="B55" t="str">
            <v>450050232 - Ipswh Mtr Itm 5</v>
          </cell>
          <cell r="C55">
            <v>15923.13</v>
          </cell>
          <cell r="D55">
            <v>0</v>
          </cell>
          <cell r="E55">
            <v>-15923.13</v>
          </cell>
          <cell r="F55">
            <v>0</v>
          </cell>
          <cell r="G55">
            <v>205646.75</v>
          </cell>
        </row>
        <row r="56">
          <cell r="A56">
            <v>450050233</v>
          </cell>
          <cell r="B56" t="str">
            <v>450050233 - Nerang Sth I/ch</v>
          </cell>
          <cell r="C56">
            <v>84018.85</v>
          </cell>
          <cell r="D56">
            <v>0</v>
          </cell>
          <cell r="E56">
            <v>-84018.85</v>
          </cell>
          <cell r="F56">
            <v>0</v>
          </cell>
          <cell r="G56">
            <v>302568.83</v>
          </cell>
        </row>
        <row r="57">
          <cell r="A57">
            <v>450050234</v>
          </cell>
          <cell r="B57" t="str">
            <v>450050234 - Bovis L/Lease,</v>
          </cell>
          <cell r="C57">
            <v>0</v>
          </cell>
          <cell r="D57">
            <v>0</v>
          </cell>
          <cell r="E57">
            <v>0</v>
          </cell>
          <cell r="F57">
            <v>0</v>
          </cell>
          <cell r="G57">
            <v>6754.02</v>
          </cell>
        </row>
        <row r="58">
          <cell r="A58">
            <v>450050237</v>
          </cell>
          <cell r="B58" t="str">
            <v>450050237 - G/Way Upgrade</v>
          </cell>
          <cell r="C58">
            <v>1156.33</v>
          </cell>
          <cell r="D58">
            <v>0</v>
          </cell>
          <cell r="E58">
            <v>-1156.33</v>
          </cell>
          <cell r="F58">
            <v>0</v>
          </cell>
          <cell r="G58">
            <v>2023.58</v>
          </cell>
        </row>
        <row r="59">
          <cell r="A59">
            <v>450050238</v>
          </cell>
          <cell r="B59" t="str">
            <v>450050238 - BCC New Clevela</v>
          </cell>
          <cell r="C59">
            <v>0</v>
          </cell>
          <cell r="D59">
            <v>0</v>
          </cell>
          <cell r="E59">
            <v>0</v>
          </cell>
          <cell r="F59">
            <v>0</v>
          </cell>
          <cell r="G59">
            <v>923.88</v>
          </cell>
        </row>
        <row r="60">
          <cell r="A60">
            <v>450050240</v>
          </cell>
          <cell r="B60" t="str">
            <v>450050240 - Ipswich Motorwa</v>
          </cell>
          <cell r="C60">
            <v>3513.19</v>
          </cell>
          <cell r="D60">
            <v>0</v>
          </cell>
          <cell r="E60">
            <v>-3513.19</v>
          </cell>
          <cell r="F60">
            <v>0</v>
          </cell>
          <cell r="G60">
            <v>3513.19</v>
          </cell>
        </row>
        <row r="61">
          <cell r="A61">
            <v>450050244</v>
          </cell>
          <cell r="B61" t="str">
            <v>Finucane Rd Relocation, Finucane Rd , Capalaba</v>
          </cell>
        </row>
        <row r="62">
          <cell r="A62">
            <v>450050245</v>
          </cell>
          <cell r="B62" t="str">
            <v>Grand View Hotel</v>
          </cell>
        </row>
        <row r="63">
          <cell r="A63">
            <v>450050246</v>
          </cell>
          <cell r="B63" t="str">
            <v>SRWP Alliance, Wet &amp; Wild, Molendinar</v>
          </cell>
        </row>
        <row r="64">
          <cell r="A64">
            <v>450050247</v>
          </cell>
          <cell r="B64" t="str">
            <v>Foxwell Road Widening Stage 3, Foxwell Rd Coomera</v>
          </cell>
        </row>
      </sheetData>
      <sheetData sheetId="2" refreshError="1"/>
      <sheetData sheetId="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ndledResults"/>
      <sheetName val="Input"/>
      <sheetName val="Customer info"/>
      <sheetName val="ExecSum_Target"/>
      <sheetName val="ExecSum_NonTarget"/>
      <sheetName val="Transfer Pricing E&amp;R Margin"/>
      <sheetName val="Base Price"/>
      <sheetName val="Transfer Pricing (V)"/>
      <sheetName val="Interruptible Price Option"/>
      <sheetName val="Regulated Charges"/>
      <sheetName val="Regulated Charges (V)"/>
      <sheetName val="Transfer Pricing Energy Margin"/>
      <sheetName val="Base Price Option"/>
      <sheetName val="Bundled Price Option"/>
      <sheetName val="AllCitiesCPI"/>
      <sheetName val="MelbCPI"/>
      <sheetName val="Weighted Cost"/>
      <sheetName val="Tariffs"/>
      <sheetName val="Postcode Zones"/>
      <sheetName val="Data input"/>
      <sheetName val="Database"/>
      <sheetName val="Dialog2"/>
      <sheetName val="Auto_Open"/>
      <sheetName val="Customer_info"/>
      <sheetName val="Transfer_Pricing_E&amp;R_Margin"/>
      <sheetName val="Base_Price"/>
      <sheetName val="Transfer_Pricing_(V)"/>
      <sheetName val="Interruptible_Price_Option"/>
      <sheetName val="Regulated_Charges"/>
      <sheetName val="Regulated_Charges_(V)"/>
      <sheetName val="Transfer_Pricing_Energy_Margin"/>
      <sheetName val="Base_Price_Option"/>
      <sheetName val="Bundled_Price_Option"/>
      <sheetName val="Weighted_Cost"/>
      <sheetName val="Postcode_Zones"/>
      <sheetName val="Data_input"/>
    </sheetNames>
    <sheetDataSet>
      <sheetData sheetId="0" refreshError="1"/>
      <sheetData sheetId="1" refreshError="1">
        <row r="26">
          <cell r="D26">
            <v>82644.25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LARATION"/>
      <sheetName val="Company Details"/>
      <sheetName val="CHECKLIST"/>
      <sheetName val="PRINT-GOTO"/>
      <sheetName val="GUIDANCE NOTES"/>
      <sheetName val="BALANCE SHEET"/>
      <sheetName val="PROFIT AND LOSS"/>
      <sheetName val="SCHEDULE A"/>
      <sheetName val="SCHEDULE A LOAD"/>
      <sheetName val="RETURN 1 "/>
      <sheetName val="RETURN 2"/>
      <sheetName val="RETURN 3"/>
      <sheetName val="RETURN 4"/>
      <sheetName val="Cap Sch 1"/>
      <sheetName val="Cap Sch 2"/>
      <sheetName val="CGT Sch 1"/>
      <sheetName val="CGT Sch 2"/>
      <sheetName val="CGT Sch 3"/>
      <sheetName val="CGT Sch 4"/>
      <sheetName val="R&amp;D Sch 1 "/>
      <sheetName val="R&amp;D Sch 2"/>
      <sheetName val="Div&amp;Int Sch 1"/>
      <sheetName val="Div&amp;Int Sch 2"/>
      <sheetName val="W 1"/>
      <sheetName val="W 1A"/>
      <sheetName val="W 2"/>
      <sheetName val="W 2A"/>
      <sheetName val="W 3A"/>
      <sheetName val="W 3A Load"/>
      <sheetName val="W 3B"/>
      <sheetName val="W 3B2"/>
      <sheetName val="W 3S"/>
      <sheetName val="W 3DV"/>
      <sheetName val="W 3PC"/>
      <sheetName val="W 3TR"/>
      <sheetName val="W 3REC"/>
      <sheetName val="W 4A"/>
      <sheetName val="W 5"/>
      <sheetName val="W 6A"/>
      <sheetName val="W 6B"/>
      <sheetName val="W 6C"/>
      <sheetName val="W 7"/>
      <sheetName val="W 8"/>
      <sheetName val="W 9"/>
      <sheetName val="W 9A"/>
      <sheetName val="W 10"/>
      <sheetName val="W 11"/>
      <sheetName val="W 12"/>
      <sheetName val="W 13"/>
      <sheetName val="W 15"/>
      <sheetName val="W 17"/>
      <sheetName val="W 18"/>
      <sheetName val="W 19"/>
      <sheetName val="W 19A"/>
      <sheetName val="W 20"/>
      <sheetName val="W 21"/>
      <sheetName val="W 21A"/>
      <sheetName val="W 21B"/>
      <sheetName val="W 22"/>
      <sheetName val="W 22A"/>
      <sheetName val="W 23"/>
      <sheetName val="W 24"/>
      <sheetName val="W 25"/>
      <sheetName val="W 26"/>
      <sheetName val="W 27"/>
      <sheetName val="W 29"/>
      <sheetName val="W 30"/>
      <sheetName val="W 31"/>
      <sheetName val="W 32"/>
      <sheetName val="W 33"/>
      <sheetName val="W 33A"/>
      <sheetName val="W 34"/>
      <sheetName val="W 35A"/>
      <sheetName val="W 35B"/>
      <sheetName val="W 36"/>
      <sheetName val="W 37"/>
      <sheetName val="W 38"/>
      <sheetName val="W 39"/>
      <sheetName val="W 40"/>
      <sheetName val="W 41"/>
      <sheetName val="W 42"/>
      <sheetName val="W 44"/>
      <sheetName val="W 45"/>
      <sheetName val="W 45A"/>
      <sheetName val="W 46"/>
      <sheetName val="W 46A"/>
      <sheetName val="W 47"/>
      <sheetName val="W 48A"/>
      <sheetName val="W 48B"/>
      <sheetName val="W 48C"/>
      <sheetName val="W 49"/>
      <sheetName val="W50"/>
      <sheetName val="W 51"/>
      <sheetName val="W 52"/>
      <sheetName val="W 55"/>
      <sheetName val="W 55A"/>
      <sheetName val="W 57"/>
      <sheetName val="W 58"/>
      <sheetName val="TEARS"/>
      <sheetName val="APT Company Detail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row r="26">
          <cell r="D26">
            <v>0</v>
          </cell>
        </row>
      </sheetData>
      <sheetData sheetId="94"/>
      <sheetData sheetId="95"/>
      <sheetData sheetId="96"/>
      <sheetData sheetId="97"/>
      <sheetData sheetId="98"/>
      <sheetData sheetId="99"/>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summary"/>
      <sheetName val="ACQ"/>
      <sheetName val="MDQ"/>
      <sheetName val="Uncontract Dem"/>
      <sheetName val="Budget Wellhead"/>
      <sheetName val="ACQ  Price"/>
      <sheetName val="MDQ Price"/>
      <sheetName val="TUOS"/>
      <sheetName val="Uncontract_Dem"/>
      <sheetName val="Budget_Wellhead"/>
      <sheetName val="ACQ__Price"/>
      <sheetName val="MDQ_Pri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lanation"/>
      <sheetName val="Calculation"/>
      <sheetName val="Calc new"/>
      <sheetName val="Summary Kogan"/>
      <sheetName val="Summary Tipton"/>
      <sheetName val="Summary Daandine"/>
      <sheetName val="Summary X41"/>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s"/>
      <sheetName val="Notes"/>
      <sheetName val="Control Panel"/>
      <sheetName val="SUMMARY"/>
      <sheetName val="Calender Yr Financial Summaries"/>
      <sheetName val="Financial Yr Financial Summary"/>
      <sheetName val="Financial Indicators"/>
      <sheetName val="Cash Account"/>
      <sheetName val="Working Capital"/>
      <sheetName val="Construction Financing"/>
      <sheetName val="Operating Term Fin, - TOTAL"/>
      <sheetName val="Operating Term Fin, - Tr. A"/>
      <sheetName val="Operating Term Fin, - Tr. B"/>
      <sheetName val="Demands and Energy"/>
      <sheetName val="Revenues"/>
      <sheetName val="Equipment Availability"/>
      <sheetName val="Electricity Pricing"/>
      <sheetName val="O &amp; M Expenses"/>
      <sheetName val="Fuel Usage"/>
      <sheetName val="CAPEX"/>
      <sheetName val="Taxes"/>
      <sheetName val="Accounting Depreciation"/>
      <sheetName val="Escalations"/>
      <sheetName val="General Input Data"/>
      <sheetName val="Graphs"/>
      <sheetName val="Name L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230">
          <cell r="J230">
            <v>0.3</v>
          </cell>
          <cell r="K230">
            <v>0.3</v>
          </cell>
          <cell r="L230">
            <v>0.3</v>
          </cell>
          <cell r="M230">
            <v>0.3</v>
          </cell>
          <cell r="N230">
            <v>0.3</v>
          </cell>
          <cell r="O230">
            <v>0.3</v>
          </cell>
          <cell r="P230">
            <v>0.3</v>
          </cell>
          <cell r="Q230">
            <v>0.3</v>
          </cell>
          <cell r="R230">
            <v>0.3</v>
          </cell>
          <cell r="S230">
            <v>0.3</v>
          </cell>
          <cell r="T230">
            <v>0.3</v>
          </cell>
          <cell r="U230">
            <v>0.3</v>
          </cell>
          <cell r="V230">
            <v>0.3</v>
          </cell>
          <cell r="W230">
            <v>0.3</v>
          </cell>
          <cell r="X230">
            <v>0.3</v>
          </cell>
          <cell r="Y230">
            <v>0.3</v>
          </cell>
          <cell r="Z230">
            <v>0.3</v>
          </cell>
          <cell r="AA230">
            <v>0.3</v>
          </cell>
          <cell r="AB230">
            <v>0.3</v>
          </cell>
          <cell r="AC230">
            <v>0.3</v>
          </cell>
          <cell r="AD230">
            <v>0.3</v>
          </cell>
          <cell r="AE230">
            <v>0.3</v>
          </cell>
          <cell r="AF230">
            <v>0.3</v>
          </cell>
          <cell r="AG230">
            <v>0.3</v>
          </cell>
          <cell r="AH230">
            <v>0.3</v>
          </cell>
          <cell r="AI230">
            <v>0.3</v>
          </cell>
          <cell r="AJ230">
            <v>0.3</v>
          </cell>
          <cell r="AK230">
            <v>0.3</v>
          </cell>
          <cell r="AL230">
            <v>0.3</v>
          </cell>
          <cell r="AM230">
            <v>0.3</v>
          </cell>
          <cell r="AN230">
            <v>0.3</v>
          </cell>
          <cell r="AO230">
            <v>0.3</v>
          </cell>
        </row>
      </sheetData>
      <sheetData sheetId="21" refreshError="1"/>
      <sheetData sheetId="22" refreshError="1"/>
      <sheetData sheetId="23" refreshError="1">
        <row r="12">
          <cell r="F12">
            <v>37043</v>
          </cell>
        </row>
        <row r="28">
          <cell r="G28">
            <v>35796</v>
          </cell>
          <cell r="H28">
            <v>36161</v>
          </cell>
          <cell r="I28">
            <v>36526</v>
          </cell>
          <cell r="J28">
            <v>36892</v>
          </cell>
          <cell r="K28">
            <v>37257</v>
          </cell>
          <cell r="L28">
            <v>37622</v>
          </cell>
          <cell r="M28">
            <v>37987</v>
          </cell>
          <cell r="N28">
            <v>38353</v>
          </cell>
          <cell r="O28">
            <v>38718</v>
          </cell>
          <cell r="P28">
            <v>39083</v>
          </cell>
          <cell r="Q28">
            <v>39448</v>
          </cell>
          <cell r="R28">
            <v>39814</v>
          </cell>
          <cell r="S28">
            <v>40179</v>
          </cell>
          <cell r="T28">
            <v>40544</v>
          </cell>
          <cell r="U28">
            <v>40909</v>
          </cell>
          <cell r="V28">
            <v>41275</v>
          </cell>
          <cell r="W28">
            <v>41640</v>
          </cell>
          <cell r="X28">
            <v>42005</v>
          </cell>
          <cell r="Y28">
            <v>42370</v>
          </cell>
          <cell r="Z28">
            <v>42736</v>
          </cell>
          <cell r="AA28">
            <v>43101</v>
          </cell>
          <cell r="AB28">
            <v>43466</v>
          </cell>
          <cell r="AC28">
            <v>43831</v>
          </cell>
          <cell r="AD28">
            <v>44197</v>
          </cell>
          <cell r="AE28">
            <v>44562</v>
          </cell>
          <cell r="AF28">
            <v>44927</v>
          </cell>
          <cell r="AG28">
            <v>45292</v>
          </cell>
          <cell r="AH28">
            <v>45658</v>
          </cell>
          <cell r="AI28">
            <v>46023</v>
          </cell>
          <cell r="AJ28">
            <v>46388</v>
          </cell>
          <cell r="AK28">
            <v>46753</v>
          </cell>
          <cell r="AL28">
            <v>47119</v>
          </cell>
          <cell r="AM28">
            <v>47484</v>
          </cell>
          <cell r="AN28">
            <v>47849</v>
          </cell>
          <cell r="AO28">
            <v>48214</v>
          </cell>
        </row>
        <row r="29">
          <cell r="G29">
            <v>1</v>
          </cell>
          <cell r="H29">
            <v>2</v>
          </cell>
          <cell r="I29">
            <v>3</v>
          </cell>
          <cell r="J29">
            <v>4</v>
          </cell>
          <cell r="K29">
            <v>5</v>
          </cell>
          <cell r="L29">
            <v>6</v>
          </cell>
          <cell r="M29">
            <v>7</v>
          </cell>
          <cell r="N29">
            <v>8</v>
          </cell>
          <cell r="O29">
            <v>9</v>
          </cell>
          <cell r="P29">
            <v>10</v>
          </cell>
          <cell r="Q29">
            <v>11</v>
          </cell>
          <cell r="R29">
            <v>12</v>
          </cell>
          <cell r="S29">
            <v>13</v>
          </cell>
          <cell r="T29">
            <v>14</v>
          </cell>
          <cell r="U29">
            <v>15</v>
          </cell>
          <cell r="V29">
            <v>16</v>
          </cell>
          <cell r="W29">
            <v>17</v>
          </cell>
          <cell r="X29">
            <v>18</v>
          </cell>
          <cell r="Y29">
            <v>19</v>
          </cell>
          <cell r="Z29">
            <v>20</v>
          </cell>
          <cell r="AA29">
            <v>21</v>
          </cell>
          <cell r="AB29">
            <v>22</v>
          </cell>
          <cell r="AC29">
            <v>23</v>
          </cell>
          <cell r="AD29">
            <v>24</v>
          </cell>
          <cell r="AE29">
            <v>25</v>
          </cell>
          <cell r="AF29">
            <v>26</v>
          </cell>
          <cell r="AG29">
            <v>27</v>
          </cell>
          <cell r="AH29">
            <v>28</v>
          </cell>
          <cell r="AI29">
            <v>29</v>
          </cell>
          <cell r="AJ29">
            <v>30</v>
          </cell>
          <cell r="AK29">
            <v>31</v>
          </cell>
          <cell r="AL29">
            <v>32</v>
          </cell>
          <cell r="AM29">
            <v>33</v>
          </cell>
          <cell r="AN29">
            <v>34</v>
          </cell>
          <cell r="AO29">
            <v>35</v>
          </cell>
        </row>
      </sheetData>
      <sheetData sheetId="24" refreshError="1"/>
      <sheetData sheetId="25"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amp; Instructions"/>
      <sheetName val="Life"/>
      <sheetName val="Life to date"/>
      <sheetName val="QLD NW Capex Summary Report"/>
      <sheetName val="Qld NW Growth Capex Fcast"/>
      <sheetName val="Qld NW SIB Fcast"/>
      <sheetName val="Qld NW Growth Capex Budget"/>
      <sheetName val="Qld NW SIB Budget"/>
      <sheetName val="SIB Capex - GGT 88.157%"/>
      <sheetName val="SIB Capex - GGT"/>
      <sheetName val="SIB Capex -Telfer"/>
      <sheetName val="SIB Capex - Parmelia"/>
      <sheetName val="SIB Capex - SCP"/>
      <sheetName val="QLD FY0910 SIB"/>
    </sheetNames>
    <sheetDataSet>
      <sheetData sheetId="0" refreshError="1"/>
      <sheetData sheetId="1" refreshError="1">
        <row r="8">
          <cell r="B8">
            <v>450000145</v>
          </cell>
          <cell r="C8" t="str">
            <v>Moorooka  Augment. Project Stg 2 - MAP:2</v>
          </cell>
          <cell r="D8" t="str">
            <v>ANDFUR</v>
          </cell>
          <cell r="E8" t="str">
            <v>AUGMENT</v>
          </cell>
          <cell r="G8">
            <v>0</v>
          </cell>
          <cell r="H8">
            <v>132201.82</v>
          </cell>
          <cell r="I8">
            <v>0</v>
          </cell>
          <cell r="J8">
            <v>0</v>
          </cell>
          <cell r="K8">
            <v>132201.82</v>
          </cell>
          <cell r="L8">
            <v>-132201.82</v>
          </cell>
        </row>
        <row r="9">
          <cell r="B9">
            <v>450000437</v>
          </cell>
          <cell r="C9" t="str">
            <v>Minor Network Augmentation</v>
          </cell>
          <cell r="D9" t="str">
            <v>MARHOL</v>
          </cell>
          <cell r="E9" t="str">
            <v>AUGMENT</v>
          </cell>
          <cell r="G9">
            <v>0</v>
          </cell>
          <cell r="H9">
            <v>2820</v>
          </cell>
          <cell r="I9">
            <v>2235.75</v>
          </cell>
          <cell r="J9">
            <v>2235.75</v>
          </cell>
          <cell r="K9">
            <v>5055.75</v>
          </cell>
          <cell r="L9">
            <v>-5055.75</v>
          </cell>
        </row>
        <row r="10">
          <cell r="B10">
            <v>450000194</v>
          </cell>
          <cell r="C10" t="str">
            <v>North Coast Pipeline</v>
          </cell>
          <cell r="D10" t="str">
            <v>RODJOH</v>
          </cell>
          <cell r="E10" t="str">
            <v>AUGMENT</v>
          </cell>
          <cell r="G10">
            <v>0</v>
          </cell>
          <cell r="H10">
            <v>176895.57</v>
          </cell>
          <cell r="I10">
            <v>32.869999999999997</v>
          </cell>
          <cell r="J10">
            <v>32.869999999999997</v>
          </cell>
          <cell r="K10">
            <v>176928.44</v>
          </cell>
          <cell r="L10">
            <v>-176928.44</v>
          </cell>
        </row>
        <row r="11">
          <cell r="B11">
            <v>450000539</v>
          </cell>
          <cell r="C11" t="str">
            <v>Wynnum Augmentation, Sibley Rd, Wynnum</v>
          </cell>
          <cell r="D11" t="str">
            <v>STEBAS</v>
          </cell>
          <cell r="E11" t="str">
            <v>AUGMENT</v>
          </cell>
          <cell r="G11">
            <v>702383</v>
          </cell>
          <cell r="H11">
            <v>241963.64</v>
          </cell>
          <cell r="I11">
            <v>175684.94</v>
          </cell>
          <cell r="J11">
            <v>175684.94</v>
          </cell>
          <cell r="K11">
            <v>417648.58</v>
          </cell>
          <cell r="L11">
            <v>284734.42</v>
          </cell>
        </row>
        <row r="12">
          <cell r="E12" t="str">
            <v>AUGMENT Total</v>
          </cell>
          <cell r="H12">
            <v>553881.03</v>
          </cell>
          <cell r="I12">
            <v>177953.56</v>
          </cell>
          <cell r="J12">
            <v>177953.56</v>
          </cell>
          <cell r="K12">
            <v>731834.59000000008</v>
          </cell>
        </row>
        <row r="13">
          <cell r="B13">
            <v>450000500</v>
          </cell>
          <cell r="C13" t="str">
            <v>BCC Willawong, Richie Rd, RBP Connection</v>
          </cell>
          <cell r="D13" t="str">
            <v>ALAHER</v>
          </cell>
          <cell r="E13" t="str">
            <v>C&amp;I_CR</v>
          </cell>
          <cell r="G13">
            <v>0</v>
          </cell>
          <cell r="H13">
            <v>46793.36</v>
          </cell>
          <cell r="I13">
            <v>0</v>
          </cell>
          <cell r="J13">
            <v>0</v>
          </cell>
          <cell r="K13">
            <v>46793.36</v>
          </cell>
          <cell r="L13">
            <v>-46793.36</v>
          </cell>
        </row>
        <row r="14">
          <cell r="B14">
            <v>450000352</v>
          </cell>
          <cell r="C14" t="str">
            <v>20 Airy St, Wacol. Wagners Dowstress P/L</v>
          </cell>
          <cell r="D14" t="str">
            <v>ANDFUR</v>
          </cell>
          <cell r="E14" t="str">
            <v>C&amp;I_CR</v>
          </cell>
          <cell r="G14">
            <v>0</v>
          </cell>
          <cell r="H14">
            <v>26602.11</v>
          </cell>
          <cell r="I14">
            <v>0</v>
          </cell>
          <cell r="J14">
            <v>0</v>
          </cell>
          <cell r="K14">
            <v>26602.11</v>
          </cell>
          <cell r="L14">
            <v>-26602.11</v>
          </cell>
        </row>
        <row r="15">
          <cell r="B15">
            <v>450000497</v>
          </cell>
          <cell r="C15" t="str">
            <v>Garden City Powdercoating, 503 Boundary Rd, Toowoomba</v>
          </cell>
          <cell r="D15" t="str">
            <v>ANDFUR</v>
          </cell>
          <cell r="E15" t="str">
            <v>C&amp;I_CR</v>
          </cell>
          <cell r="G15">
            <v>0</v>
          </cell>
          <cell r="H15">
            <v>57404.07</v>
          </cell>
          <cell r="I15">
            <v>0</v>
          </cell>
          <cell r="J15">
            <v>0</v>
          </cell>
          <cell r="K15">
            <v>57404.07</v>
          </cell>
          <cell r="L15">
            <v>-57404.07</v>
          </cell>
        </row>
        <row r="16">
          <cell r="B16">
            <v>450000548</v>
          </cell>
          <cell r="C16" t="str">
            <v>Nirvana on Kirra, Cnr Musgrave &amp; Douglas Sts</v>
          </cell>
          <cell r="D16" t="str">
            <v>CHRARM</v>
          </cell>
          <cell r="E16" t="str">
            <v>C&amp;I_CR</v>
          </cell>
          <cell r="G16">
            <v>62696</v>
          </cell>
          <cell r="H16">
            <v>13092.05</v>
          </cell>
          <cell r="I16">
            <v>0</v>
          </cell>
          <cell r="J16">
            <v>0</v>
          </cell>
          <cell r="K16">
            <v>13092.05</v>
          </cell>
          <cell r="L16">
            <v>49603.95</v>
          </cell>
        </row>
        <row r="17">
          <cell r="B17">
            <v>450000571</v>
          </cell>
          <cell r="C17" t="str">
            <v>OZ Care 100 Usher Av Labradore.</v>
          </cell>
          <cell r="D17" t="str">
            <v>CHRARM</v>
          </cell>
          <cell r="E17" t="str">
            <v>C&amp;I_CR</v>
          </cell>
          <cell r="G17">
            <v>55858</v>
          </cell>
          <cell r="H17">
            <v>5423.89</v>
          </cell>
          <cell r="I17">
            <v>11690.56</v>
          </cell>
          <cell r="J17">
            <v>11690.56</v>
          </cell>
          <cell r="K17">
            <v>17114.45</v>
          </cell>
          <cell r="L17">
            <v>38743.550000000003</v>
          </cell>
        </row>
        <row r="18">
          <cell r="B18">
            <v>450000422</v>
          </cell>
          <cell r="C18" t="str">
            <v>Drake Trailers, 19 Formation St, Wacol</v>
          </cell>
          <cell r="D18" t="str">
            <v>COLMOR</v>
          </cell>
          <cell r="E18" t="str">
            <v>C&amp;I_CR</v>
          </cell>
          <cell r="G18">
            <v>0</v>
          </cell>
          <cell r="H18">
            <v>-2059.52</v>
          </cell>
          <cell r="I18">
            <v>0</v>
          </cell>
          <cell r="J18">
            <v>0</v>
          </cell>
          <cell r="K18">
            <v>-2059.52</v>
          </cell>
          <cell r="L18">
            <v>2059.52</v>
          </cell>
        </row>
        <row r="19">
          <cell r="B19">
            <v>450000525</v>
          </cell>
          <cell r="C19" t="str">
            <v>Pro Coast (Bldg 2), Lot 2 Johnson Rd, Heathwood</v>
          </cell>
          <cell r="D19" t="str">
            <v>COLMOR</v>
          </cell>
          <cell r="E19" t="str">
            <v>C&amp;I_CR</v>
          </cell>
          <cell r="G19">
            <v>0</v>
          </cell>
          <cell r="H19">
            <v>110734.04</v>
          </cell>
          <cell r="I19">
            <v>773.5</v>
          </cell>
          <cell r="J19">
            <v>773.5</v>
          </cell>
          <cell r="K19">
            <v>111507.54</v>
          </cell>
          <cell r="L19">
            <v>-111507.54</v>
          </cell>
        </row>
        <row r="20">
          <cell r="B20">
            <v>450000585</v>
          </cell>
          <cell r="C20" t="str">
            <v>78 Mica Street Carole Park.Lay new DN 100 (4") steel gas ser</v>
          </cell>
          <cell r="D20" t="str">
            <v>COLMOR</v>
          </cell>
          <cell r="E20" t="str">
            <v>C&amp;I_CR</v>
          </cell>
          <cell r="G20">
            <v>54000</v>
          </cell>
          <cell r="H20">
            <v>0</v>
          </cell>
          <cell r="I20">
            <v>3947.25</v>
          </cell>
          <cell r="J20">
            <v>3947.25</v>
          </cell>
          <cell r="K20">
            <v>3947.25</v>
          </cell>
          <cell r="L20">
            <v>50052.75</v>
          </cell>
        </row>
        <row r="21">
          <cell r="B21">
            <v>450000518</v>
          </cell>
          <cell r="C21" t="str">
            <v>1541 Creek Road, Carina</v>
          </cell>
          <cell r="D21" t="str">
            <v>EVAWHI</v>
          </cell>
          <cell r="E21" t="str">
            <v>C&amp;I_CR</v>
          </cell>
          <cell r="G21">
            <v>0</v>
          </cell>
          <cell r="H21">
            <v>391.5</v>
          </cell>
          <cell r="I21">
            <v>0</v>
          </cell>
          <cell r="J21">
            <v>0</v>
          </cell>
          <cell r="K21">
            <v>391.5</v>
          </cell>
          <cell r="L21">
            <v>-391.5</v>
          </cell>
        </row>
        <row r="22">
          <cell r="B22">
            <v>450000185</v>
          </cell>
          <cell r="C22" t="str">
            <v>Gas Commercial &amp; Industrial Under $50k</v>
          </cell>
          <cell r="D22" t="str">
            <v>KENDUN</v>
          </cell>
          <cell r="E22" t="str">
            <v>C&amp;I_CR</v>
          </cell>
          <cell r="G22">
            <v>0</v>
          </cell>
          <cell r="H22">
            <v>0</v>
          </cell>
          <cell r="I22">
            <v>2739.09</v>
          </cell>
          <cell r="J22">
            <v>2739.09</v>
          </cell>
          <cell r="K22">
            <v>2739.09</v>
          </cell>
          <cell r="L22">
            <v>-2739.09</v>
          </cell>
        </row>
        <row r="23">
          <cell r="B23">
            <v>450000434</v>
          </cell>
          <cell r="C23" t="str">
            <v>Industrial and Commercial Meter Station &lt; 10TJ/Annum</v>
          </cell>
          <cell r="D23" t="str">
            <v>MARHOL</v>
          </cell>
          <cell r="E23" t="str">
            <v>C&amp;I_CR</v>
          </cell>
          <cell r="G23">
            <v>0</v>
          </cell>
          <cell r="H23">
            <v>82758.36</v>
          </cell>
          <cell r="I23">
            <v>28049.08</v>
          </cell>
          <cell r="J23">
            <v>28049.08</v>
          </cell>
          <cell r="K23">
            <v>110807.44</v>
          </cell>
          <cell r="L23">
            <v>-110807.44</v>
          </cell>
        </row>
        <row r="24">
          <cell r="B24">
            <v>450000435</v>
          </cell>
          <cell r="C24" t="str">
            <v>New Industrial and Commercial Service &lt; 10TJ/Annum</v>
          </cell>
          <cell r="D24" t="str">
            <v>MARHOL</v>
          </cell>
          <cell r="E24" t="str">
            <v>C&amp;I_CR</v>
          </cell>
          <cell r="G24">
            <v>0</v>
          </cell>
          <cell r="H24">
            <v>65457.45</v>
          </cell>
          <cell r="I24">
            <v>33278.879999999997</v>
          </cell>
          <cell r="J24">
            <v>33278.879999999997</v>
          </cell>
          <cell r="K24">
            <v>98736.33</v>
          </cell>
          <cell r="L24">
            <v>-98736.33</v>
          </cell>
        </row>
        <row r="25">
          <cell r="B25">
            <v>450000436</v>
          </cell>
          <cell r="C25" t="str">
            <v>New Main - Industrial and Commercial &lt;10TJ/annum</v>
          </cell>
          <cell r="D25" t="str">
            <v>MARHOL</v>
          </cell>
          <cell r="E25" t="str">
            <v>C&amp;I_CR</v>
          </cell>
          <cell r="G25">
            <v>0</v>
          </cell>
          <cell r="H25">
            <v>4314</v>
          </cell>
          <cell r="I25">
            <v>70.08</v>
          </cell>
          <cell r="J25">
            <v>70.08</v>
          </cell>
          <cell r="K25">
            <v>4384.08</v>
          </cell>
          <cell r="L25">
            <v>-4384.08</v>
          </cell>
        </row>
        <row r="26">
          <cell r="B26">
            <v>450000491</v>
          </cell>
          <cell r="C26" t="str">
            <v>Willawong Gate Station, BCC Willawong Extension</v>
          </cell>
          <cell r="D26" t="str">
            <v>MARHOL</v>
          </cell>
          <cell r="E26" t="str">
            <v>C&amp;I_CR</v>
          </cell>
          <cell r="G26">
            <v>0</v>
          </cell>
          <cell r="H26">
            <v>3697.2300000000901</v>
          </cell>
          <cell r="I26">
            <v>16087.09</v>
          </cell>
          <cell r="J26">
            <v>16087.09</v>
          </cell>
          <cell r="K26">
            <v>19784.320000000091</v>
          </cell>
          <cell r="L26">
            <v>-19784.320000000091</v>
          </cell>
        </row>
        <row r="27">
          <cell r="B27">
            <v>450000393</v>
          </cell>
          <cell r="C27" t="str">
            <v>Springfield Land Corporation Site</v>
          </cell>
          <cell r="D27" t="str">
            <v>PHIBOU</v>
          </cell>
          <cell r="E27" t="str">
            <v>C&amp;I_CR</v>
          </cell>
          <cell r="G27">
            <v>0</v>
          </cell>
          <cell r="H27">
            <v>11134.97</v>
          </cell>
          <cell r="I27">
            <v>0</v>
          </cell>
          <cell r="J27">
            <v>0</v>
          </cell>
          <cell r="K27">
            <v>11134.97</v>
          </cell>
          <cell r="L27">
            <v>-11134.97</v>
          </cell>
        </row>
        <row r="28">
          <cell r="B28">
            <v>450000486</v>
          </cell>
          <cell r="C28" t="str">
            <v>Caltex Service Centre, Augusta Parkway, Springfield</v>
          </cell>
          <cell r="D28" t="str">
            <v>PHIBOU</v>
          </cell>
          <cell r="E28" t="str">
            <v>C&amp;I_CR</v>
          </cell>
          <cell r="G28">
            <v>0</v>
          </cell>
          <cell r="H28">
            <v>1943.41</v>
          </cell>
          <cell r="I28">
            <v>3199.51</v>
          </cell>
          <cell r="J28">
            <v>3199.51</v>
          </cell>
          <cell r="K28">
            <v>5142.92</v>
          </cell>
          <cell r="L28">
            <v>-5142.92</v>
          </cell>
        </row>
        <row r="29">
          <cell r="B29">
            <v>450000570</v>
          </cell>
          <cell r="C29" t="str">
            <v>Ludowici Pty Ltd, 18 Antiminy St, Carole Park</v>
          </cell>
          <cell r="D29" t="str">
            <v>PHIBOU</v>
          </cell>
          <cell r="E29" t="str">
            <v>C&amp;I_CR</v>
          </cell>
          <cell r="G29">
            <v>56936</v>
          </cell>
          <cell r="H29">
            <v>50978.52</v>
          </cell>
          <cell r="I29">
            <v>-7579.76</v>
          </cell>
          <cell r="J29">
            <v>-7579.76</v>
          </cell>
          <cell r="K29">
            <v>43398.76</v>
          </cell>
          <cell r="L29">
            <v>13537.239999999998</v>
          </cell>
        </row>
        <row r="30">
          <cell r="B30">
            <v>450000329</v>
          </cell>
          <cell r="C30" t="str">
            <v>Tennyson State Tennis Centre, Hwks, Fairfield Rd</v>
          </cell>
          <cell r="D30" t="str">
            <v>STEBAS</v>
          </cell>
          <cell r="E30" t="str">
            <v>C&amp;I_CR</v>
          </cell>
          <cell r="G30">
            <v>0</v>
          </cell>
          <cell r="H30">
            <v>19022.88</v>
          </cell>
          <cell r="I30">
            <v>115.58</v>
          </cell>
          <cell r="J30">
            <v>115.58</v>
          </cell>
          <cell r="K30">
            <v>19138.46</v>
          </cell>
          <cell r="L30">
            <v>-19138.46</v>
          </cell>
        </row>
        <row r="31">
          <cell r="B31">
            <v>450000469</v>
          </cell>
          <cell r="C31" t="str">
            <v>Michael Ossipow, 20 Cornwall St, Woollongabba</v>
          </cell>
          <cell r="D31" t="str">
            <v>STEBAS</v>
          </cell>
          <cell r="E31" t="str">
            <v>C&amp;I_CR</v>
          </cell>
          <cell r="G31">
            <v>0</v>
          </cell>
          <cell r="H31">
            <v>73588.399999999994</v>
          </cell>
          <cell r="I31">
            <v>0</v>
          </cell>
          <cell r="J31">
            <v>0</v>
          </cell>
          <cell r="K31">
            <v>73588.399999999994</v>
          </cell>
          <cell r="L31">
            <v>-73588.399999999994</v>
          </cell>
        </row>
        <row r="32">
          <cell r="B32">
            <v>450000494</v>
          </cell>
          <cell r="C32" t="str">
            <v>Australia Post, 38 Pearson Road, Yatala</v>
          </cell>
          <cell r="D32" t="str">
            <v>STEBAS</v>
          </cell>
          <cell r="E32" t="str">
            <v>C&amp;I_CR</v>
          </cell>
          <cell r="G32">
            <v>0</v>
          </cell>
          <cell r="H32">
            <v>28562.94</v>
          </cell>
          <cell r="I32">
            <v>0</v>
          </cell>
          <cell r="J32">
            <v>0</v>
          </cell>
          <cell r="K32">
            <v>28562.94</v>
          </cell>
          <cell r="L32">
            <v>-28562.94</v>
          </cell>
        </row>
        <row r="33">
          <cell r="B33">
            <v>450000550</v>
          </cell>
          <cell r="C33" t="str">
            <v>Little Beach Paradise (Headworks) Killowill Ave Paradise poi</v>
          </cell>
          <cell r="D33" t="str">
            <v>STEBAS</v>
          </cell>
          <cell r="E33" t="str">
            <v>C&amp;I_CR</v>
          </cell>
          <cell r="G33">
            <v>146000</v>
          </cell>
          <cell r="H33">
            <v>1181.5</v>
          </cell>
          <cell r="I33">
            <v>16265.13</v>
          </cell>
          <cell r="J33">
            <v>16265.13</v>
          </cell>
          <cell r="K33">
            <v>17446.63</v>
          </cell>
          <cell r="L33">
            <v>128553.37</v>
          </cell>
        </row>
        <row r="34">
          <cell r="B34">
            <v>450000551</v>
          </cell>
          <cell r="C34" t="str">
            <v>Little Beach Paradise (Common Trench) Killowill Ave Paradise</v>
          </cell>
          <cell r="D34" t="str">
            <v>STEBAS</v>
          </cell>
          <cell r="E34" t="str">
            <v>C&amp;I_CR</v>
          </cell>
          <cell r="G34">
            <v>48258</v>
          </cell>
          <cell r="H34">
            <v>1132.5</v>
          </cell>
          <cell r="I34">
            <v>85.77</v>
          </cell>
          <cell r="J34">
            <v>85.77</v>
          </cell>
          <cell r="K34">
            <v>1218.27</v>
          </cell>
          <cell r="L34">
            <v>47039.73</v>
          </cell>
        </row>
        <row r="35">
          <cell r="E35" t="str">
            <v>C&amp;I_CR Total</v>
          </cell>
          <cell r="H35">
            <v>602153.66</v>
          </cell>
          <cell r="I35">
            <v>108721.76</v>
          </cell>
          <cell r="J35">
            <v>108721.76</v>
          </cell>
          <cell r="K35">
            <v>710875.42</v>
          </cell>
        </row>
        <row r="36">
          <cell r="B36">
            <v>450000467</v>
          </cell>
          <cell r="C36" t="str">
            <v>FRC Interval Metering</v>
          </cell>
          <cell r="D36" t="str">
            <v>DAVLUN</v>
          </cell>
          <cell r="E36" t="str">
            <v>CAPEX</v>
          </cell>
          <cell r="G36">
            <v>0</v>
          </cell>
          <cell r="H36">
            <v>41796.959999999897</v>
          </cell>
          <cell r="I36">
            <v>35096.910000000003</v>
          </cell>
          <cell r="J36">
            <v>35096.910000000003</v>
          </cell>
          <cell r="K36">
            <v>76893.869999999893</v>
          </cell>
          <cell r="L36">
            <v>-76893.869999999893</v>
          </cell>
        </row>
        <row r="37">
          <cell r="B37">
            <v>450000471</v>
          </cell>
          <cell r="C37" t="str">
            <v>Replace stations with no over pressure protection devices -</v>
          </cell>
          <cell r="D37" t="str">
            <v>MARHOL</v>
          </cell>
          <cell r="E37" t="str">
            <v>CAPEX</v>
          </cell>
          <cell r="G37">
            <v>0</v>
          </cell>
          <cell r="H37">
            <v>34246.36</v>
          </cell>
          <cell r="I37">
            <v>38371.56</v>
          </cell>
          <cell r="J37">
            <v>38371.56</v>
          </cell>
          <cell r="K37">
            <v>72617.919999999998</v>
          </cell>
          <cell r="L37">
            <v>-72617.919999999998</v>
          </cell>
        </row>
        <row r="38">
          <cell r="B38">
            <v>450000472</v>
          </cell>
          <cell r="C38" t="str">
            <v>Replace non compliant service regulators - Brisbane</v>
          </cell>
          <cell r="D38" t="str">
            <v>MARHOL</v>
          </cell>
          <cell r="E38" t="str">
            <v>CAPEX</v>
          </cell>
          <cell r="G38">
            <v>0</v>
          </cell>
          <cell r="H38">
            <v>8695.68</v>
          </cell>
          <cell r="I38">
            <v>4375</v>
          </cell>
          <cell r="J38">
            <v>4375</v>
          </cell>
          <cell r="K38">
            <v>13070.68</v>
          </cell>
          <cell r="L38">
            <v>-13070.68</v>
          </cell>
        </row>
        <row r="39">
          <cell r="B39">
            <v>450000505</v>
          </cell>
          <cell r="C39" t="str">
            <v>Analog Monita Integration, 463 Tuffnell Rd, Banyo</v>
          </cell>
          <cell r="D39" t="str">
            <v>MARHOL</v>
          </cell>
          <cell r="E39" t="str">
            <v>CAPEX</v>
          </cell>
          <cell r="G39">
            <v>0</v>
          </cell>
          <cell r="H39">
            <v>996.04</v>
          </cell>
          <cell r="I39">
            <v>2108.84</v>
          </cell>
          <cell r="J39">
            <v>2108.84</v>
          </cell>
          <cell r="K39">
            <v>3104.88</v>
          </cell>
          <cell r="L39">
            <v>-3104.88</v>
          </cell>
        </row>
        <row r="40">
          <cell r="B40">
            <v>450000506</v>
          </cell>
          <cell r="C40" t="str">
            <v>Elster Datalogger Integration, 463 Tuffnell Rd, Banyo</v>
          </cell>
          <cell r="D40" t="str">
            <v>MARHOL</v>
          </cell>
          <cell r="E40" t="str">
            <v>CAPEX</v>
          </cell>
          <cell r="G40">
            <v>0</v>
          </cell>
          <cell r="H40">
            <v>28151.29</v>
          </cell>
          <cell r="I40">
            <v>30702.81</v>
          </cell>
          <cell r="J40">
            <v>30702.81</v>
          </cell>
          <cell r="K40">
            <v>58854.1</v>
          </cell>
          <cell r="L40">
            <v>-58854.1</v>
          </cell>
        </row>
        <row r="41">
          <cell r="B41">
            <v>450000507</v>
          </cell>
          <cell r="C41" t="str">
            <v>Elster Flow Computer Integration, 463 Tuffnell Rd, Banyo</v>
          </cell>
          <cell r="D41" t="str">
            <v>MARHOL</v>
          </cell>
          <cell r="E41" t="str">
            <v>CAPEX</v>
          </cell>
          <cell r="G41">
            <v>0</v>
          </cell>
          <cell r="H41">
            <v>33995.4</v>
          </cell>
          <cell r="I41">
            <v>40397.81</v>
          </cell>
          <cell r="J41">
            <v>40397.81</v>
          </cell>
          <cell r="K41">
            <v>74393.210000000006</v>
          </cell>
          <cell r="L41">
            <v>-74393.210000000006</v>
          </cell>
        </row>
        <row r="42">
          <cell r="B42">
            <v>450000508</v>
          </cell>
          <cell r="C42" t="str">
            <v>Odourant Plant Update, 463 Tuffnell Rd, Banyo</v>
          </cell>
          <cell r="D42" t="str">
            <v>MARHOL</v>
          </cell>
          <cell r="E42" t="str">
            <v>CAPEX</v>
          </cell>
          <cell r="G42">
            <v>0</v>
          </cell>
          <cell r="H42">
            <v>32016.04</v>
          </cell>
          <cell r="I42">
            <v>42021.99</v>
          </cell>
          <cell r="J42">
            <v>42021.99</v>
          </cell>
          <cell r="K42">
            <v>74038.03</v>
          </cell>
          <cell r="L42">
            <v>-74038.03</v>
          </cell>
        </row>
        <row r="43">
          <cell r="B43">
            <v>450000509</v>
          </cell>
          <cell r="C43" t="str">
            <v>APA Networks SCADA system, Historian relocation</v>
          </cell>
          <cell r="D43" t="str">
            <v>MARHOL</v>
          </cell>
          <cell r="E43" t="str">
            <v>CAPEX</v>
          </cell>
          <cell r="G43">
            <v>0</v>
          </cell>
          <cell r="H43">
            <v>9485.7800000000007</v>
          </cell>
          <cell r="I43">
            <v>0</v>
          </cell>
          <cell r="J43">
            <v>0</v>
          </cell>
          <cell r="K43">
            <v>9485.7800000000007</v>
          </cell>
          <cell r="L43">
            <v>-9485.7800000000007</v>
          </cell>
        </row>
        <row r="44">
          <cell r="B44">
            <v>450000510</v>
          </cell>
          <cell r="C44" t="str">
            <v>Upgrade of Runcorn Gate Station</v>
          </cell>
          <cell r="D44" t="str">
            <v>MARHOL</v>
          </cell>
          <cell r="E44" t="str">
            <v>CAPEX</v>
          </cell>
          <cell r="G44">
            <v>0</v>
          </cell>
          <cell r="H44">
            <v>92334.869999999893</v>
          </cell>
          <cell r="I44">
            <v>61000.84</v>
          </cell>
          <cell r="J44">
            <v>61000.84</v>
          </cell>
          <cell r="K44">
            <v>153335.71</v>
          </cell>
          <cell r="L44">
            <v>-153335.71</v>
          </cell>
        </row>
        <row r="45">
          <cell r="B45">
            <v>450000511</v>
          </cell>
          <cell r="C45" t="str">
            <v>Mercury service regulators - replacement</v>
          </cell>
          <cell r="D45" t="str">
            <v>MARHOL</v>
          </cell>
          <cell r="E45" t="str">
            <v>CAPEX</v>
          </cell>
          <cell r="G45">
            <v>0</v>
          </cell>
          <cell r="H45">
            <v>83283</v>
          </cell>
          <cell r="I45">
            <v>-56846.14</v>
          </cell>
          <cell r="J45">
            <v>-56846.14</v>
          </cell>
          <cell r="K45">
            <v>26436.86</v>
          </cell>
          <cell r="L45">
            <v>-26436.86</v>
          </cell>
        </row>
        <row r="46">
          <cell r="B46">
            <v>450000516</v>
          </cell>
          <cell r="C46" t="str">
            <v>District Regulator Stations x 25</v>
          </cell>
          <cell r="D46" t="str">
            <v>MARHOL</v>
          </cell>
          <cell r="E46" t="str">
            <v>CAPEX</v>
          </cell>
          <cell r="G46">
            <v>0</v>
          </cell>
          <cell r="H46">
            <v>455385.24</v>
          </cell>
          <cell r="I46">
            <v>66799.47</v>
          </cell>
          <cell r="J46">
            <v>66799.47</v>
          </cell>
          <cell r="K46">
            <v>522184.71</v>
          </cell>
          <cell r="L46">
            <v>-522184.71</v>
          </cell>
        </row>
        <row r="47">
          <cell r="B47">
            <v>450000538</v>
          </cell>
          <cell r="C47" t="str">
            <v>Mansfield Office Air Conditioning System</v>
          </cell>
          <cell r="D47" t="str">
            <v>MICCIN</v>
          </cell>
          <cell r="E47" t="str">
            <v>CAPEX</v>
          </cell>
          <cell r="G47">
            <v>83171</v>
          </cell>
          <cell r="H47">
            <v>75610</v>
          </cell>
          <cell r="I47">
            <v>0</v>
          </cell>
          <cell r="J47">
            <v>0</v>
          </cell>
          <cell r="K47">
            <v>75610</v>
          </cell>
          <cell r="L47">
            <v>7561</v>
          </cell>
        </row>
        <row r="48">
          <cell r="B48">
            <v>450000100</v>
          </cell>
          <cell r="C48" t="str">
            <v>Allgas (Reg)</v>
          </cell>
          <cell r="D48" t="str">
            <v>NA</v>
          </cell>
          <cell r="E48" t="str">
            <v>CAPEX</v>
          </cell>
          <cell r="G48">
            <v>0</v>
          </cell>
          <cell r="H48">
            <v>317570.59999999998</v>
          </cell>
          <cell r="I48">
            <v>14970.48</v>
          </cell>
          <cell r="J48">
            <v>14970.48</v>
          </cell>
          <cell r="K48">
            <v>332541.08</v>
          </cell>
          <cell r="L48">
            <v>-332541.08</v>
          </cell>
        </row>
        <row r="49">
          <cell r="E49" t="str">
            <v>CAPEX Total</v>
          </cell>
          <cell r="H49">
            <v>1213567.2599999998</v>
          </cell>
          <cell r="I49">
            <v>278999.56999999995</v>
          </cell>
          <cell r="J49">
            <v>278999.56999999995</v>
          </cell>
          <cell r="K49">
            <v>1492566.83</v>
          </cell>
        </row>
        <row r="50">
          <cell r="B50">
            <v>450000346</v>
          </cell>
          <cell r="C50" t="str">
            <v>Finegan Way - Coomera Properties Stage 2</v>
          </cell>
          <cell r="D50" t="str">
            <v>CHRARM</v>
          </cell>
          <cell r="E50" t="str">
            <v>CUST_SER</v>
          </cell>
          <cell r="G50">
            <v>0</v>
          </cell>
          <cell r="H50">
            <v>0</v>
          </cell>
          <cell r="I50">
            <v>1201.6300000000001</v>
          </cell>
          <cell r="J50">
            <v>1201.6300000000001</v>
          </cell>
          <cell r="K50">
            <v>1201.6300000000001</v>
          </cell>
          <cell r="L50">
            <v>-1201.6300000000001</v>
          </cell>
        </row>
        <row r="51">
          <cell r="E51" t="str">
            <v>CUST_SER Total</v>
          </cell>
          <cell r="H51">
            <v>0</v>
          </cell>
          <cell r="I51">
            <v>1201.6300000000001</v>
          </cell>
          <cell r="J51">
            <v>1201.6300000000001</v>
          </cell>
          <cell r="K51">
            <v>1201.6300000000001</v>
          </cell>
        </row>
        <row r="52">
          <cell r="B52">
            <v>450000268</v>
          </cell>
          <cell r="C52" t="str">
            <v>Seachange development 299 Napper Rd Arundell</v>
          </cell>
          <cell r="D52" t="str">
            <v>ANDFUR</v>
          </cell>
          <cell r="E52" t="str">
            <v>DOM_CR</v>
          </cell>
          <cell r="G52">
            <v>0</v>
          </cell>
          <cell r="H52">
            <v>29112.35</v>
          </cell>
          <cell r="I52">
            <v>0</v>
          </cell>
          <cell r="J52">
            <v>0</v>
          </cell>
          <cell r="K52">
            <v>29112.35</v>
          </cell>
          <cell r="L52">
            <v>-29112.35</v>
          </cell>
        </row>
        <row r="53">
          <cell r="B53">
            <v>450000184</v>
          </cell>
          <cell r="C53" t="str">
            <v>Gas Domestic Connections</v>
          </cell>
          <cell r="D53" t="str">
            <v>ANDVOG</v>
          </cell>
          <cell r="E53" t="str">
            <v>DOM_CR</v>
          </cell>
          <cell r="G53">
            <v>0</v>
          </cell>
          <cell r="H53">
            <v>1.0000001022490299E-2</v>
          </cell>
          <cell r="I53">
            <v>259085.87</v>
          </cell>
          <cell r="J53">
            <v>259085.87</v>
          </cell>
          <cell r="K53">
            <v>259085.88000000102</v>
          </cell>
          <cell r="L53">
            <v>-259085.88000000102</v>
          </cell>
        </row>
        <row r="54">
          <cell r="B54">
            <v>450000316</v>
          </cell>
          <cell r="C54" t="str">
            <v>Sunland Group - The Parc Stage 1A</v>
          </cell>
          <cell r="D54" t="str">
            <v>CHRARM</v>
          </cell>
          <cell r="E54" t="str">
            <v>DOM_CR</v>
          </cell>
          <cell r="G54">
            <v>0</v>
          </cell>
          <cell r="H54">
            <v>0</v>
          </cell>
          <cell r="I54">
            <v>2480.44</v>
          </cell>
          <cell r="J54">
            <v>2480.44</v>
          </cell>
          <cell r="K54">
            <v>2480.44</v>
          </cell>
          <cell r="L54">
            <v>-2480.44</v>
          </cell>
        </row>
        <row r="55">
          <cell r="B55">
            <v>450000359</v>
          </cell>
          <cell r="C55" t="str">
            <v>Coomera Resort, Edwardson Drive, Coomera</v>
          </cell>
          <cell r="D55" t="str">
            <v>CHRARM</v>
          </cell>
          <cell r="E55" t="str">
            <v>DOM_CR</v>
          </cell>
          <cell r="G55">
            <v>0</v>
          </cell>
          <cell r="H55">
            <v>350</v>
          </cell>
          <cell r="I55">
            <v>0</v>
          </cell>
          <cell r="J55">
            <v>0</v>
          </cell>
          <cell r="K55">
            <v>350</v>
          </cell>
          <cell r="L55">
            <v>-350</v>
          </cell>
        </row>
        <row r="56">
          <cell r="B56">
            <v>450000360</v>
          </cell>
          <cell r="C56" t="str">
            <v>Tamborine Oxenford, Tamborine Oxenford Rd</v>
          </cell>
          <cell r="D56" t="str">
            <v>CHRARM</v>
          </cell>
          <cell r="E56" t="str">
            <v>DOM_CR</v>
          </cell>
          <cell r="G56">
            <v>0</v>
          </cell>
          <cell r="H56">
            <v>22920.36</v>
          </cell>
          <cell r="I56">
            <v>0</v>
          </cell>
          <cell r="J56">
            <v>0</v>
          </cell>
          <cell r="K56">
            <v>22920.36</v>
          </cell>
          <cell r="L56">
            <v>-22920.36</v>
          </cell>
        </row>
        <row r="57">
          <cell r="B57">
            <v>450000388</v>
          </cell>
          <cell r="C57" t="str">
            <v>Hogg Street 2 Toowoomba</v>
          </cell>
          <cell r="D57" t="str">
            <v>CHRARM</v>
          </cell>
          <cell r="E57" t="str">
            <v>DOM_CR</v>
          </cell>
          <cell r="G57">
            <v>0</v>
          </cell>
          <cell r="H57">
            <v>12757.18</v>
          </cell>
          <cell r="I57">
            <v>0</v>
          </cell>
          <cell r="J57">
            <v>0</v>
          </cell>
          <cell r="K57">
            <v>12757.18</v>
          </cell>
          <cell r="L57">
            <v>-12757.18</v>
          </cell>
        </row>
        <row r="58">
          <cell r="B58">
            <v>450000405</v>
          </cell>
          <cell r="C58" t="str">
            <v>Allissee Developments Stage 2, Bayview Tce, Hollywell</v>
          </cell>
          <cell r="D58" t="str">
            <v>CHRARM</v>
          </cell>
          <cell r="E58" t="str">
            <v>DOM_CR</v>
          </cell>
          <cell r="G58">
            <v>0</v>
          </cell>
          <cell r="H58">
            <v>12219.32</v>
          </cell>
          <cell r="I58">
            <v>0</v>
          </cell>
          <cell r="J58">
            <v>0</v>
          </cell>
          <cell r="K58">
            <v>12219.32</v>
          </cell>
          <cell r="L58">
            <v>-12219.32</v>
          </cell>
        </row>
        <row r="59">
          <cell r="B59">
            <v>450000415</v>
          </cell>
          <cell r="C59" t="str">
            <v>Hogg Street Retirement Village, Toowoomba</v>
          </cell>
          <cell r="D59" t="str">
            <v>CHRARM</v>
          </cell>
          <cell r="E59" t="str">
            <v>DOM_CR</v>
          </cell>
          <cell r="G59">
            <v>0</v>
          </cell>
          <cell r="H59">
            <v>73</v>
          </cell>
          <cell r="I59">
            <v>38.53</v>
          </cell>
          <cell r="J59">
            <v>38.53</v>
          </cell>
          <cell r="K59">
            <v>111.53</v>
          </cell>
          <cell r="L59">
            <v>-111.53</v>
          </cell>
        </row>
        <row r="60">
          <cell r="B60">
            <v>450000416</v>
          </cell>
          <cell r="C60" t="str">
            <v>Genesis Stage 3 - Internal, Amity Rd Coomera</v>
          </cell>
          <cell r="D60" t="str">
            <v>CHRARM</v>
          </cell>
          <cell r="E60" t="str">
            <v>DOM_CR</v>
          </cell>
          <cell r="G60">
            <v>0</v>
          </cell>
          <cell r="H60">
            <v>16145.88</v>
          </cell>
          <cell r="I60">
            <v>0</v>
          </cell>
          <cell r="J60">
            <v>0</v>
          </cell>
          <cell r="K60">
            <v>16145.88</v>
          </cell>
          <cell r="L60">
            <v>-16145.88</v>
          </cell>
        </row>
        <row r="61">
          <cell r="B61">
            <v>450000423</v>
          </cell>
          <cell r="C61" t="str">
            <v>Bridge St Stage 5, 530 Bridge St, Toowoomba</v>
          </cell>
          <cell r="D61" t="str">
            <v>CHRARM</v>
          </cell>
          <cell r="E61" t="str">
            <v>DOM_CR</v>
          </cell>
          <cell r="G61">
            <v>0</v>
          </cell>
          <cell r="H61">
            <v>1916.53</v>
          </cell>
          <cell r="I61">
            <v>0</v>
          </cell>
          <cell r="J61">
            <v>0</v>
          </cell>
          <cell r="K61">
            <v>1916.53</v>
          </cell>
          <cell r="L61">
            <v>-1916.53</v>
          </cell>
        </row>
        <row r="62">
          <cell r="B62">
            <v>450000444</v>
          </cell>
          <cell r="C62" t="str">
            <v>Currumbin Ridge, Mitchell St, Currumbin Valley</v>
          </cell>
          <cell r="D62" t="str">
            <v>CHRARM</v>
          </cell>
          <cell r="E62" t="str">
            <v>DOM_CR</v>
          </cell>
          <cell r="G62">
            <v>0</v>
          </cell>
          <cell r="H62">
            <v>7435.63</v>
          </cell>
          <cell r="I62">
            <v>0</v>
          </cell>
          <cell r="J62">
            <v>0</v>
          </cell>
          <cell r="K62">
            <v>7435.63</v>
          </cell>
          <cell r="L62">
            <v>-7435.63</v>
          </cell>
        </row>
        <row r="63">
          <cell r="B63">
            <v>450000460</v>
          </cell>
          <cell r="C63" t="str">
            <v>Hope Island Harbour Village, Glengallon Way, Hope Island</v>
          </cell>
          <cell r="D63" t="str">
            <v>CHRARM</v>
          </cell>
          <cell r="E63" t="str">
            <v>DOM_CR</v>
          </cell>
          <cell r="G63">
            <v>0</v>
          </cell>
          <cell r="H63">
            <v>3625.65</v>
          </cell>
          <cell r="I63">
            <v>0</v>
          </cell>
          <cell r="J63">
            <v>0</v>
          </cell>
          <cell r="K63">
            <v>3625.65</v>
          </cell>
          <cell r="L63">
            <v>-3625.65</v>
          </cell>
        </row>
        <row r="64">
          <cell r="B64">
            <v>450000463</v>
          </cell>
          <cell r="C64" t="str">
            <v>Gainsbourough Greens Estate,Yawalpha Rd, Pimpana</v>
          </cell>
          <cell r="D64" t="str">
            <v>CHRARM</v>
          </cell>
          <cell r="E64" t="str">
            <v>DOM_CR</v>
          </cell>
          <cell r="G64">
            <v>0</v>
          </cell>
          <cell r="H64">
            <v>36722.400000000001</v>
          </cell>
          <cell r="I64">
            <v>1228.6400000000001</v>
          </cell>
          <cell r="J64">
            <v>1228.6400000000001</v>
          </cell>
          <cell r="K64">
            <v>37951.040000000001</v>
          </cell>
          <cell r="L64">
            <v>-37951.040000000001</v>
          </cell>
        </row>
        <row r="65">
          <cell r="B65">
            <v>450000470</v>
          </cell>
          <cell r="C65" t="str">
            <v>Currumbin Ridge, (Headworks) Mitchell St, Currumbin Valley</v>
          </cell>
          <cell r="D65" t="str">
            <v>CHRARM</v>
          </cell>
          <cell r="E65" t="str">
            <v>DOM_CR</v>
          </cell>
          <cell r="G65">
            <v>0</v>
          </cell>
          <cell r="H65">
            <v>32168.22</v>
          </cell>
          <cell r="I65">
            <v>20052.14</v>
          </cell>
          <cell r="J65">
            <v>20052.14</v>
          </cell>
          <cell r="K65">
            <v>52220.36</v>
          </cell>
          <cell r="L65">
            <v>-52220.36</v>
          </cell>
        </row>
        <row r="66">
          <cell r="B66">
            <v>450000483</v>
          </cell>
          <cell r="C66" t="str">
            <v>Mulpha Group - Tristania Way, Sanctuary Cove, Hope Island</v>
          </cell>
          <cell r="D66" t="str">
            <v>CHRARM</v>
          </cell>
          <cell r="E66" t="str">
            <v>DOM_CR</v>
          </cell>
          <cell r="G66">
            <v>0</v>
          </cell>
          <cell r="H66">
            <v>6458.15</v>
          </cell>
          <cell r="I66">
            <v>0</v>
          </cell>
          <cell r="J66">
            <v>0</v>
          </cell>
          <cell r="K66">
            <v>6458.15</v>
          </cell>
          <cell r="L66">
            <v>-6458.15</v>
          </cell>
        </row>
        <row r="67">
          <cell r="B67">
            <v>450000484</v>
          </cell>
          <cell r="C67" t="str">
            <v>Mulpha Group - Hillcrest Place, Sanctuary Cove, Hope Island</v>
          </cell>
          <cell r="D67" t="str">
            <v>CHRARM</v>
          </cell>
          <cell r="E67" t="str">
            <v>DOM_CR</v>
          </cell>
          <cell r="G67">
            <v>0</v>
          </cell>
          <cell r="H67">
            <v>17715.23</v>
          </cell>
          <cell r="I67">
            <v>0</v>
          </cell>
          <cell r="J67">
            <v>0</v>
          </cell>
          <cell r="K67">
            <v>17715.23</v>
          </cell>
          <cell r="L67">
            <v>-17715.23</v>
          </cell>
        </row>
        <row r="68">
          <cell r="B68">
            <v>450000487</v>
          </cell>
          <cell r="C68" t="str">
            <v>Hope Island Harbour Village (Headworks), Glengallon Way, Hop</v>
          </cell>
          <cell r="D68" t="str">
            <v>CHRARM</v>
          </cell>
          <cell r="E68" t="str">
            <v>DOM_CR</v>
          </cell>
          <cell r="G68">
            <v>0</v>
          </cell>
          <cell r="H68">
            <v>368</v>
          </cell>
          <cell r="I68">
            <v>0</v>
          </cell>
          <cell r="J68">
            <v>0</v>
          </cell>
          <cell r="K68">
            <v>368</v>
          </cell>
          <cell r="L68">
            <v>-368</v>
          </cell>
        </row>
        <row r="69">
          <cell r="B69">
            <v>450000490</v>
          </cell>
          <cell r="C69" t="str">
            <v>Big Sky Coomera Stage 5</v>
          </cell>
          <cell r="D69" t="str">
            <v>CHRARM</v>
          </cell>
          <cell r="E69" t="str">
            <v>DOM_CR</v>
          </cell>
          <cell r="G69">
            <v>0</v>
          </cell>
          <cell r="H69">
            <v>1102.5</v>
          </cell>
          <cell r="I69">
            <v>0</v>
          </cell>
          <cell r="J69">
            <v>0</v>
          </cell>
          <cell r="K69">
            <v>1102.5</v>
          </cell>
          <cell r="L69">
            <v>-1102.5</v>
          </cell>
        </row>
        <row r="70">
          <cell r="B70">
            <v>450000512</v>
          </cell>
          <cell r="C70" t="str">
            <v>Big Sky Coomera Stage 6</v>
          </cell>
          <cell r="D70" t="str">
            <v>CHRARM</v>
          </cell>
          <cell r="E70" t="str">
            <v>DOM_CR</v>
          </cell>
          <cell r="G70">
            <v>0</v>
          </cell>
          <cell r="H70">
            <v>1174</v>
          </cell>
          <cell r="I70">
            <v>0</v>
          </cell>
          <cell r="J70">
            <v>0</v>
          </cell>
          <cell r="K70">
            <v>1174</v>
          </cell>
          <cell r="L70">
            <v>-1174</v>
          </cell>
        </row>
        <row r="71">
          <cell r="B71">
            <v>450000515</v>
          </cell>
          <cell r="C71" t="str">
            <v>Tarlington Estate, Lot 1-3 Ramsay St, Toowoomba</v>
          </cell>
          <cell r="D71" t="str">
            <v>CHRARM</v>
          </cell>
          <cell r="E71" t="str">
            <v>DOM_CR</v>
          </cell>
          <cell r="G71">
            <v>0</v>
          </cell>
          <cell r="H71">
            <v>19693.32</v>
          </cell>
          <cell r="I71">
            <v>0</v>
          </cell>
          <cell r="J71">
            <v>0</v>
          </cell>
          <cell r="K71">
            <v>19693.32</v>
          </cell>
          <cell r="L71">
            <v>-19693.32</v>
          </cell>
        </row>
        <row r="72">
          <cell r="B72">
            <v>450000519</v>
          </cell>
          <cell r="C72" t="str">
            <v>Devine Yawalapha, Lot 8-11 Yawalapha Rd, Pimpama</v>
          </cell>
          <cell r="D72" t="str">
            <v>CHRARM</v>
          </cell>
          <cell r="E72" t="str">
            <v>DOM_CR</v>
          </cell>
          <cell r="G72">
            <v>0</v>
          </cell>
          <cell r="H72">
            <v>657</v>
          </cell>
          <cell r="I72">
            <v>0</v>
          </cell>
          <cell r="J72">
            <v>0</v>
          </cell>
          <cell r="K72">
            <v>657</v>
          </cell>
          <cell r="L72">
            <v>-657</v>
          </cell>
        </row>
        <row r="73">
          <cell r="B73">
            <v>450000549</v>
          </cell>
          <cell r="C73" t="str">
            <v>Hope Island Villas - John Lund Dr  Hope Island</v>
          </cell>
          <cell r="D73" t="str">
            <v>CHRARM</v>
          </cell>
          <cell r="E73" t="str">
            <v>DOM_CR</v>
          </cell>
          <cell r="G73">
            <v>19687</v>
          </cell>
          <cell r="H73">
            <v>615</v>
          </cell>
          <cell r="I73">
            <v>0</v>
          </cell>
          <cell r="J73">
            <v>0</v>
          </cell>
          <cell r="K73">
            <v>615</v>
          </cell>
          <cell r="L73">
            <v>19072</v>
          </cell>
        </row>
        <row r="74">
          <cell r="B74">
            <v>450000556</v>
          </cell>
          <cell r="C74" t="str">
            <v>Sanctuary Cove Block 6</v>
          </cell>
          <cell r="D74" t="str">
            <v>CHRARM</v>
          </cell>
          <cell r="E74" t="str">
            <v>DOM_CR</v>
          </cell>
          <cell r="G74">
            <v>32625</v>
          </cell>
          <cell r="H74">
            <v>5201.76</v>
          </cell>
          <cell r="I74">
            <v>0</v>
          </cell>
          <cell r="J74">
            <v>0</v>
          </cell>
          <cell r="K74">
            <v>5201.76</v>
          </cell>
          <cell r="L74">
            <v>27423.239999999998</v>
          </cell>
        </row>
        <row r="75">
          <cell r="B75">
            <v>450000557</v>
          </cell>
          <cell r="C75" t="str">
            <v>Sequana Retirement Village St 4</v>
          </cell>
          <cell r="D75" t="str">
            <v>CHRARM</v>
          </cell>
          <cell r="E75" t="str">
            <v>DOM_CR</v>
          </cell>
          <cell r="G75">
            <v>4083</v>
          </cell>
          <cell r="H75">
            <v>986</v>
          </cell>
          <cell r="I75">
            <v>0</v>
          </cell>
          <cell r="J75">
            <v>0</v>
          </cell>
          <cell r="K75">
            <v>986</v>
          </cell>
          <cell r="L75">
            <v>3097</v>
          </cell>
        </row>
        <row r="76">
          <cell r="B76">
            <v>450000569</v>
          </cell>
          <cell r="C76" t="str">
            <v>Northview  Parade Benowa</v>
          </cell>
          <cell r="D76" t="str">
            <v>CHRARM</v>
          </cell>
          <cell r="E76" t="str">
            <v>DOM_CR</v>
          </cell>
          <cell r="G76">
            <v>6275</v>
          </cell>
          <cell r="H76">
            <v>347</v>
          </cell>
          <cell r="I76">
            <v>2338.4299999999998</v>
          </cell>
          <cell r="J76">
            <v>2338.4299999999998</v>
          </cell>
          <cell r="K76">
            <v>2685.43</v>
          </cell>
          <cell r="L76">
            <v>3589.57</v>
          </cell>
        </row>
        <row r="77">
          <cell r="B77">
            <v>450000574</v>
          </cell>
          <cell r="C77" t="str">
            <v>Sanctuary Cove   Block 3</v>
          </cell>
          <cell r="D77" t="str">
            <v>CHRARM</v>
          </cell>
          <cell r="E77" t="str">
            <v>DOM_CR</v>
          </cell>
          <cell r="G77">
            <v>4708</v>
          </cell>
          <cell r="H77">
            <v>134</v>
          </cell>
          <cell r="I77">
            <v>371.01</v>
          </cell>
          <cell r="J77">
            <v>371.01</v>
          </cell>
          <cell r="K77">
            <v>505.01</v>
          </cell>
          <cell r="L77">
            <v>4202.99</v>
          </cell>
        </row>
        <row r="78">
          <cell r="B78">
            <v>450000576</v>
          </cell>
          <cell r="C78" t="str">
            <v>Chevron Apartments Illawong St Chevron Island</v>
          </cell>
          <cell r="D78" t="str">
            <v>CHRARM</v>
          </cell>
          <cell r="E78" t="str">
            <v>DOM_CR</v>
          </cell>
          <cell r="G78">
            <v>19687</v>
          </cell>
          <cell r="H78">
            <v>804</v>
          </cell>
          <cell r="I78">
            <v>2281.39</v>
          </cell>
          <cell r="J78">
            <v>2281.39</v>
          </cell>
          <cell r="K78">
            <v>3085.39</v>
          </cell>
          <cell r="L78">
            <v>16601.61</v>
          </cell>
        </row>
        <row r="79">
          <cell r="B79">
            <v>450000577</v>
          </cell>
          <cell r="C79" t="str">
            <v>Highland Reserve Stage 9a Upper Coomera</v>
          </cell>
          <cell r="D79" t="str">
            <v>CHRARM</v>
          </cell>
          <cell r="E79" t="str">
            <v>DOM_CR</v>
          </cell>
          <cell r="G79">
            <v>14475</v>
          </cell>
          <cell r="H79">
            <v>0</v>
          </cell>
          <cell r="I79">
            <v>1226.21</v>
          </cell>
          <cell r="J79">
            <v>1226.21</v>
          </cell>
          <cell r="K79">
            <v>1226.21</v>
          </cell>
          <cell r="L79">
            <v>13248.79</v>
          </cell>
        </row>
        <row r="80">
          <cell r="B80">
            <v>450000578</v>
          </cell>
          <cell r="C80" t="str">
            <v>Highland Reserve Stage 9b Upper Coomera</v>
          </cell>
          <cell r="D80" t="str">
            <v>CHRARM</v>
          </cell>
          <cell r="E80" t="str">
            <v>DOM_CR</v>
          </cell>
          <cell r="G80">
            <v>6010</v>
          </cell>
          <cell r="H80">
            <v>0</v>
          </cell>
          <cell r="I80">
            <v>1156.1300000000001</v>
          </cell>
          <cell r="J80">
            <v>1156.1300000000001</v>
          </cell>
          <cell r="K80">
            <v>1156.1300000000001</v>
          </cell>
          <cell r="L80">
            <v>4853.87</v>
          </cell>
        </row>
        <row r="81">
          <cell r="B81">
            <v>450000579</v>
          </cell>
          <cell r="C81" t="str">
            <v>505 The Boulevarde Benowa ( Royal Pines)</v>
          </cell>
          <cell r="D81" t="str">
            <v>CHRARM</v>
          </cell>
          <cell r="E81" t="str">
            <v>DOM_CR</v>
          </cell>
          <cell r="G81">
            <v>12456</v>
          </cell>
          <cell r="H81">
            <v>0</v>
          </cell>
          <cell r="I81">
            <v>462.3</v>
          </cell>
          <cell r="J81">
            <v>462.3</v>
          </cell>
          <cell r="K81">
            <v>462.3</v>
          </cell>
          <cell r="L81">
            <v>11993.7</v>
          </cell>
        </row>
        <row r="82">
          <cell r="B82">
            <v>450000587</v>
          </cell>
          <cell r="C82" t="str">
            <v>Highland Reserve Stage 9c Reserve Road Upper Coomera</v>
          </cell>
          <cell r="D82" t="str">
            <v>CHRARM</v>
          </cell>
          <cell r="E82" t="str">
            <v>DOM_CR</v>
          </cell>
          <cell r="G82">
            <v>8714</v>
          </cell>
          <cell r="H82">
            <v>0</v>
          </cell>
          <cell r="I82">
            <v>210.24</v>
          </cell>
          <cell r="J82">
            <v>210.24</v>
          </cell>
          <cell r="K82">
            <v>210.24</v>
          </cell>
          <cell r="L82">
            <v>8503.76</v>
          </cell>
        </row>
        <row r="83">
          <cell r="B83">
            <v>450000396</v>
          </cell>
          <cell r="C83" t="str">
            <v>CHH Partnership Pty 41-43 Dixon St, Coolangatta</v>
          </cell>
          <cell r="D83" t="str">
            <v>COLMOR</v>
          </cell>
          <cell r="E83" t="str">
            <v>DOM_CR</v>
          </cell>
          <cell r="G83">
            <v>0</v>
          </cell>
          <cell r="H83">
            <v>2086.12</v>
          </cell>
          <cell r="I83">
            <v>0</v>
          </cell>
          <cell r="J83">
            <v>0</v>
          </cell>
          <cell r="K83">
            <v>2086.12</v>
          </cell>
          <cell r="L83">
            <v>-2086.12</v>
          </cell>
        </row>
        <row r="84">
          <cell r="B84">
            <v>450000186</v>
          </cell>
          <cell r="C84" t="str">
            <v>Gas Cap Dom Internal Reticulation &lt;$50k</v>
          </cell>
          <cell r="D84" t="str">
            <v>KENDUN</v>
          </cell>
          <cell r="E84" t="str">
            <v>DOM_CR</v>
          </cell>
          <cell r="G84">
            <v>0</v>
          </cell>
          <cell r="H84">
            <v>0</v>
          </cell>
          <cell r="I84">
            <v>700.8</v>
          </cell>
          <cell r="J84">
            <v>700.8</v>
          </cell>
          <cell r="K84">
            <v>700.8</v>
          </cell>
          <cell r="L84">
            <v>-700.8</v>
          </cell>
        </row>
        <row r="85">
          <cell r="B85">
            <v>450000429</v>
          </cell>
          <cell r="C85" t="str">
            <v>New Domestic Meter Set</v>
          </cell>
          <cell r="D85" t="str">
            <v>MARHOL</v>
          </cell>
          <cell r="E85" t="str">
            <v>DOM_CR</v>
          </cell>
          <cell r="G85">
            <v>0</v>
          </cell>
          <cell r="H85">
            <v>57678.52</v>
          </cell>
          <cell r="I85">
            <v>3410.27</v>
          </cell>
          <cell r="J85">
            <v>3410.27</v>
          </cell>
          <cell r="K85">
            <v>61088.79</v>
          </cell>
          <cell r="L85">
            <v>-61088.79</v>
          </cell>
        </row>
        <row r="86">
          <cell r="B86">
            <v>450000430</v>
          </cell>
          <cell r="C86" t="str">
            <v>New Domestic Service - Estate</v>
          </cell>
          <cell r="D86" t="str">
            <v>MARHOL</v>
          </cell>
          <cell r="E86" t="str">
            <v>DOM_CR</v>
          </cell>
          <cell r="G86">
            <v>0</v>
          </cell>
          <cell r="H86">
            <v>77616.52</v>
          </cell>
          <cell r="I86">
            <v>894.3</v>
          </cell>
          <cell r="J86">
            <v>894.3</v>
          </cell>
          <cell r="K86">
            <v>78510.820000000007</v>
          </cell>
          <cell r="L86">
            <v>-78510.820000000007</v>
          </cell>
        </row>
        <row r="87">
          <cell r="B87">
            <v>450000431</v>
          </cell>
          <cell r="C87" t="str">
            <v>New Domestic Service - Existing Domestic</v>
          </cell>
          <cell r="D87" t="str">
            <v>MARHOL</v>
          </cell>
          <cell r="E87" t="str">
            <v>DOM_CR</v>
          </cell>
          <cell r="G87">
            <v>0</v>
          </cell>
          <cell r="H87">
            <v>57366.400000000001</v>
          </cell>
          <cell r="I87">
            <v>0</v>
          </cell>
          <cell r="J87">
            <v>0</v>
          </cell>
          <cell r="K87">
            <v>57366.400000000001</v>
          </cell>
          <cell r="L87">
            <v>-57366.400000000001</v>
          </cell>
        </row>
        <row r="88">
          <cell r="B88">
            <v>450000433</v>
          </cell>
          <cell r="C88" t="str">
            <v>New Main - Existing Domestic</v>
          </cell>
          <cell r="D88" t="str">
            <v>MARHOL</v>
          </cell>
          <cell r="E88" t="str">
            <v>DOM_CR</v>
          </cell>
          <cell r="G88">
            <v>0</v>
          </cell>
          <cell r="H88">
            <v>109.5</v>
          </cell>
          <cell r="I88">
            <v>0</v>
          </cell>
          <cell r="J88">
            <v>0</v>
          </cell>
          <cell r="K88">
            <v>109.5</v>
          </cell>
          <cell r="L88">
            <v>-109.5</v>
          </cell>
        </row>
        <row r="89">
          <cell r="B89">
            <v>450000270</v>
          </cell>
          <cell r="C89" t="str">
            <v>Riverwood Estate Coomera</v>
          </cell>
          <cell r="D89" t="str">
            <v>PAUALE</v>
          </cell>
          <cell r="E89" t="str">
            <v>DOM_CR</v>
          </cell>
          <cell r="G89">
            <v>0</v>
          </cell>
          <cell r="H89">
            <v>7235.21</v>
          </cell>
          <cell r="I89">
            <v>0</v>
          </cell>
          <cell r="J89">
            <v>0</v>
          </cell>
          <cell r="K89">
            <v>7235.21</v>
          </cell>
          <cell r="L89">
            <v>-7235.21</v>
          </cell>
        </row>
        <row r="90">
          <cell r="B90">
            <v>450000280</v>
          </cell>
          <cell r="C90" t="str">
            <v>Cova Australand-Prendraat Pd Hope Is. Stg 1a,2a/b/c</v>
          </cell>
          <cell r="D90" t="str">
            <v>PAUALE</v>
          </cell>
          <cell r="E90" t="str">
            <v>DOM_CR</v>
          </cell>
          <cell r="G90">
            <v>0</v>
          </cell>
          <cell r="H90">
            <v>26006.29</v>
          </cell>
          <cell r="I90">
            <v>0</v>
          </cell>
          <cell r="J90">
            <v>0</v>
          </cell>
          <cell r="K90">
            <v>26006.29</v>
          </cell>
          <cell r="L90">
            <v>-26006.29</v>
          </cell>
        </row>
        <row r="91">
          <cell r="B91">
            <v>450000381</v>
          </cell>
          <cell r="C91" t="str">
            <v>Mulpha Sanctuary Cove - Internal Reticulation</v>
          </cell>
          <cell r="D91" t="str">
            <v>PAUALE</v>
          </cell>
          <cell r="E91" t="str">
            <v>DOM_CR</v>
          </cell>
          <cell r="G91">
            <v>0</v>
          </cell>
          <cell r="H91">
            <v>2565.33</v>
          </cell>
          <cell r="I91">
            <v>1960.74</v>
          </cell>
          <cell r="J91">
            <v>1960.74</v>
          </cell>
          <cell r="K91">
            <v>4526.07</v>
          </cell>
          <cell r="L91">
            <v>-4526.07</v>
          </cell>
        </row>
        <row r="92">
          <cell r="B92">
            <v>450000204</v>
          </cell>
          <cell r="C92" t="str">
            <v>Springfield Estate Stage 2 Headworks</v>
          </cell>
          <cell r="D92" t="str">
            <v>PHIBOU</v>
          </cell>
          <cell r="E92" t="str">
            <v>DOM_CR</v>
          </cell>
          <cell r="G92">
            <v>0</v>
          </cell>
          <cell r="H92">
            <v>114293.08</v>
          </cell>
          <cell r="I92">
            <v>13815.16</v>
          </cell>
          <cell r="J92">
            <v>13815.16</v>
          </cell>
          <cell r="K92">
            <v>128108.24</v>
          </cell>
          <cell r="L92">
            <v>-128108.24</v>
          </cell>
        </row>
        <row r="93">
          <cell r="B93">
            <v>450000343</v>
          </cell>
          <cell r="C93" t="str">
            <v>Mirvac, Melaleuca Drive, Brookwater - Stage 1</v>
          </cell>
          <cell r="D93" t="str">
            <v>PHIBOU</v>
          </cell>
          <cell r="E93" t="str">
            <v>DOM_CR</v>
          </cell>
          <cell r="G93">
            <v>0</v>
          </cell>
          <cell r="H93">
            <v>15619.24</v>
          </cell>
          <cell r="I93">
            <v>0</v>
          </cell>
          <cell r="J93">
            <v>0</v>
          </cell>
          <cell r="K93">
            <v>15619.24</v>
          </cell>
          <cell r="L93">
            <v>-15619.24</v>
          </cell>
        </row>
        <row r="94">
          <cell r="B94">
            <v>450000373</v>
          </cell>
          <cell r="C94" t="str">
            <v>Parkwood Estate, Stage 7, Gardenia Crt,</v>
          </cell>
          <cell r="D94" t="str">
            <v>PHIBOU</v>
          </cell>
          <cell r="E94" t="str">
            <v>DOM_CR</v>
          </cell>
          <cell r="G94">
            <v>0</v>
          </cell>
          <cell r="H94">
            <v>4179.79</v>
          </cell>
          <cell r="I94">
            <v>6043.96</v>
          </cell>
          <cell r="J94">
            <v>6043.96</v>
          </cell>
          <cell r="K94">
            <v>10223.75</v>
          </cell>
          <cell r="L94">
            <v>-10223.75</v>
          </cell>
        </row>
        <row r="95">
          <cell r="B95">
            <v>450000383</v>
          </cell>
          <cell r="C95" t="str">
            <v>Brisbane Housing Company</v>
          </cell>
          <cell r="D95" t="str">
            <v>PHIBOU</v>
          </cell>
          <cell r="E95" t="str">
            <v>DOM_CR</v>
          </cell>
          <cell r="G95">
            <v>0</v>
          </cell>
          <cell r="H95">
            <v>22918.94</v>
          </cell>
          <cell r="I95">
            <v>0</v>
          </cell>
          <cell r="J95">
            <v>0</v>
          </cell>
          <cell r="K95">
            <v>22918.94</v>
          </cell>
          <cell r="L95">
            <v>-22918.94</v>
          </cell>
        </row>
        <row r="96">
          <cell r="B96">
            <v>450000392</v>
          </cell>
          <cell r="C96" t="str">
            <v>PRA Development Stage 1-4 Doolandella</v>
          </cell>
          <cell r="D96" t="str">
            <v>PHIBOU</v>
          </cell>
          <cell r="E96" t="str">
            <v>*</v>
          </cell>
          <cell r="G96">
            <v>0</v>
          </cell>
          <cell r="H96">
            <v>9950.86</v>
          </cell>
          <cell r="I96">
            <v>0</v>
          </cell>
          <cell r="J96">
            <v>0</v>
          </cell>
          <cell r="K96">
            <v>9950.86</v>
          </cell>
          <cell r="L96">
            <v>-9950.86</v>
          </cell>
        </row>
        <row r="97">
          <cell r="B97">
            <v>450000397</v>
          </cell>
          <cell r="C97" t="str">
            <v>Parkwood Estate Stages 9-15 Wadeville St</v>
          </cell>
          <cell r="D97" t="str">
            <v>PHIBOU</v>
          </cell>
          <cell r="E97" t="str">
            <v>DOM_CR</v>
          </cell>
          <cell r="G97">
            <v>0</v>
          </cell>
          <cell r="H97">
            <v>266.36</v>
          </cell>
          <cell r="I97">
            <v>0</v>
          </cell>
          <cell r="J97">
            <v>0</v>
          </cell>
          <cell r="K97">
            <v>266.36</v>
          </cell>
          <cell r="L97">
            <v>-266.36</v>
          </cell>
        </row>
        <row r="98">
          <cell r="B98">
            <v>450000398</v>
          </cell>
          <cell r="C98" t="str">
            <v>Parkwood Estate Stages 9-15 Wadeville St</v>
          </cell>
          <cell r="D98" t="str">
            <v>PHIBOU</v>
          </cell>
          <cell r="E98" t="str">
            <v>DOM_CR</v>
          </cell>
          <cell r="G98">
            <v>0</v>
          </cell>
          <cell r="H98">
            <v>266.36</v>
          </cell>
          <cell r="I98">
            <v>308.2</v>
          </cell>
          <cell r="J98">
            <v>308.2</v>
          </cell>
          <cell r="K98">
            <v>574.55999999999995</v>
          </cell>
          <cell r="L98">
            <v>-574.55999999999995</v>
          </cell>
        </row>
        <row r="99">
          <cell r="B99">
            <v>450000399</v>
          </cell>
          <cell r="C99" t="str">
            <v>Parkwood Estate Stages 9-15 Wadeville St</v>
          </cell>
          <cell r="D99" t="str">
            <v>PHIBOU</v>
          </cell>
          <cell r="E99" t="str">
            <v>DOM_CR</v>
          </cell>
          <cell r="G99">
            <v>0</v>
          </cell>
          <cell r="H99">
            <v>266.36</v>
          </cell>
          <cell r="I99">
            <v>308.2</v>
          </cell>
          <cell r="J99">
            <v>308.2</v>
          </cell>
          <cell r="K99">
            <v>574.55999999999995</v>
          </cell>
          <cell r="L99">
            <v>-574.55999999999995</v>
          </cell>
        </row>
        <row r="100">
          <cell r="B100">
            <v>450000400</v>
          </cell>
          <cell r="C100" t="str">
            <v>Parkwood Estate Stages 9-15 Wadeville St</v>
          </cell>
          <cell r="D100" t="str">
            <v>PHIBOU</v>
          </cell>
          <cell r="E100" t="str">
            <v>DOM_CR</v>
          </cell>
          <cell r="G100">
            <v>0</v>
          </cell>
          <cell r="H100">
            <v>266.36</v>
          </cell>
          <cell r="I100">
            <v>262.70999999999998</v>
          </cell>
          <cell r="J100">
            <v>262.70999999999998</v>
          </cell>
          <cell r="K100">
            <v>529.07000000000005</v>
          </cell>
          <cell r="L100">
            <v>-529.07000000000005</v>
          </cell>
        </row>
        <row r="101">
          <cell r="B101">
            <v>450000401</v>
          </cell>
          <cell r="C101" t="str">
            <v>Parkwood Estate Stages 9-15 Wadeville St</v>
          </cell>
          <cell r="D101" t="str">
            <v>PHIBOU</v>
          </cell>
          <cell r="E101" t="str">
            <v>DOM_CR</v>
          </cell>
          <cell r="G101">
            <v>0</v>
          </cell>
          <cell r="H101">
            <v>607.67999999999995</v>
          </cell>
          <cell r="I101">
            <v>273.02999999999997</v>
          </cell>
          <cell r="J101">
            <v>273.02999999999997</v>
          </cell>
          <cell r="K101">
            <v>880.71</v>
          </cell>
          <cell r="L101">
            <v>-880.71</v>
          </cell>
        </row>
        <row r="102">
          <cell r="B102">
            <v>450000402</v>
          </cell>
          <cell r="C102" t="str">
            <v>Parkwood Estate Stages 9-15 Wadeville St</v>
          </cell>
          <cell r="D102" t="str">
            <v>PHIBOU</v>
          </cell>
          <cell r="E102" t="str">
            <v>DOM_CR</v>
          </cell>
          <cell r="G102">
            <v>0</v>
          </cell>
          <cell r="H102">
            <v>133.18</v>
          </cell>
          <cell r="I102">
            <v>0</v>
          </cell>
          <cell r="J102">
            <v>0</v>
          </cell>
          <cell r="K102">
            <v>133.18</v>
          </cell>
          <cell r="L102">
            <v>-133.18</v>
          </cell>
        </row>
        <row r="103">
          <cell r="B103">
            <v>450000403</v>
          </cell>
          <cell r="C103" t="str">
            <v>Parkwood Estate Stages 9-15 Wadeville St</v>
          </cell>
          <cell r="D103" t="str">
            <v>PHIBOU</v>
          </cell>
          <cell r="E103" t="str">
            <v>DOM_CR</v>
          </cell>
          <cell r="G103">
            <v>0</v>
          </cell>
          <cell r="H103">
            <v>266.36</v>
          </cell>
          <cell r="I103">
            <v>0</v>
          </cell>
          <cell r="J103">
            <v>0</v>
          </cell>
          <cell r="K103">
            <v>266.36</v>
          </cell>
          <cell r="L103">
            <v>-266.36</v>
          </cell>
        </row>
        <row r="104">
          <cell r="B104">
            <v>450000407</v>
          </cell>
          <cell r="C104" t="str">
            <v>Waterville Properties P/L 115 Government Rd, Richlands</v>
          </cell>
          <cell r="D104" t="str">
            <v>PHIBOU</v>
          </cell>
          <cell r="E104" t="str">
            <v>DOM_CR</v>
          </cell>
          <cell r="G104">
            <v>0</v>
          </cell>
          <cell r="H104">
            <v>532.72</v>
          </cell>
          <cell r="I104">
            <v>0</v>
          </cell>
          <cell r="J104">
            <v>0</v>
          </cell>
          <cell r="K104">
            <v>532.72</v>
          </cell>
          <cell r="L104">
            <v>-532.72</v>
          </cell>
        </row>
        <row r="105">
          <cell r="B105">
            <v>450000445</v>
          </cell>
          <cell r="C105" t="str">
            <v>Brookwater stage 11C, Brookwater Drive, Brookwater</v>
          </cell>
          <cell r="D105" t="str">
            <v>PHIBOU</v>
          </cell>
          <cell r="E105" t="str">
            <v>DOM_CR</v>
          </cell>
          <cell r="G105">
            <v>0</v>
          </cell>
          <cell r="H105">
            <v>401.5</v>
          </cell>
          <cell r="I105">
            <v>0</v>
          </cell>
          <cell r="J105">
            <v>0</v>
          </cell>
          <cell r="K105">
            <v>401.5</v>
          </cell>
          <cell r="L105">
            <v>-401.5</v>
          </cell>
        </row>
        <row r="106">
          <cell r="B106">
            <v>450000504</v>
          </cell>
          <cell r="C106" t="str">
            <v>Park Edge Stage 14-16, Park Edge Drive, Springfield Lake</v>
          </cell>
          <cell r="D106" t="str">
            <v>PHIBOU</v>
          </cell>
          <cell r="E106" t="str">
            <v>DOM_CR</v>
          </cell>
          <cell r="G106">
            <v>0</v>
          </cell>
          <cell r="H106">
            <v>7096.48</v>
          </cell>
          <cell r="I106">
            <v>6206.77</v>
          </cell>
          <cell r="J106">
            <v>6206.77</v>
          </cell>
          <cell r="K106">
            <v>13303.25</v>
          </cell>
          <cell r="L106">
            <v>-13303.25</v>
          </cell>
        </row>
        <row r="107">
          <cell r="B107">
            <v>450000514</v>
          </cell>
          <cell r="C107" t="str">
            <v>PRA Developers, 784 Blunder Rd, Doolandella</v>
          </cell>
          <cell r="D107" t="str">
            <v>PHIBOU</v>
          </cell>
          <cell r="E107" t="str">
            <v>DOM_CR</v>
          </cell>
          <cell r="G107">
            <v>0</v>
          </cell>
          <cell r="H107">
            <v>8516.91</v>
          </cell>
          <cell r="I107">
            <v>0</v>
          </cell>
          <cell r="J107">
            <v>0</v>
          </cell>
          <cell r="K107">
            <v>8516.91</v>
          </cell>
          <cell r="L107">
            <v>-8516.91</v>
          </cell>
        </row>
        <row r="108">
          <cell r="B108">
            <v>450000543</v>
          </cell>
          <cell r="C108" t="str">
            <v>Australand, Stage 1, Leon Capra Dr, Augustine Heights</v>
          </cell>
          <cell r="D108" t="str">
            <v>PHIBOU</v>
          </cell>
          <cell r="E108" t="str">
            <v>DOM_CR</v>
          </cell>
          <cell r="G108">
            <v>36234</v>
          </cell>
          <cell r="H108">
            <v>0</v>
          </cell>
          <cell r="I108">
            <v>269.68</v>
          </cell>
          <cell r="J108">
            <v>269.68</v>
          </cell>
          <cell r="K108">
            <v>269.68</v>
          </cell>
          <cell r="L108">
            <v>35964.32</v>
          </cell>
        </row>
        <row r="109">
          <cell r="B109">
            <v>450000584</v>
          </cell>
          <cell r="C109" t="str">
            <v>Augusta Heights stage 8, Augustine Heights.</v>
          </cell>
          <cell r="D109" t="str">
            <v>PHIBOU</v>
          </cell>
          <cell r="E109" t="str">
            <v>DOM_CR</v>
          </cell>
          <cell r="G109">
            <v>10283.9</v>
          </cell>
          <cell r="H109">
            <v>0</v>
          </cell>
          <cell r="I109">
            <v>308.2</v>
          </cell>
          <cell r="J109">
            <v>308.2</v>
          </cell>
          <cell r="K109">
            <v>308.2</v>
          </cell>
          <cell r="L109">
            <v>9975.6999999999989</v>
          </cell>
        </row>
        <row r="110">
          <cell r="B110">
            <v>450000309</v>
          </cell>
          <cell r="C110" t="str">
            <v>Alberi Park Stage 4 - 40PE Int Reticulation</v>
          </cell>
          <cell r="D110" t="str">
            <v>STEBAS</v>
          </cell>
          <cell r="E110" t="str">
            <v>DOM_CR</v>
          </cell>
          <cell r="G110">
            <v>0</v>
          </cell>
          <cell r="H110">
            <v>511</v>
          </cell>
          <cell r="I110">
            <v>0</v>
          </cell>
          <cell r="J110">
            <v>0</v>
          </cell>
          <cell r="K110">
            <v>511</v>
          </cell>
          <cell r="L110">
            <v>-511</v>
          </cell>
        </row>
        <row r="111">
          <cell r="B111">
            <v>450000410</v>
          </cell>
          <cell r="C111" t="str">
            <v>Sherwood Parklands (Internal reticulation)</v>
          </cell>
          <cell r="D111" t="str">
            <v>STEBAS</v>
          </cell>
          <cell r="E111" t="str">
            <v>DOM_CR</v>
          </cell>
          <cell r="G111">
            <v>0</v>
          </cell>
          <cell r="H111">
            <v>14683.69</v>
          </cell>
          <cell r="I111">
            <v>0</v>
          </cell>
          <cell r="J111">
            <v>0</v>
          </cell>
          <cell r="K111">
            <v>14683.69</v>
          </cell>
          <cell r="L111">
            <v>-14683.69</v>
          </cell>
        </row>
        <row r="112">
          <cell r="B112">
            <v>450000419</v>
          </cell>
          <cell r="C112" t="str">
            <v>Pimpama Headworks, Yawalpah Rd, Pimpama</v>
          </cell>
          <cell r="D112" t="str">
            <v>STEBAS</v>
          </cell>
          <cell r="E112" t="str">
            <v>DOM_CR</v>
          </cell>
          <cell r="G112">
            <v>0</v>
          </cell>
          <cell r="H112">
            <v>703043.23</v>
          </cell>
          <cell r="I112">
            <v>438.07</v>
          </cell>
          <cell r="J112">
            <v>438.07</v>
          </cell>
          <cell r="K112">
            <v>703481.3</v>
          </cell>
          <cell r="L112">
            <v>-703481.3</v>
          </cell>
        </row>
        <row r="113">
          <cell r="B113">
            <v>450000421</v>
          </cell>
          <cell r="C113" t="str">
            <v>Boggo Road Gaol, Annerley Rd, Annerley</v>
          </cell>
          <cell r="D113" t="str">
            <v>STEBAS</v>
          </cell>
          <cell r="E113" t="str">
            <v>DOM_CR</v>
          </cell>
          <cell r="G113">
            <v>0</v>
          </cell>
          <cell r="H113">
            <v>22765.9</v>
          </cell>
          <cell r="I113">
            <v>4972.1400000000003</v>
          </cell>
          <cell r="J113">
            <v>4972.1400000000003</v>
          </cell>
          <cell r="K113">
            <v>27738.04</v>
          </cell>
          <cell r="L113">
            <v>-27738.04</v>
          </cell>
        </row>
        <row r="114">
          <cell r="B114">
            <v>450000426</v>
          </cell>
          <cell r="C114" t="str">
            <v>Mossvale on Manly Stage 9, Tilley Rd, Wakerley</v>
          </cell>
          <cell r="D114" t="str">
            <v>STEBAS</v>
          </cell>
          <cell r="E114" t="str">
            <v>DOM_CR</v>
          </cell>
          <cell r="G114">
            <v>0</v>
          </cell>
          <cell r="H114">
            <v>6998.97</v>
          </cell>
          <cell r="I114">
            <v>0</v>
          </cell>
          <cell r="J114">
            <v>0</v>
          </cell>
          <cell r="K114">
            <v>6998.97</v>
          </cell>
          <cell r="L114">
            <v>-6998.97</v>
          </cell>
        </row>
        <row r="115">
          <cell r="B115">
            <v>450000461</v>
          </cell>
          <cell r="C115" t="str">
            <v>Brisbane land developers, 79-91 Green Camp Rd, Wakerley</v>
          </cell>
          <cell r="D115" t="str">
            <v>STEBAS</v>
          </cell>
          <cell r="E115" t="str">
            <v>DOM_CR</v>
          </cell>
          <cell r="G115">
            <v>0</v>
          </cell>
          <cell r="H115">
            <v>736</v>
          </cell>
          <cell r="I115">
            <v>0</v>
          </cell>
          <cell r="J115">
            <v>0</v>
          </cell>
          <cell r="K115">
            <v>736</v>
          </cell>
          <cell r="L115">
            <v>-736</v>
          </cell>
        </row>
        <row r="116">
          <cell r="B116">
            <v>450000464</v>
          </cell>
          <cell r="C116" t="str">
            <v>Ormeau Hills Stage 7, Sir Charles Holm Drive, Ormeau Hills</v>
          </cell>
          <cell r="D116" t="str">
            <v>STEBAS</v>
          </cell>
          <cell r="E116" t="str">
            <v>DOM_CR</v>
          </cell>
          <cell r="G116">
            <v>0</v>
          </cell>
          <cell r="H116">
            <v>1507</v>
          </cell>
          <cell r="I116">
            <v>0</v>
          </cell>
          <cell r="J116">
            <v>0</v>
          </cell>
          <cell r="K116">
            <v>1507</v>
          </cell>
          <cell r="L116">
            <v>-1507</v>
          </cell>
        </row>
        <row r="117">
          <cell r="B117">
            <v>450000465</v>
          </cell>
          <cell r="C117" t="str">
            <v>Stocklands Development,197 Eggersdorf Rd, Ormeau</v>
          </cell>
          <cell r="D117" t="str">
            <v>STEBAS</v>
          </cell>
          <cell r="E117" t="str">
            <v>DOM_CR</v>
          </cell>
          <cell r="G117">
            <v>0</v>
          </cell>
          <cell r="H117">
            <v>2710.91</v>
          </cell>
          <cell r="I117">
            <v>0</v>
          </cell>
          <cell r="J117">
            <v>0</v>
          </cell>
          <cell r="K117">
            <v>2710.91</v>
          </cell>
          <cell r="L117">
            <v>-2710.91</v>
          </cell>
        </row>
        <row r="118">
          <cell r="B118">
            <v>450000466</v>
          </cell>
          <cell r="C118" t="str">
            <v>Jacobs Ridge Stage 24, Maidenwell Rd, Ormeau</v>
          </cell>
          <cell r="D118" t="str">
            <v>STEBAS</v>
          </cell>
          <cell r="E118" t="str">
            <v>DOM_CR</v>
          </cell>
          <cell r="G118">
            <v>0</v>
          </cell>
          <cell r="H118">
            <v>9363.67</v>
          </cell>
          <cell r="I118">
            <v>0</v>
          </cell>
          <cell r="J118">
            <v>0</v>
          </cell>
          <cell r="K118">
            <v>9363.67</v>
          </cell>
          <cell r="L118">
            <v>-9363.67</v>
          </cell>
        </row>
        <row r="119">
          <cell r="B119">
            <v>450000468</v>
          </cell>
          <cell r="C119" t="str">
            <v>Moss Rd Development, Cnr Moss and Manly roads, Wakerley</v>
          </cell>
          <cell r="D119" t="str">
            <v>STEBAS</v>
          </cell>
          <cell r="E119" t="str">
            <v>DOM_CR</v>
          </cell>
          <cell r="G119">
            <v>0</v>
          </cell>
          <cell r="H119">
            <v>276</v>
          </cell>
          <cell r="I119">
            <v>0</v>
          </cell>
          <cell r="J119">
            <v>0</v>
          </cell>
          <cell r="K119">
            <v>276</v>
          </cell>
          <cell r="L119">
            <v>-276</v>
          </cell>
        </row>
        <row r="120">
          <cell r="B120">
            <v>450000475</v>
          </cell>
          <cell r="C120" t="str">
            <v>Jacobs Ridge St 22, Lynbrook Ave, Ormeau</v>
          </cell>
          <cell r="D120" t="str">
            <v>STEBAS</v>
          </cell>
          <cell r="E120" t="str">
            <v>DOM_CR</v>
          </cell>
          <cell r="G120">
            <v>0</v>
          </cell>
          <cell r="H120">
            <v>7637.19</v>
          </cell>
          <cell r="I120">
            <v>0</v>
          </cell>
          <cell r="J120">
            <v>0</v>
          </cell>
          <cell r="K120">
            <v>7637.19</v>
          </cell>
          <cell r="L120">
            <v>-7637.19</v>
          </cell>
        </row>
        <row r="121">
          <cell r="B121">
            <v>450000476</v>
          </cell>
          <cell r="C121" t="str">
            <v>Jacobs Ridge St 23, Carrington St, Ormeau</v>
          </cell>
          <cell r="D121" t="str">
            <v>STEBAS</v>
          </cell>
          <cell r="E121" t="str">
            <v>DOM_CR</v>
          </cell>
          <cell r="G121">
            <v>0</v>
          </cell>
          <cell r="H121">
            <v>15279.28</v>
          </cell>
          <cell r="I121">
            <v>0</v>
          </cell>
          <cell r="J121">
            <v>0</v>
          </cell>
          <cell r="K121">
            <v>15279.28</v>
          </cell>
          <cell r="L121">
            <v>-15279.28</v>
          </cell>
        </row>
        <row r="122">
          <cell r="B122">
            <v>450000478</v>
          </cell>
          <cell r="C122" t="str">
            <v>Ormeau Hills Stage 8, Ormeau Ridge Rd, Ormeau Hills</v>
          </cell>
          <cell r="D122" t="str">
            <v>STEBAS</v>
          </cell>
          <cell r="E122" t="str">
            <v>DOM_CR</v>
          </cell>
          <cell r="G122">
            <v>0</v>
          </cell>
          <cell r="H122">
            <v>184</v>
          </cell>
          <cell r="I122">
            <v>0</v>
          </cell>
          <cell r="J122">
            <v>0</v>
          </cell>
          <cell r="K122">
            <v>184</v>
          </cell>
          <cell r="L122">
            <v>-184</v>
          </cell>
        </row>
        <row r="123">
          <cell r="B123">
            <v>450000481</v>
          </cell>
          <cell r="C123" t="str">
            <v>Woodlands Village 1, Stage 6, Outlook Dr, Waterford</v>
          </cell>
          <cell r="D123" t="str">
            <v>STEBAS</v>
          </cell>
          <cell r="E123" t="str">
            <v>DOM_CR</v>
          </cell>
          <cell r="G123">
            <v>0</v>
          </cell>
          <cell r="H123">
            <v>4988.87</v>
          </cell>
          <cell r="I123">
            <v>0</v>
          </cell>
          <cell r="J123">
            <v>0</v>
          </cell>
          <cell r="K123">
            <v>4988.87</v>
          </cell>
          <cell r="L123">
            <v>-4988.87</v>
          </cell>
        </row>
        <row r="124">
          <cell r="B124">
            <v>450000482</v>
          </cell>
          <cell r="C124" t="str">
            <v>FKP Development, (Headworks) Gardner Road, Rochedale</v>
          </cell>
          <cell r="D124" t="str">
            <v>STEBAS</v>
          </cell>
          <cell r="E124" t="str">
            <v>DOM_CR</v>
          </cell>
          <cell r="G124">
            <v>0</v>
          </cell>
          <cell r="H124">
            <v>15012</v>
          </cell>
          <cell r="I124">
            <v>0</v>
          </cell>
          <cell r="J124">
            <v>0</v>
          </cell>
          <cell r="K124">
            <v>15012</v>
          </cell>
          <cell r="L124">
            <v>-15012</v>
          </cell>
        </row>
        <row r="125">
          <cell r="B125">
            <v>450000493</v>
          </cell>
          <cell r="C125" t="str">
            <v>Village 6, Stages 5 &amp; 6 Woodlands, Conondale Way, Waterford</v>
          </cell>
          <cell r="D125" t="str">
            <v>STEBAS</v>
          </cell>
          <cell r="E125" t="str">
            <v>DOM_CR</v>
          </cell>
          <cell r="G125">
            <v>0</v>
          </cell>
          <cell r="H125">
            <v>328.5</v>
          </cell>
          <cell r="I125">
            <v>0</v>
          </cell>
          <cell r="J125">
            <v>0</v>
          </cell>
          <cell r="K125">
            <v>328.5</v>
          </cell>
          <cell r="L125">
            <v>-328.5</v>
          </cell>
        </row>
        <row r="126">
          <cell r="B126">
            <v>450000501</v>
          </cell>
          <cell r="C126" t="str">
            <v>Stage 45A &amp; 45B, 259 Green Camp Rd, Wakerley</v>
          </cell>
          <cell r="D126" t="str">
            <v>STEBAS</v>
          </cell>
          <cell r="E126" t="str">
            <v>DOM_CR</v>
          </cell>
          <cell r="G126">
            <v>0</v>
          </cell>
          <cell r="H126">
            <v>806</v>
          </cell>
          <cell r="I126">
            <v>0</v>
          </cell>
          <cell r="J126">
            <v>0</v>
          </cell>
          <cell r="K126">
            <v>806</v>
          </cell>
          <cell r="L126">
            <v>-806</v>
          </cell>
        </row>
        <row r="127">
          <cell r="B127">
            <v>450000502</v>
          </cell>
          <cell r="C127" t="str">
            <v>Woodlands Village 6, Stages 7,8,9, Grand Terrace, Waterford</v>
          </cell>
          <cell r="D127" t="str">
            <v>STEBAS</v>
          </cell>
          <cell r="E127" t="str">
            <v>DOM_CR</v>
          </cell>
          <cell r="G127">
            <v>0</v>
          </cell>
          <cell r="H127">
            <v>622</v>
          </cell>
          <cell r="I127">
            <v>0</v>
          </cell>
          <cell r="J127">
            <v>0</v>
          </cell>
          <cell r="K127">
            <v>622</v>
          </cell>
          <cell r="L127">
            <v>-622</v>
          </cell>
        </row>
        <row r="128">
          <cell r="B128">
            <v>450000503</v>
          </cell>
          <cell r="C128" t="str">
            <v>Woodlands Village 5, Stages 3,9,10, Grand Terrace Waterford</v>
          </cell>
          <cell r="D128" t="str">
            <v>STEBAS</v>
          </cell>
          <cell r="E128" t="str">
            <v>DOM_CR</v>
          </cell>
          <cell r="G128">
            <v>0</v>
          </cell>
          <cell r="H128">
            <v>804.5</v>
          </cell>
          <cell r="I128">
            <v>0</v>
          </cell>
          <cell r="J128">
            <v>0</v>
          </cell>
          <cell r="K128">
            <v>804.5</v>
          </cell>
          <cell r="L128">
            <v>-804.5</v>
          </cell>
        </row>
        <row r="129">
          <cell r="B129">
            <v>450000558</v>
          </cell>
          <cell r="C129" t="str">
            <v>Delfin - Woodlands Village 5 stage 8</v>
          </cell>
          <cell r="D129" t="str">
            <v>STEBAS</v>
          </cell>
          <cell r="E129" t="str">
            <v>DOM_CR</v>
          </cell>
          <cell r="G129">
            <v>10646</v>
          </cell>
          <cell r="H129">
            <v>134</v>
          </cell>
          <cell r="I129">
            <v>0</v>
          </cell>
          <cell r="J129">
            <v>0</v>
          </cell>
          <cell r="K129">
            <v>134</v>
          </cell>
          <cell r="L129">
            <v>10512</v>
          </cell>
        </row>
        <row r="130">
          <cell r="B130">
            <v>450000559</v>
          </cell>
          <cell r="C130" t="str">
            <v>Delfin - Woodlands Village 5 stage 12</v>
          </cell>
          <cell r="D130" t="str">
            <v>STEBAS</v>
          </cell>
          <cell r="E130" t="str">
            <v>DOM_CR</v>
          </cell>
          <cell r="G130">
            <v>10646</v>
          </cell>
          <cell r="H130">
            <v>134</v>
          </cell>
          <cell r="I130">
            <v>0</v>
          </cell>
          <cell r="J130">
            <v>0</v>
          </cell>
          <cell r="K130">
            <v>134</v>
          </cell>
          <cell r="L130">
            <v>10512</v>
          </cell>
        </row>
        <row r="131">
          <cell r="B131">
            <v>450000560</v>
          </cell>
          <cell r="C131" t="str">
            <v>Delfin - Woodlands Village 5 stage 13</v>
          </cell>
          <cell r="D131" t="str">
            <v>STEBAS</v>
          </cell>
          <cell r="E131" t="str">
            <v>DOM_CR</v>
          </cell>
          <cell r="G131">
            <v>10646</v>
          </cell>
          <cell r="H131">
            <v>134</v>
          </cell>
          <cell r="I131">
            <v>0</v>
          </cell>
          <cell r="J131">
            <v>0</v>
          </cell>
          <cell r="K131">
            <v>134</v>
          </cell>
          <cell r="L131">
            <v>10512</v>
          </cell>
        </row>
        <row r="132">
          <cell r="B132">
            <v>450000561</v>
          </cell>
          <cell r="C132" t="str">
            <v>QM Properties 152-164 Pascoe St Ormeau</v>
          </cell>
          <cell r="D132" t="str">
            <v>STEBAS</v>
          </cell>
          <cell r="E132" t="str">
            <v>DOM_CR</v>
          </cell>
          <cell r="G132">
            <v>15568</v>
          </cell>
          <cell r="H132">
            <v>134</v>
          </cell>
          <cell r="I132">
            <v>0</v>
          </cell>
          <cell r="J132">
            <v>0</v>
          </cell>
          <cell r="K132">
            <v>134</v>
          </cell>
          <cell r="L132">
            <v>15434</v>
          </cell>
        </row>
        <row r="133">
          <cell r="B133">
            <v>450000562</v>
          </cell>
          <cell r="C133" t="str">
            <v>Delfin - Woodlands Village 4 stage 1</v>
          </cell>
          <cell r="D133" t="str">
            <v>STEBAS</v>
          </cell>
          <cell r="E133" t="str">
            <v>DOM_CR</v>
          </cell>
          <cell r="G133">
            <v>17064</v>
          </cell>
          <cell r="H133">
            <v>134</v>
          </cell>
          <cell r="I133">
            <v>0</v>
          </cell>
          <cell r="J133">
            <v>0</v>
          </cell>
          <cell r="K133">
            <v>134</v>
          </cell>
          <cell r="L133">
            <v>16930</v>
          </cell>
        </row>
        <row r="134">
          <cell r="B134">
            <v>450000581</v>
          </cell>
          <cell r="C134" t="str">
            <v>Jacobs Ridge stage 25 &amp; 2B</v>
          </cell>
          <cell r="D134" t="str">
            <v>STEBAS</v>
          </cell>
          <cell r="E134" t="str">
            <v>DOM_CR</v>
          </cell>
          <cell r="G134">
            <v>16538</v>
          </cell>
          <cell r="H134">
            <v>0</v>
          </cell>
          <cell r="I134">
            <v>1090.57</v>
          </cell>
          <cell r="J134">
            <v>1090.57</v>
          </cell>
          <cell r="K134">
            <v>1090.57</v>
          </cell>
          <cell r="L134">
            <v>15447.43</v>
          </cell>
        </row>
        <row r="135">
          <cell r="E135" t="str">
            <v>DOM_CR Total</v>
          </cell>
          <cell r="H135">
            <v>1455877.2700000007</v>
          </cell>
          <cell r="I135">
            <v>332194.13000000012</v>
          </cell>
          <cell r="J135">
            <v>332194.13000000012</v>
          </cell>
          <cell r="K135">
            <v>1788071.4000000013</v>
          </cell>
        </row>
        <row r="136">
          <cell r="B136">
            <v>450000555</v>
          </cell>
          <cell r="C136" t="str">
            <v>Highland Reserve Stage 6c, Heatherdale Dr Upp Coomera</v>
          </cell>
          <cell r="D136" t="str">
            <v>CHRARM</v>
          </cell>
          <cell r="E136" t="str">
            <v>GRDMNEST</v>
          </cell>
          <cell r="G136">
            <v>11175</v>
          </cell>
          <cell r="H136">
            <v>5106.01</v>
          </cell>
          <cell r="I136">
            <v>0</v>
          </cell>
          <cell r="J136">
            <v>0</v>
          </cell>
          <cell r="K136">
            <v>5106.01</v>
          </cell>
          <cell r="L136">
            <v>6068.99</v>
          </cell>
        </row>
        <row r="137">
          <cell r="B137">
            <v>450000526</v>
          </cell>
          <cell r="C137" t="str">
            <v>Highland Reserve, Stage 6b, Reserve Rd, Upper Coomera</v>
          </cell>
          <cell r="D137" t="str">
            <v>STEBAS</v>
          </cell>
          <cell r="E137" t="str">
            <v>GRDMNEST</v>
          </cell>
          <cell r="G137">
            <v>0</v>
          </cell>
          <cell r="H137">
            <v>11518.28</v>
          </cell>
          <cell r="I137">
            <v>0</v>
          </cell>
          <cell r="J137">
            <v>0</v>
          </cell>
          <cell r="K137">
            <v>11518.28</v>
          </cell>
          <cell r="L137">
            <v>-11518.28</v>
          </cell>
        </row>
        <row r="138">
          <cell r="B138">
            <v>450000527</v>
          </cell>
          <cell r="C138" t="str">
            <v>Woodlands Village 5, Stage 7, Frankland St, Waterford</v>
          </cell>
          <cell r="D138" t="str">
            <v>STEBAS</v>
          </cell>
          <cell r="E138" t="str">
            <v>GRDMNEST</v>
          </cell>
          <cell r="G138">
            <v>0</v>
          </cell>
          <cell r="H138">
            <v>182.5</v>
          </cell>
          <cell r="I138">
            <v>0</v>
          </cell>
          <cell r="J138">
            <v>0</v>
          </cell>
          <cell r="K138">
            <v>182.5</v>
          </cell>
          <cell r="L138">
            <v>-182.5</v>
          </cell>
        </row>
        <row r="139">
          <cell r="B139">
            <v>450000528</v>
          </cell>
          <cell r="C139" t="str">
            <v>Woodlands Village 5, Stage 11, Frankland St, Waterford</v>
          </cell>
          <cell r="D139" t="str">
            <v>STEBAS</v>
          </cell>
          <cell r="E139" t="str">
            <v>GRDMNEST</v>
          </cell>
          <cell r="G139">
            <v>0</v>
          </cell>
          <cell r="H139">
            <v>280</v>
          </cell>
          <cell r="I139">
            <v>0</v>
          </cell>
          <cell r="J139">
            <v>0</v>
          </cell>
          <cell r="K139">
            <v>280</v>
          </cell>
          <cell r="L139">
            <v>-280</v>
          </cell>
        </row>
        <row r="140">
          <cell r="B140">
            <v>450000529</v>
          </cell>
          <cell r="C140" t="str">
            <v>Woodlands Village 5, Stage 14, Frankland St, Waterford</v>
          </cell>
          <cell r="D140" t="str">
            <v>STEBAS</v>
          </cell>
          <cell r="E140" t="str">
            <v>GRDMNEST</v>
          </cell>
          <cell r="G140">
            <v>0</v>
          </cell>
          <cell r="H140">
            <v>280</v>
          </cell>
          <cell r="I140">
            <v>0</v>
          </cell>
          <cell r="J140">
            <v>0</v>
          </cell>
          <cell r="K140">
            <v>280</v>
          </cell>
          <cell r="L140">
            <v>-280</v>
          </cell>
        </row>
        <row r="141">
          <cell r="B141">
            <v>450000530</v>
          </cell>
          <cell r="C141" t="str">
            <v>Woodlands Village 5, Stage 15, Frankland St, Waterford</v>
          </cell>
          <cell r="D141" t="str">
            <v>STEBAS</v>
          </cell>
          <cell r="E141" t="str">
            <v>GRDMNEST</v>
          </cell>
          <cell r="G141">
            <v>0</v>
          </cell>
          <cell r="H141">
            <v>280</v>
          </cell>
          <cell r="I141">
            <v>0</v>
          </cell>
          <cell r="J141">
            <v>0</v>
          </cell>
          <cell r="K141">
            <v>280</v>
          </cell>
          <cell r="L141">
            <v>-280</v>
          </cell>
        </row>
        <row r="142">
          <cell r="B142">
            <v>450000537</v>
          </cell>
          <cell r="C142" t="str">
            <v>Woodlands Village 5, Stage 4, Frankland St, Waterford</v>
          </cell>
          <cell r="D142" t="str">
            <v>STEBAS</v>
          </cell>
          <cell r="E142" t="str">
            <v>GRDMNEST</v>
          </cell>
          <cell r="G142">
            <v>0</v>
          </cell>
          <cell r="H142">
            <v>182.5</v>
          </cell>
          <cell r="I142">
            <v>0</v>
          </cell>
          <cell r="J142">
            <v>0</v>
          </cell>
          <cell r="K142">
            <v>182.5</v>
          </cell>
          <cell r="L142">
            <v>-182.5</v>
          </cell>
        </row>
        <row r="143">
          <cell r="E143" t="str">
            <v>GRDMNEST Total</v>
          </cell>
          <cell r="H143">
            <v>17829.29</v>
          </cell>
          <cell r="I143">
            <v>0</v>
          </cell>
          <cell r="J143">
            <v>0</v>
          </cell>
          <cell r="K143">
            <v>17829.29</v>
          </cell>
        </row>
        <row r="144">
          <cell r="B144">
            <v>450000554</v>
          </cell>
          <cell r="C144" t="str">
            <v>Head works for Amity Rd and Kerkin Rd South  Pimpama</v>
          </cell>
          <cell r="D144" t="str">
            <v>CHRARM</v>
          </cell>
          <cell r="E144" t="str">
            <v>GRDMNEXI</v>
          </cell>
          <cell r="G144">
            <v>95977</v>
          </cell>
          <cell r="H144">
            <v>152280.32000000001</v>
          </cell>
          <cell r="I144">
            <v>35625.78</v>
          </cell>
          <cell r="J144">
            <v>35625.78</v>
          </cell>
          <cell r="K144">
            <v>187906.1</v>
          </cell>
          <cell r="L144">
            <v>-91929.1</v>
          </cell>
        </row>
        <row r="145">
          <cell r="B145">
            <v>450000552</v>
          </cell>
          <cell r="C145" t="str">
            <v>Dolandella Headwork, Gooderham Rd,Camden Rd,Willawong</v>
          </cell>
          <cell r="D145" t="str">
            <v>EVAWHI</v>
          </cell>
          <cell r="E145" t="str">
            <v>GRDMNEXI</v>
          </cell>
          <cell r="G145">
            <v>291460.65999999997</v>
          </cell>
          <cell r="H145">
            <v>208516.52</v>
          </cell>
          <cell r="I145">
            <v>0</v>
          </cell>
          <cell r="J145">
            <v>0</v>
          </cell>
          <cell r="K145">
            <v>208516.52</v>
          </cell>
          <cell r="L145">
            <v>82944.139999999985</v>
          </cell>
        </row>
        <row r="146">
          <cell r="B146">
            <v>450000553</v>
          </cell>
          <cell r="C146" t="str">
            <v>Doolandella Headwork,Anala Avenue, King Avenue, Blunder Rd,</v>
          </cell>
          <cell r="D146" t="str">
            <v>PHIBOU</v>
          </cell>
          <cell r="E146" t="str">
            <v>GRDMNEXI</v>
          </cell>
          <cell r="G146">
            <v>513408</v>
          </cell>
          <cell r="H146">
            <v>42838.91</v>
          </cell>
          <cell r="I146">
            <v>35597.69</v>
          </cell>
          <cell r="J146">
            <v>35597.69</v>
          </cell>
          <cell r="K146">
            <v>78436.600000000006</v>
          </cell>
          <cell r="L146">
            <v>434971.4</v>
          </cell>
        </row>
        <row r="147">
          <cell r="E147" t="str">
            <v>GRDMNEXI Total</v>
          </cell>
          <cell r="H147">
            <v>403635.75</v>
          </cell>
          <cell r="I147">
            <v>71223.47</v>
          </cell>
          <cell r="J147">
            <v>71223.47</v>
          </cell>
          <cell r="K147">
            <v>474859.22</v>
          </cell>
        </row>
        <row r="148">
          <cell r="B148">
            <v>450000311</v>
          </cell>
          <cell r="C148" t="str">
            <v>Delfin Springfield Estate - Wild flower</v>
          </cell>
          <cell r="D148" t="str">
            <v>PHIBOU</v>
          </cell>
          <cell r="E148" t="str">
            <v>MNS_CR</v>
          </cell>
          <cell r="G148">
            <v>0</v>
          </cell>
          <cell r="H148">
            <v>40945.949999999997</v>
          </cell>
          <cell r="I148">
            <v>487.93</v>
          </cell>
          <cell r="J148">
            <v>487.93</v>
          </cell>
          <cell r="K148">
            <v>41433.879999999997</v>
          </cell>
          <cell r="L148">
            <v>-41433.879999999997</v>
          </cell>
        </row>
        <row r="149">
          <cell r="E149" t="str">
            <v>MNS_CR Total</v>
          </cell>
          <cell r="H149">
            <v>40945.949999999997</v>
          </cell>
          <cell r="I149">
            <v>487.93</v>
          </cell>
          <cell r="J149">
            <v>487.93</v>
          </cell>
          <cell r="K149">
            <v>41433.879999999997</v>
          </cell>
        </row>
        <row r="150">
          <cell r="B150">
            <v>450000572</v>
          </cell>
          <cell r="C150" t="str">
            <v>Robina Hospital Baulderstone</v>
          </cell>
          <cell r="D150" t="str">
            <v>ANDFUR</v>
          </cell>
          <cell r="E150" t="str">
            <v>RENEWAL</v>
          </cell>
          <cell r="G150">
            <v>46819</v>
          </cell>
          <cell r="H150">
            <v>32072.71</v>
          </cell>
          <cell r="I150">
            <v>0</v>
          </cell>
          <cell r="J150">
            <v>0</v>
          </cell>
          <cell r="K150">
            <v>32072.71</v>
          </cell>
          <cell r="L150">
            <v>14746.29</v>
          </cell>
        </row>
        <row r="151">
          <cell r="B151">
            <v>450000524</v>
          </cell>
          <cell r="C151" t="str">
            <v>Relocate DN 100 steel gas, Old Goombungee Rd, Harlaxton</v>
          </cell>
          <cell r="D151" t="str">
            <v>COLMOR</v>
          </cell>
          <cell r="E151" t="str">
            <v>RENEWAL</v>
          </cell>
          <cell r="G151">
            <v>0</v>
          </cell>
          <cell r="H151">
            <v>64588.46</v>
          </cell>
          <cell r="I151">
            <v>17301.240000000002</v>
          </cell>
          <cell r="J151">
            <v>17301.240000000002</v>
          </cell>
          <cell r="K151">
            <v>81889.7</v>
          </cell>
          <cell r="L151">
            <v>-81889.7</v>
          </cell>
        </row>
        <row r="152">
          <cell r="B152">
            <v>450000575</v>
          </cell>
          <cell r="C152" t="str">
            <v>Ruffles Rd Willow vale (Hotham creek x-ing)Lay new DN 150 (6</v>
          </cell>
          <cell r="D152" t="str">
            <v>COLMOR</v>
          </cell>
          <cell r="E152" t="str">
            <v>RENEWAL</v>
          </cell>
          <cell r="G152">
            <v>390000</v>
          </cell>
          <cell r="H152">
            <v>57098.5</v>
          </cell>
          <cell r="I152">
            <v>20825.32</v>
          </cell>
          <cell r="J152">
            <v>20825.32</v>
          </cell>
          <cell r="K152">
            <v>77923.820000000007</v>
          </cell>
          <cell r="L152">
            <v>312076.18</v>
          </cell>
        </row>
        <row r="153">
          <cell r="B153">
            <v>450000523</v>
          </cell>
          <cell r="C153" t="str">
            <v>Highgate Hill and Norman Park - Mains replacement</v>
          </cell>
          <cell r="D153" t="str">
            <v>DANMOR</v>
          </cell>
          <cell r="E153" t="str">
            <v>RENEWAL</v>
          </cell>
          <cell r="G153">
            <v>0</v>
          </cell>
          <cell r="H153">
            <v>506377.59</v>
          </cell>
          <cell r="I153">
            <v>-357857.02</v>
          </cell>
          <cell r="J153">
            <v>-357857.02</v>
          </cell>
          <cell r="K153">
            <v>148520.57</v>
          </cell>
          <cell r="L153">
            <v>-148520.57</v>
          </cell>
        </row>
        <row r="154">
          <cell r="B154">
            <v>450000442</v>
          </cell>
          <cell r="C154" t="str">
            <v>Mains Renewal - Piece</v>
          </cell>
          <cell r="D154" t="str">
            <v>DUNCRA</v>
          </cell>
          <cell r="E154" t="str">
            <v>RENEWAL</v>
          </cell>
          <cell r="G154">
            <v>0</v>
          </cell>
          <cell r="H154">
            <v>6809.55</v>
          </cell>
          <cell r="I154">
            <v>269.49</v>
          </cell>
          <cell r="J154">
            <v>269.49</v>
          </cell>
          <cell r="K154">
            <v>7079.04</v>
          </cell>
          <cell r="L154">
            <v>-7079.04</v>
          </cell>
        </row>
        <row r="155">
          <cell r="B155">
            <v>450000443</v>
          </cell>
          <cell r="C155" t="str">
            <v>Service Renewal</v>
          </cell>
          <cell r="D155" t="str">
            <v>DUNCRA</v>
          </cell>
          <cell r="E155" t="str">
            <v>RENEWAL</v>
          </cell>
          <cell r="G155">
            <v>0</v>
          </cell>
          <cell r="H155">
            <v>85840.13</v>
          </cell>
          <cell r="I155">
            <v>22218.639999999999</v>
          </cell>
          <cell r="J155">
            <v>22218.639999999999</v>
          </cell>
          <cell r="K155">
            <v>108058.77</v>
          </cell>
          <cell r="L155">
            <v>-108058.77</v>
          </cell>
        </row>
        <row r="156">
          <cell r="B156">
            <v>450000438</v>
          </cell>
          <cell r="C156" t="str">
            <v>Meter Change - Meters Domestic</v>
          </cell>
          <cell r="D156" t="str">
            <v>MARHOL</v>
          </cell>
          <cell r="E156" t="str">
            <v>RENEWAL</v>
          </cell>
          <cell r="G156">
            <v>0</v>
          </cell>
          <cell r="H156">
            <v>98850.79</v>
          </cell>
          <cell r="I156">
            <v>32657.64</v>
          </cell>
          <cell r="J156">
            <v>32657.64</v>
          </cell>
          <cell r="K156">
            <v>131508.43</v>
          </cell>
          <cell r="L156">
            <v>-131508.43</v>
          </cell>
        </row>
        <row r="157">
          <cell r="B157">
            <v>450000439</v>
          </cell>
          <cell r="C157" t="str">
            <v>Meter Change - Meters Industrial and Commercial &lt; 10TJ/annum</v>
          </cell>
          <cell r="D157" t="str">
            <v>MARHOL</v>
          </cell>
          <cell r="E157" t="str">
            <v>RENEWAL</v>
          </cell>
          <cell r="G157">
            <v>0</v>
          </cell>
          <cell r="H157">
            <v>63697.3</v>
          </cell>
          <cell r="I157">
            <v>15415.46</v>
          </cell>
          <cell r="J157">
            <v>15415.46</v>
          </cell>
          <cell r="K157">
            <v>79112.759999999995</v>
          </cell>
          <cell r="L157">
            <v>-79112.759999999995</v>
          </cell>
        </row>
        <row r="158">
          <cell r="B158">
            <v>450000440</v>
          </cell>
          <cell r="C158" t="str">
            <v>Meter Change - Meters Industrial and Commercial &gt; 10TJ/annum</v>
          </cell>
          <cell r="D158" t="str">
            <v>MARHOL</v>
          </cell>
          <cell r="E158" t="str">
            <v>RENEWAL</v>
          </cell>
          <cell r="G158">
            <v>0</v>
          </cell>
          <cell r="H158">
            <v>6962.99</v>
          </cell>
          <cell r="I158">
            <v>2709.91</v>
          </cell>
          <cell r="J158">
            <v>2709.91</v>
          </cell>
          <cell r="K158">
            <v>9672.9</v>
          </cell>
          <cell r="L158">
            <v>-9672.9</v>
          </cell>
        </row>
        <row r="159">
          <cell r="B159">
            <v>450000498</v>
          </cell>
          <cell r="C159" t="str">
            <v>Gold Coast Main Encroachment, Yatala</v>
          </cell>
          <cell r="D159" t="str">
            <v>PETLAT</v>
          </cell>
          <cell r="E159" t="str">
            <v>RENEWAL</v>
          </cell>
          <cell r="G159">
            <v>0</v>
          </cell>
          <cell r="H159">
            <v>8242.68</v>
          </cell>
          <cell r="I159">
            <v>0</v>
          </cell>
          <cell r="J159">
            <v>0</v>
          </cell>
          <cell r="K159">
            <v>8242.68</v>
          </cell>
          <cell r="L159">
            <v>-8242.68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pport for Rev REc"/>
    </sheetNames>
    <sheetDataSet>
      <sheetData sheetId="0">
        <row r="31">
          <cell r="J31">
            <v>13038341.199999999</v>
          </cell>
        </row>
        <row r="32">
          <cell r="J32">
            <v>151208.21</v>
          </cell>
        </row>
        <row r="33">
          <cell r="J33">
            <v>-130218.34</v>
          </cell>
        </row>
        <row r="34">
          <cell r="J34">
            <v>250000</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Reg-Capex (Incurred) FY basis  "/>
      <sheetName val="CWIP Rec for Acc &amp; Reg"/>
      <sheetName val="WACC"/>
      <sheetName val="CWIP D902 Dec 2009"/>
      <sheetName val="CWIP D902 31 Dec 2010 "/>
      <sheetName val="Capwip D902  Jan 11-Jun 2011"/>
      <sheetName val="CWIP D902 Jul 11-Dec 11"/>
      <sheetName val="CapWip D902 Jan 12-Jun 12"/>
      <sheetName val="CapWip D902 Jul 12-Dec 12"/>
      <sheetName val="CWIP D902 30 Jan 13-Jun 13 CWIP"/>
      <sheetName val="CapWip Jul-Dec 2013"/>
      <sheetName val="CWIP D902 Jan 13 - 31 Dec 13"/>
      <sheetName val="CapWip Jan-Mar14"/>
      <sheetName val="CapWip April 14 - Jun 14"/>
      <sheetName val="CapWip Jul 14-Dec 14"/>
      <sheetName val="CapWip Jan 15- Jun 15"/>
      <sheetName val="Revised F'castCapexDec14toJun15"/>
      <sheetName val="F'cast Dec14toJun15 (Superseded"/>
      <sheetName val="2011 Additions "/>
      <sheetName val="2012 additions"/>
      <sheetName val="2013 Additions"/>
      <sheetName val="FAR Jan14 to Mar14"/>
      <sheetName val="D019 Mvts Jan-Mar14"/>
      <sheetName val="D901 Mvts Jan-Mar14"/>
      <sheetName val="D902 Mvts Jan-Mar14"/>
      <sheetName val="Mvts Jan14-Jun-14"/>
      <sheetName val="TB FINAL - 30062007"/>
      <sheetName val="TB 1.7.07 to 31.12.08"/>
      <sheetName val="TB FY07.08"/>
      <sheetName val="TB Jun 09"/>
      <sheetName val="TB 12.12.08 to 31.12.09 "/>
      <sheetName val="TB Jun 2010 D901"/>
      <sheetName val="TB Jun 2010 D902"/>
      <sheetName val="TB Jun 2010 D019"/>
      <sheetName val="TB 1.1.10 to 31.12.10"/>
      <sheetName val="TB 1.1.11 to 30.6.11"/>
      <sheetName val="TB 1.1.11 to 31.12.11"/>
      <sheetName val="TB 1.1.12 to 30.6.12"/>
      <sheetName val="TB 1.1.12 to 31.12.12"/>
      <sheetName val="TB 1.1.13 to 30.6.13"/>
      <sheetName val="TB 1.1.13 to 31.12.13"/>
      <sheetName val="TB 1.1.14 to 31.3.14"/>
      <sheetName val="TB 1.1.14 to 30.6.14"/>
      <sheetName val="TB yr ended 31Dec14 "/>
      <sheetName val="TB 6mth 30 June 15"/>
      <sheetName val="TB 1.1.14to 30.11.14"/>
      <sheetName val="AA Adjustments Jun14"/>
      <sheetName val="Project 30567"/>
      <sheetName val="Project 30570"/>
      <sheetName val="Fire Events "/>
      <sheetName val="Acc Capitalised interest"/>
      <sheetName val="Ed's Rec"/>
      <sheetName val="Reg-Capex (Comm)FY Basi "/>
      <sheetName val="Checks"/>
    </sheetNames>
    <sheetDataSet>
      <sheetData sheetId="0"/>
      <sheetData sheetId="1">
        <row r="47">
          <cell r="M47">
            <v>3.0352902818232979</v>
          </cell>
        </row>
        <row r="83">
          <cell r="M83">
            <v>0</v>
          </cell>
        </row>
        <row r="94">
          <cell r="B94" t="str">
            <v xml:space="preserve">Other </v>
          </cell>
          <cell r="C94" t="str">
            <v xml:space="preserve">Fire suppression </v>
          </cell>
        </row>
        <row r="106">
          <cell r="M106">
            <v>0</v>
          </cell>
        </row>
        <row r="109">
          <cell r="B109" t="str">
            <v xml:space="preserve">Other </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hecks"/>
      <sheetName val="Reg-Capex (Incurred) FY basis  "/>
      <sheetName val="Reg-Capex (Comm)FY Basi "/>
      <sheetName val="CWIP Rec for Acc &amp; Reg"/>
      <sheetName val="WACC"/>
      <sheetName val="CWIP D902 Dec 2009"/>
      <sheetName val="CWIP D902 31 Dec 2010 "/>
      <sheetName val="Capwip D902  Jan 11-Jun 2011"/>
      <sheetName val="CWIP D902 Jul 11-Dec 11"/>
      <sheetName val="CapWip D902 Jan 12-Jun 12"/>
      <sheetName val="CapWip D902 Jul 12-Dec 12"/>
      <sheetName val="CWIP D902 30 Jan 13-Jun 13 CWIP"/>
      <sheetName val="CapWip Jul-Dec 2013"/>
      <sheetName val="CWIP D902 Jan 13 - 31 Dec 13"/>
      <sheetName val="CapWip Jan-Mar14"/>
      <sheetName val="CapWip April 14 - Jun 14"/>
      <sheetName val="CapWip Jul 14-Nov 14"/>
      <sheetName val="Revised F'castCapexDec14toJun15"/>
      <sheetName val="F'cast Dec14toJun15 (Superseded"/>
      <sheetName val="2011 Additions "/>
      <sheetName val="2012 additions"/>
      <sheetName val="2013 Additions"/>
      <sheetName val="FAR Jan14 to Mar14"/>
      <sheetName val="D019 Mvts Jan-Mar14"/>
      <sheetName val="D901 Mvts Jan-Mar14"/>
      <sheetName val="D902 Mvts Jan-Mar14"/>
      <sheetName val="Mvts Jan14-Jun-14"/>
      <sheetName val="TB FINAL - 30062007"/>
      <sheetName val="TB 1.7.07 to 31.12.08"/>
      <sheetName val="TB FY07.08"/>
      <sheetName val="TB Jun 09"/>
      <sheetName val="TB 12.12.08 to 31.12.09 "/>
      <sheetName val="TB Jun 2010 D901"/>
      <sheetName val="TB Jun 2010 D902"/>
      <sheetName val="TB Jun 2010 D019"/>
      <sheetName val="TB 1.1.10 to 31.12.10"/>
      <sheetName val="TB 1.1.11 to 30.6.11"/>
      <sheetName val="TB 1.1.11 to 31.12.11"/>
      <sheetName val="TB 1.1.12 to 30.6.12"/>
      <sheetName val="TB 1.1.12 to 31.12.12"/>
      <sheetName val="TB 1.1.13 to 30.6.13"/>
      <sheetName val="TB 1.1.13 to 31.12.13"/>
      <sheetName val="TB 1.1.14 to 31.3.14"/>
      <sheetName val="TB 1.1.14 to 30.6.14"/>
      <sheetName val="TB 1.1.14to 30.11.14"/>
      <sheetName val="AA Adjustments Jun14"/>
      <sheetName val="Project 30567"/>
      <sheetName val="Project 30570"/>
      <sheetName val="Fire Events "/>
      <sheetName val="Acc Capitalised interest"/>
      <sheetName val="Ed's Rec"/>
    </sheetNames>
    <sheetDataSet>
      <sheetData sheetId="0"/>
      <sheetData sheetId="1"/>
      <sheetData sheetId="2">
        <row r="58">
          <cell r="M58">
            <v>616640</v>
          </cell>
        </row>
        <row r="77">
          <cell r="B77" t="str">
            <v xml:space="preserve">Security /Compliance </v>
          </cell>
        </row>
        <row r="92">
          <cell r="B92" t="str">
            <v xml:space="preserve">Other </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asurement Centre"/>
      <sheetName val="Index"/>
      <sheetName val="2000 BUDGET DATA"/>
      <sheetName val="CapData"/>
      <sheetName val="Actual DATA"/>
      <sheetName val="Forecast DATA"/>
      <sheetName val="Instructions"/>
      <sheetName val="Measurement data"/>
      <sheetName val="Board_DATA"/>
      <sheetName val="Summary II"/>
      <sheetName val="Summary of Summaries"/>
      <sheetName val="DATA_2001_Budget"/>
      <sheetName val="2001_Budget"/>
      <sheetName val="Board Capital"/>
      <sheetName val="NSW Hyperion"/>
      <sheetName val="GN Hyperion"/>
      <sheetName val="ACT Hyperion"/>
      <sheetName val="INDICATOR DATA"/>
      <sheetName val=" GAS RECEIPTS (2)"/>
      <sheetName val="GAS RECEIPTS DATA"/>
      <sheetName val="CUSTDATA"/>
      <sheetName val="INDICATORS"/>
      <sheetName val="LTIFR"/>
      <sheetName val="CAPITAL"/>
      <sheetName val="EMPLOYEE DATA"/>
      <sheetName val="INVENTORY DATA"/>
      <sheetName val="EMPLOYEE"/>
      <sheetName val="PPATH DATA"/>
      <sheetName val="FUNDS_STAT"/>
      <sheetName val="ANNUAL LEAVE"/>
      <sheetName val="INVENTORY"/>
      <sheetName val="THROUGHPUT "/>
      <sheetName val="CASHFLOW DATA"/>
      <sheetName val="BLUEMTNSDATA"/>
      <sheetName val=" GAS RECEIPTS"/>
      <sheetName val="PPATH"/>
      <sheetName val="THROUGHPUT 2"/>
      <sheetName val="BLUEMTNS"/>
    </sheetNames>
    <sheetDataSet>
      <sheetData sheetId="0" refreshError="1"/>
      <sheetData sheetId="1" refreshError="1"/>
      <sheetData sheetId="2" refreshError="1"/>
      <sheetData sheetId="3" refreshError="1">
        <row r="10">
          <cell r="M10">
            <v>2004581.36</v>
          </cell>
        </row>
        <row r="14">
          <cell r="M14">
            <v>6124411.1100000003</v>
          </cell>
        </row>
        <row r="15">
          <cell r="M15">
            <v>4180007.3899999997</v>
          </cell>
        </row>
        <row r="16">
          <cell r="M16">
            <v>3248690.7800000003</v>
          </cell>
        </row>
        <row r="17">
          <cell r="M17">
            <v>3773068.84</v>
          </cell>
        </row>
        <row r="18">
          <cell r="M18">
            <v>197380.46</v>
          </cell>
        </row>
        <row r="19">
          <cell r="M19">
            <v>1276541.2699999998</v>
          </cell>
        </row>
        <row r="20">
          <cell r="M20">
            <v>4170481.37</v>
          </cell>
        </row>
        <row r="21">
          <cell r="M21">
            <v>360928.80000000005</v>
          </cell>
        </row>
        <row r="24">
          <cell r="M24">
            <v>16718017.600000001</v>
          </cell>
        </row>
        <row r="25">
          <cell r="M25">
            <v>3366191.04</v>
          </cell>
        </row>
        <row r="26">
          <cell r="M26">
            <v>1085072.94</v>
          </cell>
        </row>
        <row r="27">
          <cell r="M27">
            <v>417555.47</v>
          </cell>
        </row>
        <row r="28">
          <cell r="M28">
            <v>0</v>
          </cell>
        </row>
        <row r="29">
          <cell r="M29">
            <v>233313</v>
          </cell>
        </row>
        <row r="32">
          <cell r="M32">
            <v>167998</v>
          </cell>
        </row>
        <row r="33">
          <cell r="M33">
            <v>65056</v>
          </cell>
        </row>
        <row r="34">
          <cell r="M34">
            <v>0</v>
          </cell>
        </row>
        <row r="35">
          <cell r="M35">
            <v>0</v>
          </cell>
        </row>
        <row r="36">
          <cell r="M36">
            <v>10502461.57</v>
          </cell>
        </row>
        <row r="38">
          <cell r="M38">
            <v>18657066.280000001</v>
          </cell>
        </row>
        <row r="39">
          <cell r="M39">
            <v>703956.5</v>
          </cell>
        </row>
        <row r="40">
          <cell r="M40">
            <v>51231.56</v>
          </cell>
        </row>
        <row r="41">
          <cell r="M41">
            <v>2189246.63</v>
          </cell>
        </row>
        <row r="42">
          <cell r="M42">
            <v>242536.65</v>
          </cell>
        </row>
        <row r="43">
          <cell r="M43">
            <v>914858.23</v>
          </cell>
        </row>
        <row r="44">
          <cell r="M44">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Structure"/>
      <sheetName val="Ass"/>
      <sheetName val="SwapRatesInt"/>
      <sheetName val="InterestRateInterface"/>
      <sheetName val="FVAdj"/>
      <sheetName val="Regulator Ass"/>
      <sheetName val="Periodic Ass"/>
      <sheetName val="An Ass"/>
      <sheetName val="Index_qtr"/>
      <sheetName val="ML_Capex"/>
      <sheetName val="DL_Capex"/>
      <sheetName val="ML_RAB"/>
      <sheetName val="DL_RAB"/>
      <sheetName val="X41"/>
      <sheetName val="Daandine"/>
      <sheetName val="AssetInterface"/>
      <sheetName val="OtherAssetsQtr"/>
      <sheetName val="MasterOps"/>
      <sheetName val="Depn"/>
      <sheetName val="Tax"/>
      <sheetName val="Debt"/>
      <sheetName val="Cash"/>
      <sheetName val="An Cash"/>
      <sheetName val="Accounts"/>
      <sheetName val="An Accounts"/>
      <sheetName val="Equity"/>
      <sheetName val="Chart"/>
      <sheetName val="An Chart"/>
      <sheetName val="Ratios"/>
      <sheetName val="CPI Swap Interface"/>
      <sheetName val="BEISwapIntQuart"/>
      <sheetName val="BEISwap SentToBanks"/>
      <sheetName val="Swap Interface"/>
      <sheetName val="Valuation"/>
      <sheetName val="Checks"/>
      <sheetName val="Facilites Details Notice"/>
      <sheetName val="Equity Details Notice"/>
      <sheetName val="TelfAmendDeedSched3"/>
      <sheetName val="Fin Close"/>
      <sheetName val="Changes Log"/>
      <sheetName val="AssBook"/>
      <sheetName val="PerAssBook"/>
      <sheetName val="Qld Options"/>
      <sheetName val="BPG Options"/>
    </sheetNames>
    <sheetDataSet>
      <sheetData sheetId="0"/>
      <sheetData sheetId="1"/>
      <sheetData sheetId="2" refreshError="1">
        <row r="51">
          <cell r="G51">
            <v>0</v>
          </cell>
        </row>
        <row r="52">
          <cell r="G52">
            <v>0</v>
          </cell>
        </row>
        <row r="53">
          <cell r="G53">
            <v>0</v>
          </cell>
        </row>
        <row r="54">
          <cell r="G54">
            <v>0</v>
          </cell>
        </row>
        <row r="55">
          <cell r="G55">
            <v>0</v>
          </cell>
        </row>
        <row r="56">
          <cell r="G56">
            <v>0</v>
          </cell>
        </row>
        <row r="57">
          <cell r="G57">
            <v>0</v>
          </cell>
        </row>
        <row r="58">
          <cell r="G58">
            <v>0</v>
          </cell>
        </row>
        <row r="63">
          <cell r="G63">
            <v>0</v>
          </cell>
        </row>
        <row r="64">
          <cell r="G64">
            <v>0</v>
          </cell>
        </row>
        <row r="80">
          <cell r="G80">
            <v>0</v>
          </cell>
        </row>
        <row r="81">
          <cell r="G81">
            <v>0</v>
          </cell>
        </row>
        <row r="82">
          <cell r="G82">
            <v>0</v>
          </cell>
        </row>
        <row r="83">
          <cell r="G83">
            <v>0</v>
          </cell>
        </row>
        <row r="84">
          <cell r="G84">
            <v>0</v>
          </cell>
        </row>
        <row r="85">
          <cell r="G85">
            <v>0</v>
          </cell>
        </row>
        <row r="86">
          <cell r="G86">
            <v>0</v>
          </cell>
        </row>
        <row r="87">
          <cell r="G87">
            <v>0</v>
          </cell>
        </row>
        <row r="88">
          <cell r="G88">
            <v>0</v>
          </cell>
        </row>
        <row r="151">
          <cell r="G151">
            <v>39794</v>
          </cell>
        </row>
        <row r="157">
          <cell r="G157">
            <v>39263</v>
          </cell>
        </row>
        <row r="164">
          <cell r="G164">
            <v>2</v>
          </cell>
        </row>
        <row r="303">
          <cell r="G303">
            <v>1652.9999430812895</v>
          </cell>
        </row>
        <row r="307">
          <cell r="G307">
            <v>39794</v>
          </cell>
        </row>
        <row r="331">
          <cell r="G331">
            <v>0.3</v>
          </cell>
        </row>
        <row r="340">
          <cell r="G340">
            <v>0</v>
          </cell>
        </row>
        <row r="342">
          <cell r="G342">
            <v>0</v>
          </cell>
        </row>
        <row r="343">
          <cell r="G343">
            <v>705</v>
          </cell>
        </row>
        <row r="350">
          <cell r="G350">
            <v>0</v>
          </cell>
        </row>
        <row r="367">
          <cell r="G367">
            <v>0.5</v>
          </cell>
        </row>
        <row r="372">
          <cell r="G372">
            <v>0.2</v>
          </cell>
        </row>
        <row r="377">
          <cell r="G377">
            <v>0.2</v>
          </cell>
        </row>
        <row r="383">
          <cell r="G383">
            <v>38256.792332621146</v>
          </cell>
        </row>
        <row r="384">
          <cell r="G384">
            <v>43319.210537891166</v>
          </cell>
        </row>
        <row r="385">
          <cell r="G385">
            <v>11576.104645864496</v>
          </cell>
        </row>
        <row r="386">
          <cell r="G386">
            <v>19.452135274812811</v>
          </cell>
        </row>
        <row r="387">
          <cell r="G387">
            <v>395.29517754887468</v>
          </cell>
        </row>
        <row r="388">
          <cell r="G388">
            <v>14346.92</v>
          </cell>
        </row>
        <row r="391">
          <cell r="G391">
            <v>48798.039215686273</v>
          </cell>
        </row>
        <row r="392">
          <cell r="G392">
            <v>43813.725490196077</v>
          </cell>
        </row>
        <row r="393">
          <cell r="G393">
            <v>15998.039215686274</v>
          </cell>
        </row>
        <row r="394">
          <cell r="G394">
            <v>6190.1960784313733</v>
          </cell>
        </row>
        <row r="400">
          <cell r="G400">
            <v>40754.265855975107</v>
          </cell>
        </row>
        <row r="401">
          <cell r="G401">
            <v>36114.896935914388</v>
          </cell>
        </row>
        <row r="402">
          <cell r="G402">
            <v>33324.354043639301</v>
          </cell>
        </row>
        <row r="403">
          <cell r="G403">
            <v>16059.917952998603</v>
          </cell>
        </row>
        <row r="404">
          <cell r="G404">
            <v>114790.30398780097</v>
          </cell>
        </row>
        <row r="405">
          <cell r="G405">
            <v>20476.864580217229</v>
          </cell>
        </row>
        <row r="407">
          <cell r="G407">
            <v>0.1</v>
          </cell>
        </row>
        <row r="436">
          <cell r="G436">
            <v>0.03</v>
          </cell>
        </row>
        <row r="437">
          <cell r="G437">
            <v>3.7500000000000006E-2</v>
          </cell>
        </row>
        <row r="438">
          <cell r="G438">
            <v>0.12</v>
          </cell>
        </row>
        <row r="439">
          <cell r="G439">
            <v>0.30000000000000004</v>
          </cell>
        </row>
        <row r="440">
          <cell r="G440">
            <v>0</v>
          </cell>
        </row>
        <row r="441">
          <cell r="G441">
            <v>3.7500000000000006E-2</v>
          </cell>
        </row>
        <row r="442">
          <cell r="G442">
            <v>0.03</v>
          </cell>
        </row>
        <row r="445">
          <cell r="G445">
            <v>3.1578947368421054E-2</v>
          </cell>
        </row>
        <row r="446">
          <cell r="G446">
            <v>3.7500000000000006E-2</v>
          </cell>
        </row>
        <row r="447">
          <cell r="G447">
            <v>0.12</v>
          </cell>
        </row>
        <row r="448">
          <cell r="G448">
            <v>0</v>
          </cell>
        </row>
        <row r="449">
          <cell r="G449">
            <v>3.7500000000000006E-2</v>
          </cell>
        </row>
        <row r="452">
          <cell r="G452">
            <v>7.5000000000000011E-2</v>
          </cell>
        </row>
        <row r="459">
          <cell r="G459">
            <v>37142.495044412281</v>
          </cell>
        </row>
        <row r="460">
          <cell r="G460">
            <v>43208.362949010116</v>
          </cell>
        </row>
        <row r="461">
          <cell r="G461">
            <v>14335.751918402362</v>
          </cell>
        </row>
        <row r="462">
          <cell r="G462">
            <v>3018.092092977658</v>
          </cell>
        </row>
        <row r="463">
          <cell r="G463">
            <v>166.228824398081</v>
          </cell>
        </row>
        <row r="466">
          <cell r="G466">
            <v>47333.831171599311</v>
          </cell>
        </row>
        <row r="467">
          <cell r="G467">
            <v>42629.333504464259</v>
          </cell>
        </row>
        <row r="468">
          <cell r="G468">
            <v>17036.203589944373</v>
          </cell>
        </row>
        <row r="469">
          <cell r="G469">
            <v>1585.0761286055808</v>
          </cell>
        </row>
        <row r="470">
          <cell r="G470">
            <v>893.48184127146715</v>
          </cell>
        </row>
        <row r="473">
          <cell r="G473">
            <v>40754.265855975107</v>
          </cell>
        </row>
        <row r="474">
          <cell r="G474">
            <v>36114.896935914388</v>
          </cell>
        </row>
        <row r="475">
          <cell r="G475">
            <v>15258.829409024802</v>
          </cell>
        </row>
        <row r="476">
          <cell r="G476">
            <v>33324.354043639301</v>
          </cell>
        </row>
        <row r="477">
          <cell r="G477">
            <v>96821</v>
          </cell>
        </row>
        <row r="506">
          <cell r="G506">
            <v>2.3809523809523808E-2</v>
          </cell>
        </row>
        <row r="507">
          <cell r="G507">
            <v>2.3809523809523808E-2</v>
          </cell>
        </row>
        <row r="508">
          <cell r="G508">
            <v>2.3809523809523808E-2</v>
          </cell>
        </row>
        <row r="509">
          <cell r="G509">
            <v>2.3809523809523808E-2</v>
          </cell>
        </row>
        <row r="510">
          <cell r="G510">
            <v>0.125</v>
          </cell>
        </row>
        <row r="511">
          <cell r="G511">
            <v>2.5000000000000001E-2</v>
          </cell>
        </row>
        <row r="514">
          <cell r="G514">
            <v>0.02</v>
          </cell>
        </row>
        <row r="515">
          <cell r="G515">
            <v>2.5000000000000001E-2</v>
          </cell>
        </row>
        <row r="516">
          <cell r="G516">
            <v>4.3478260869565216E-2</v>
          </cell>
        </row>
        <row r="517">
          <cell r="G517">
            <v>0.33333333333333331</v>
          </cell>
        </row>
        <row r="518">
          <cell r="G518">
            <v>0</v>
          </cell>
        </row>
        <row r="519">
          <cell r="G519">
            <v>2.5000000000000001E-2</v>
          </cell>
        </row>
        <row r="522">
          <cell r="G522">
            <v>2.5000000000000001E-2</v>
          </cell>
        </row>
        <row r="523">
          <cell r="G523">
            <v>8.6956521739130432E-2</v>
          </cell>
        </row>
        <row r="524">
          <cell r="G524">
            <v>2.5000000000000001E-2</v>
          </cell>
        </row>
        <row r="525">
          <cell r="G525">
            <v>0.2</v>
          </cell>
        </row>
        <row r="630">
          <cell r="G630">
            <v>950.75186999999983</v>
          </cell>
        </row>
        <row r="631">
          <cell r="G631">
            <v>1526.2800000000002</v>
          </cell>
        </row>
        <row r="632">
          <cell r="G632">
            <v>31</v>
          </cell>
        </row>
        <row r="633">
          <cell r="G633">
            <v>85.671586389462789</v>
          </cell>
        </row>
        <row r="636">
          <cell r="G636">
            <v>0</v>
          </cell>
        </row>
        <row r="637">
          <cell r="G637">
            <v>30570.378427635409</v>
          </cell>
        </row>
        <row r="638">
          <cell r="G638">
            <v>39721</v>
          </cell>
        </row>
        <row r="654">
          <cell r="G654">
            <v>1025.30259</v>
          </cell>
        </row>
        <row r="655">
          <cell r="G655">
            <v>1376.76</v>
          </cell>
        </row>
        <row r="656">
          <cell r="G656">
            <v>23.631</v>
          </cell>
        </row>
        <row r="657">
          <cell r="G657">
            <v>0.15</v>
          </cell>
        </row>
        <row r="660">
          <cell r="G660">
            <v>0</v>
          </cell>
        </row>
        <row r="661">
          <cell r="G661">
            <v>30434.140030851446</v>
          </cell>
        </row>
        <row r="662">
          <cell r="G662">
            <v>39721</v>
          </cell>
        </row>
        <row r="678">
          <cell r="G678">
            <v>382.77165000000002</v>
          </cell>
        </row>
        <row r="679">
          <cell r="G679">
            <v>1854.2377031046854</v>
          </cell>
        </row>
        <row r="680">
          <cell r="G680">
            <v>51.667000000000002</v>
          </cell>
        </row>
        <row r="681">
          <cell r="G681">
            <v>0.15</v>
          </cell>
        </row>
        <row r="684">
          <cell r="G684">
            <v>0</v>
          </cell>
        </row>
        <row r="685">
          <cell r="G685">
            <v>12124.544513207999</v>
          </cell>
        </row>
        <row r="686">
          <cell r="G686">
            <v>39721</v>
          </cell>
        </row>
        <row r="702">
          <cell r="G702">
            <v>910.78524000000004</v>
          </cell>
        </row>
        <row r="703">
          <cell r="G703">
            <v>1200</v>
          </cell>
        </row>
        <row r="704">
          <cell r="G704">
            <v>23.07919285181314</v>
          </cell>
        </row>
        <row r="705">
          <cell r="G705">
            <v>0.15</v>
          </cell>
        </row>
        <row r="708">
          <cell r="G708">
            <v>0</v>
          </cell>
        </row>
        <row r="709">
          <cell r="G709">
            <v>28489.531690480893</v>
          </cell>
        </row>
        <row r="710">
          <cell r="G710">
            <v>39721</v>
          </cell>
        </row>
        <row r="735">
          <cell r="G735">
            <v>1478</v>
          </cell>
        </row>
        <row r="736">
          <cell r="G736">
            <v>-592</v>
          </cell>
        </row>
        <row r="737">
          <cell r="G737">
            <v>-160</v>
          </cell>
        </row>
        <row r="738">
          <cell r="G738">
            <v>140</v>
          </cell>
        </row>
        <row r="739">
          <cell r="G739">
            <v>-45</v>
          </cell>
        </row>
        <row r="740">
          <cell r="G740">
            <v>2.0341999999999998</v>
          </cell>
        </row>
        <row r="741">
          <cell r="G741">
            <v>4.2</v>
          </cell>
        </row>
        <row r="742">
          <cell r="G742">
            <v>75</v>
          </cell>
        </row>
        <row r="743">
          <cell r="G743">
            <v>2410</v>
          </cell>
        </row>
        <row r="744">
          <cell r="G744">
            <v>1</v>
          </cell>
        </row>
        <row r="747">
          <cell r="C747">
            <v>39082</v>
          </cell>
          <cell r="D747">
            <v>0</v>
          </cell>
          <cell r="E747" t="str">
            <v>[input]</v>
          </cell>
          <cell r="F747" t="str">
            <v>TelferOption</v>
          </cell>
          <cell r="G747">
            <v>0</v>
          </cell>
        </row>
        <row r="748">
          <cell r="C748">
            <v>40178</v>
          </cell>
          <cell r="D748">
            <v>1</v>
          </cell>
          <cell r="E748" t="str">
            <v>[input]</v>
          </cell>
          <cell r="F748" t="str">
            <v>TelferOption</v>
          </cell>
          <cell r="G748">
            <v>98400</v>
          </cell>
        </row>
        <row r="749">
          <cell r="C749">
            <v>40543</v>
          </cell>
          <cell r="D749">
            <v>2</v>
          </cell>
          <cell r="E749" t="str">
            <v>[input]</v>
          </cell>
          <cell r="F749" t="str">
            <v>TelferOption</v>
          </cell>
          <cell r="G749">
            <v>90890</v>
          </cell>
        </row>
        <row r="750">
          <cell r="C750">
            <v>40908</v>
          </cell>
          <cell r="D750">
            <v>3</v>
          </cell>
          <cell r="E750" t="str">
            <v>[input]</v>
          </cell>
          <cell r="F750" t="str">
            <v>TelferOption</v>
          </cell>
          <cell r="G750">
            <v>82930</v>
          </cell>
        </row>
        <row r="751">
          <cell r="C751">
            <v>41274</v>
          </cell>
          <cell r="D751">
            <v>4</v>
          </cell>
          <cell r="E751" t="str">
            <v>[input]</v>
          </cell>
          <cell r="F751" t="str">
            <v>TelferOption</v>
          </cell>
          <cell r="G751">
            <v>75130</v>
          </cell>
        </row>
        <row r="752">
          <cell r="C752">
            <v>41639</v>
          </cell>
          <cell r="D752">
            <v>5</v>
          </cell>
          <cell r="E752" t="str">
            <v>[input]</v>
          </cell>
          <cell r="F752" t="str">
            <v>TelferOption</v>
          </cell>
          <cell r="G752">
            <v>66310</v>
          </cell>
        </row>
        <row r="753">
          <cell r="C753">
            <v>42004</v>
          </cell>
          <cell r="D753">
            <v>6</v>
          </cell>
          <cell r="E753" t="str">
            <v>[input]</v>
          </cell>
          <cell r="F753" t="str">
            <v>TelferOption</v>
          </cell>
          <cell r="G753">
            <v>57070</v>
          </cell>
        </row>
        <row r="754">
          <cell r="C754">
            <v>42369</v>
          </cell>
          <cell r="D754">
            <v>7</v>
          </cell>
          <cell r="E754" t="str">
            <v>[input]</v>
          </cell>
          <cell r="F754" t="str">
            <v>TelferOption</v>
          </cell>
          <cell r="G754">
            <v>48420</v>
          </cell>
        </row>
        <row r="755">
          <cell r="C755">
            <v>42735</v>
          </cell>
          <cell r="D755">
            <v>8</v>
          </cell>
          <cell r="E755" t="str">
            <v>[input]</v>
          </cell>
          <cell r="F755" t="str">
            <v>TelferOption</v>
          </cell>
          <cell r="G755">
            <v>38380</v>
          </cell>
        </row>
        <row r="756">
          <cell r="C756">
            <v>43100</v>
          </cell>
          <cell r="D756">
            <v>9</v>
          </cell>
          <cell r="E756" t="str">
            <v>[input]</v>
          </cell>
          <cell r="F756" t="str">
            <v>TelferOption</v>
          </cell>
          <cell r="G756">
            <v>27910</v>
          </cell>
        </row>
        <row r="757">
          <cell r="C757">
            <v>43465</v>
          </cell>
          <cell r="D757">
            <v>10</v>
          </cell>
          <cell r="E757" t="str">
            <v>[input]</v>
          </cell>
          <cell r="F757" t="str">
            <v>TelferOption</v>
          </cell>
          <cell r="G757">
            <v>17010</v>
          </cell>
        </row>
        <row r="758">
          <cell r="C758">
            <v>43830</v>
          </cell>
          <cell r="D758">
            <v>11</v>
          </cell>
          <cell r="E758" t="str">
            <v>[input]</v>
          </cell>
          <cell r="F758" t="str">
            <v>TelferOption</v>
          </cell>
          <cell r="G758">
            <v>5250</v>
          </cell>
        </row>
        <row r="761">
          <cell r="C761">
            <v>39082</v>
          </cell>
          <cell r="D761">
            <v>0</v>
          </cell>
          <cell r="E761" t="str">
            <v>[input]</v>
          </cell>
          <cell r="F761" t="str">
            <v>TelferDefaultOption</v>
          </cell>
          <cell r="G761">
            <v>0</v>
          </cell>
        </row>
        <row r="762">
          <cell r="C762">
            <v>40178</v>
          </cell>
          <cell r="D762">
            <v>1</v>
          </cell>
          <cell r="E762" t="str">
            <v>[input]</v>
          </cell>
          <cell r="F762" t="str">
            <v>TelferDefaultOption</v>
          </cell>
          <cell r="G762">
            <v>81300</v>
          </cell>
        </row>
        <row r="763">
          <cell r="C763">
            <v>40543</v>
          </cell>
          <cell r="D763">
            <v>2</v>
          </cell>
          <cell r="E763" t="str">
            <v>[input]</v>
          </cell>
          <cell r="F763" t="str">
            <v>TelferDefaultOption</v>
          </cell>
          <cell r="G763">
            <v>75350</v>
          </cell>
        </row>
        <row r="764">
          <cell r="C764">
            <v>40908</v>
          </cell>
          <cell r="D764">
            <v>3</v>
          </cell>
          <cell r="E764" t="str">
            <v>[input]</v>
          </cell>
          <cell r="F764" t="str">
            <v>TelferDefaultOption</v>
          </cell>
          <cell r="G764">
            <v>68930</v>
          </cell>
        </row>
        <row r="765">
          <cell r="C765">
            <v>41274</v>
          </cell>
          <cell r="D765">
            <v>4</v>
          </cell>
          <cell r="E765" t="str">
            <v>[input]</v>
          </cell>
          <cell r="F765" t="str">
            <v>TelferDefaultOption</v>
          </cell>
          <cell r="G765">
            <v>62730</v>
          </cell>
        </row>
        <row r="766">
          <cell r="C766">
            <v>41639</v>
          </cell>
          <cell r="D766">
            <v>5</v>
          </cell>
          <cell r="E766" t="str">
            <v>[input]</v>
          </cell>
          <cell r="F766" t="str">
            <v>TelferDefaultOption</v>
          </cell>
          <cell r="G766">
            <v>55570</v>
          </cell>
        </row>
        <row r="767">
          <cell r="C767">
            <v>42004</v>
          </cell>
          <cell r="D767">
            <v>6</v>
          </cell>
          <cell r="E767" t="str">
            <v>[input]</v>
          </cell>
          <cell r="F767" t="str">
            <v>TelferDefaultOption</v>
          </cell>
          <cell r="G767">
            <v>48070</v>
          </cell>
        </row>
        <row r="768">
          <cell r="C768">
            <v>42369</v>
          </cell>
          <cell r="D768">
            <v>7</v>
          </cell>
          <cell r="E768" t="str">
            <v>[input]</v>
          </cell>
          <cell r="F768" t="str">
            <v>TelferDefaultOption</v>
          </cell>
          <cell r="G768">
            <v>41210</v>
          </cell>
        </row>
        <row r="769">
          <cell r="C769">
            <v>42735</v>
          </cell>
          <cell r="D769">
            <v>8</v>
          </cell>
          <cell r="E769" t="str">
            <v>[input]</v>
          </cell>
          <cell r="F769" t="str">
            <v>TelferDefaultOption</v>
          </cell>
          <cell r="G769">
            <v>33060</v>
          </cell>
        </row>
        <row r="770">
          <cell r="C770">
            <v>43100</v>
          </cell>
          <cell r="D770">
            <v>9</v>
          </cell>
          <cell r="E770" t="str">
            <v>[input]</v>
          </cell>
          <cell r="F770" t="str">
            <v>TelferDefaultOption</v>
          </cell>
          <cell r="G770">
            <v>24550</v>
          </cell>
        </row>
        <row r="771">
          <cell r="C771">
            <v>43465</v>
          </cell>
          <cell r="D771">
            <v>10</v>
          </cell>
          <cell r="E771" t="str">
            <v>[input]</v>
          </cell>
          <cell r="F771" t="str">
            <v>TelferDefaultOption</v>
          </cell>
          <cell r="G771">
            <v>15700</v>
          </cell>
        </row>
        <row r="772">
          <cell r="C772">
            <v>43830</v>
          </cell>
          <cell r="D772">
            <v>11</v>
          </cell>
          <cell r="E772" t="str">
            <v>[input]</v>
          </cell>
          <cell r="F772" t="str">
            <v>TelferDefaultOption</v>
          </cell>
          <cell r="G772">
            <v>5250</v>
          </cell>
        </row>
        <row r="774">
          <cell r="G774">
            <v>1</v>
          </cell>
        </row>
        <row r="776">
          <cell r="G776">
            <v>11</v>
          </cell>
        </row>
        <row r="782">
          <cell r="G782">
            <v>43830</v>
          </cell>
        </row>
        <row r="783">
          <cell r="G783">
            <v>15157</v>
          </cell>
        </row>
        <row r="784">
          <cell r="G784">
            <v>0.12</v>
          </cell>
        </row>
        <row r="785">
          <cell r="G785">
            <v>14</v>
          </cell>
        </row>
        <row r="787">
          <cell r="G787">
            <v>38717</v>
          </cell>
        </row>
        <row r="788">
          <cell r="G788">
            <v>43830</v>
          </cell>
        </row>
        <row r="801">
          <cell r="G801">
            <v>49034</v>
          </cell>
        </row>
        <row r="804">
          <cell r="G804">
            <v>0.37</v>
          </cell>
        </row>
        <row r="806">
          <cell r="G806">
            <v>54513</v>
          </cell>
        </row>
        <row r="807">
          <cell r="G807">
            <v>3671.7674144546827</v>
          </cell>
        </row>
        <row r="812">
          <cell r="G812">
            <v>31784.164760000003</v>
          </cell>
        </row>
        <row r="825">
          <cell r="G825">
            <v>48944</v>
          </cell>
        </row>
        <row r="826">
          <cell r="G826">
            <v>2</v>
          </cell>
        </row>
        <row r="829">
          <cell r="G829">
            <v>0.37</v>
          </cell>
        </row>
        <row r="831">
          <cell r="G831">
            <v>54423</v>
          </cell>
        </row>
        <row r="832">
          <cell r="G832">
            <v>1</v>
          </cell>
        </row>
        <row r="835">
          <cell r="G835">
            <v>39903</v>
          </cell>
        </row>
        <row r="839">
          <cell r="G839">
            <v>16180</v>
          </cell>
        </row>
        <row r="840">
          <cell r="G840">
            <v>-535</v>
          </cell>
        </row>
        <row r="841">
          <cell r="G841">
            <v>0</v>
          </cell>
        </row>
        <row r="842">
          <cell r="G842">
            <v>39813</v>
          </cell>
        </row>
        <row r="847">
          <cell r="G847">
            <v>167561.85178</v>
          </cell>
        </row>
        <row r="856">
          <cell r="G856">
            <v>37894</v>
          </cell>
        </row>
        <row r="865">
          <cell r="G865">
            <v>41456</v>
          </cell>
        </row>
        <row r="877">
          <cell r="G877">
            <v>40</v>
          </cell>
        </row>
        <row r="878">
          <cell r="G878">
            <v>50</v>
          </cell>
        </row>
        <row r="879">
          <cell r="G879">
            <v>0</v>
          </cell>
        </row>
        <row r="882">
          <cell r="G882">
            <v>57327</v>
          </cell>
        </row>
        <row r="883">
          <cell r="G883">
            <v>41551</v>
          </cell>
        </row>
        <row r="884">
          <cell r="G884">
            <v>4080</v>
          </cell>
        </row>
        <row r="889">
          <cell r="G889">
            <v>51952.59375</v>
          </cell>
        </row>
        <row r="890">
          <cell r="G890">
            <v>38434.675000000003</v>
          </cell>
        </row>
        <row r="891">
          <cell r="G891">
            <v>4080</v>
          </cell>
        </row>
        <row r="896">
          <cell r="G896">
            <v>40</v>
          </cell>
        </row>
        <row r="897">
          <cell r="G897">
            <v>50</v>
          </cell>
        </row>
        <row r="898">
          <cell r="G898">
            <v>0</v>
          </cell>
        </row>
        <row r="901">
          <cell r="G901">
            <v>57327</v>
          </cell>
        </row>
        <row r="902">
          <cell r="G902">
            <v>41551</v>
          </cell>
        </row>
        <row r="903">
          <cell r="G903">
            <v>4080</v>
          </cell>
        </row>
        <row r="906">
          <cell r="G906">
            <v>51952.59375</v>
          </cell>
        </row>
        <row r="907">
          <cell r="G907">
            <v>38434.675000000003</v>
          </cell>
        </row>
        <row r="908">
          <cell r="G908">
            <v>4080</v>
          </cell>
        </row>
        <row r="912">
          <cell r="G912">
            <v>0</v>
          </cell>
        </row>
        <row r="913">
          <cell r="G913">
            <v>0</v>
          </cell>
        </row>
        <row r="914">
          <cell r="G914">
            <v>0</v>
          </cell>
        </row>
        <row r="915">
          <cell r="G915">
            <v>0</v>
          </cell>
        </row>
        <row r="920">
          <cell r="G920">
            <v>40</v>
          </cell>
        </row>
        <row r="945">
          <cell r="G945">
            <v>38533</v>
          </cell>
        </row>
        <row r="954">
          <cell r="G954">
            <v>42186</v>
          </cell>
        </row>
        <row r="970">
          <cell r="G970">
            <v>35</v>
          </cell>
        </row>
        <row r="971">
          <cell r="G971">
            <v>45</v>
          </cell>
        </row>
        <row r="972">
          <cell r="G972">
            <v>0</v>
          </cell>
        </row>
        <row r="975">
          <cell r="G975">
            <v>69570</v>
          </cell>
        </row>
        <row r="976">
          <cell r="G976">
            <v>47110</v>
          </cell>
        </row>
        <row r="977">
          <cell r="G977">
            <v>0</v>
          </cell>
        </row>
        <row r="982">
          <cell r="G982">
            <v>65597.292461132296</v>
          </cell>
        </row>
        <row r="983">
          <cell r="G983">
            <v>45017.655335006464</v>
          </cell>
        </row>
        <row r="984">
          <cell r="G984">
            <v>0</v>
          </cell>
        </row>
        <row r="989">
          <cell r="G989">
            <v>35</v>
          </cell>
        </row>
        <row r="990">
          <cell r="G990">
            <v>45</v>
          </cell>
        </row>
        <row r="991">
          <cell r="G991">
            <v>0</v>
          </cell>
        </row>
        <row r="994">
          <cell r="G994">
            <v>69570</v>
          </cell>
        </row>
        <row r="995">
          <cell r="G995">
            <v>47110</v>
          </cell>
        </row>
        <row r="996">
          <cell r="G996">
            <v>0</v>
          </cell>
        </row>
        <row r="999">
          <cell r="G999">
            <v>65597.292461132296</v>
          </cell>
        </row>
        <row r="1000">
          <cell r="G1000">
            <v>45017.655335006464</v>
          </cell>
        </row>
        <row r="1001">
          <cell r="G1001">
            <v>0</v>
          </cell>
        </row>
        <row r="1005">
          <cell r="G1005">
            <v>0</v>
          </cell>
        </row>
        <row r="1006">
          <cell r="G1006">
            <v>0</v>
          </cell>
        </row>
        <row r="1007">
          <cell r="G1007">
            <v>0</v>
          </cell>
        </row>
        <row r="1008">
          <cell r="G1008">
            <v>0</v>
          </cell>
        </row>
        <row r="1013">
          <cell r="G1013">
            <v>40</v>
          </cell>
        </row>
        <row r="1665">
          <cell r="G1665">
            <v>1</v>
          </cell>
        </row>
        <row r="1685">
          <cell r="G1685">
            <v>0</v>
          </cell>
        </row>
        <row r="1686">
          <cell r="G1686">
            <v>43100</v>
          </cell>
        </row>
        <row r="1738">
          <cell r="G1738">
            <v>15161.980619046255</v>
          </cell>
        </row>
      </sheetData>
      <sheetData sheetId="3"/>
      <sheetData sheetId="4"/>
      <sheetData sheetId="5"/>
      <sheetData sheetId="6" refreshError="1">
        <row r="26">
          <cell r="B26" t="str">
            <v>Regulatory Reset Dates (Reset on 1 July)</v>
          </cell>
          <cell r="D26" t="str">
            <v>[input]</v>
          </cell>
          <cell r="E26" t="str">
            <v>MLRegResetAssTable</v>
          </cell>
          <cell r="F26">
            <v>2003</v>
          </cell>
          <cell r="G26">
            <v>2013</v>
          </cell>
          <cell r="H26">
            <v>2023</v>
          </cell>
          <cell r="I26">
            <v>2033</v>
          </cell>
          <cell r="J26">
            <v>2043</v>
          </cell>
        </row>
        <row r="27">
          <cell r="B27" t="str">
            <v>Nominal Risk Free Rate</v>
          </cell>
          <cell r="C27" t="str">
            <v>Rf</v>
          </cell>
          <cell r="D27" t="str">
            <v>[input]</v>
          </cell>
          <cell r="E27" t="str">
            <v>MLRegResetAssTable</v>
          </cell>
          <cell r="F27">
            <v>5.4600000000000003E-2</v>
          </cell>
          <cell r="G27">
            <v>4.8148612208324559E-2</v>
          </cell>
          <cell r="H27">
            <v>4.4373955039288315E-2</v>
          </cell>
          <cell r="I27">
            <v>4.4373955039288315E-2</v>
          </cell>
          <cell r="J27">
            <v>4.4373955039288315E-2</v>
          </cell>
        </row>
        <row r="28">
          <cell r="B28" t="str">
            <v>Inflation Rate</v>
          </cell>
          <cell r="C28" t="str">
            <v>f</v>
          </cell>
          <cell r="D28" t="str">
            <v>[input]</v>
          </cell>
          <cell r="E28" t="str">
            <v>MLRegResetAssTable</v>
          </cell>
          <cell r="F28">
            <v>2.07E-2</v>
          </cell>
          <cell r="G28">
            <v>2.75E-2</v>
          </cell>
          <cell r="H28">
            <v>2.75E-2</v>
          </cell>
          <cell r="I28">
            <v>2.75E-2</v>
          </cell>
          <cell r="J28">
            <v>2.75E-2</v>
          </cell>
        </row>
        <row r="29">
          <cell r="B29" t="str">
            <v>Cost of Debt Margin over rf</v>
          </cell>
          <cell r="C29" t="str">
            <v>Dm</v>
          </cell>
          <cell r="D29" t="str">
            <v>[input]</v>
          </cell>
          <cell r="E29" t="str">
            <v>MLRegResetAssTable</v>
          </cell>
          <cell r="F29">
            <v>8.6E-3</v>
          </cell>
          <cell r="G29">
            <v>1.4E-2</v>
          </cell>
          <cell r="H29">
            <v>1.4E-2</v>
          </cell>
          <cell r="I29">
            <v>1.4E-2</v>
          </cell>
          <cell r="J29">
            <v>1.4E-2</v>
          </cell>
        </row>
        <row r="30">
          <cell r="B30" t="str">
            <v xml:space="preserve">Market Risk Premium </v>
          </cell>
          <cell r="C30" t="str">
            <v>MRP</v>
          </cell>
          <cell r="D30" t="str">
            <v>[input]</v>
          </cell>
          <cell r="E30" t="str">
            <v>MLRegResetAssTable</v>
          </cell>
          <cell r="F30">
            <v>0.06</v>
          </cell>
          <cell r="G30">
            <v>0.06</v>
          </cell>
          <cell r="H30">
            <v>0.06</v>
          </cell>
          <cell r="I30">
            <v>0.06</v>
          </cell>
          <cell r="J30">
            <v>0.06</v>
          </cell>
        </row>
        <row r="31">
          <cell r="B31" t="str">
            <v>Proportion of Franking Credits attributed value by shareholders</v>
          </cell>
          <cell r="C31" t="str">
            <v>g</v>
          </cell>
          <cell r="D31" t="str">
            <v>[input]</v>
          </cell>
          <cell r="E31" t="str">
            <v>MLRegResetAssTable</v>
          </cell>
          <cell r="F31">
            <v>0.5</v>
          </cell>
          <cell r="G31">
            <v>0.5</v>
          </cell>
          <cell r="H31">
            <v>0.5</v>
          </cell>
          <cell r="I31">
            <v>0.5</v>
          </cell>
          <cell r="J31">
            <v>0.5</v>
          </cell>
        </row>
        <row r="32">
          <cell r="B32" t="str">
            <v>LT Proportion of Equity Funding</v>
          </cell>
          <cell r="C32" t="str">
            <v>E/V</v>
          </cell>
          <cell r="D32" t="str">
            <v>[input]</v>
          </cell>
          <cell r="E32" t="str">
            <v>MLRegResetAssTable</v>
          </cell>
          <cell r="F32">
            <v>0.4</v>
          </cell>
          <cell r="G32">
            <v>0.4</v>
          </cell>
          <cell r="H32">
            <v>0.4</v>
          </cell>
          <cell r="I32">
            <v>0.4</v>
          </cell>
          <cell r="J32">
            <v>0.4</v>
          </cell>
        </row>
        <row r="33">
          <cell r="B33" t="str">
            <v>Debt Beta</v>
          </cell>
          <cell r="C33" t="str">
            <v>βd</v>
          </cell>
          <cell r="D33" t="str">
            <v>[input]</v>
          </cell>
          <cell r="E33" t="str">
            <v>MLRegResetAssTable</v>
          </cell>
          <cell r="F33">
            <v>0</v>
          </cell>
          <cell r="G33">
            <v>0</v>
          </cell>
          <cell r="H33">
            <v>0</v>
          </cell>
          <cell r="I33">
            <v>0</v>
          </cell>
          <cell r="J33">
            <v>0</v>
          </cell>
        </row>
        <row r="34">
          <cell r="B34" t="str">
            <v>Asset Beta</v>
          </cell>
          <cell r="C34" t="str">
            <v>βa</v>
          </cell>
          <cell r="D34" t="str">
            <v>[input]</v>
          </cell>
          <cell r="E34" t="str">
            <v>MLRegResetAssTable</v>
          </cell>
          <cell r="F34">
            <v>0.4</v>
          </cell>
          <cell r="G34">
            <v>0.4</v>
          </cell>
          <cell r="H34">
            <v>0.4</v>
          </cell>
          <cell r="I34">
            <v>0.4</v>
          </cell>
          <cell r="J34">
            <v>0.4</v>
          </cell>
        </row>
        <row r="35">
          <cell r="B35" t="str">
            <v>Equity Beta</v>
          </cell>
          <cell r="C35" t="str">
            <v>βe</v>
          </cell>
          <cell r="D35" t="str">
            <v>[input]</v>
          </cell>
          <cell r="E35" t="str">
            <v>MLRegResetAssTable</v>
          </cell>
          <cell r="F35">
            <v>0.99616429007251062</v>
          </cell>
          <cell r="G35">
            <v>1</v>
          </cell>
          <cell r="H35">
            <v>1</v>
          </cell>
          <cell r="I35">
            <v>1</v>
          </cell>
          <cell r="J35">
            <v>1</v>
          </cell>
        </row>
        <row r="36">
          <cell r="B36" t="str">
            <v>Corporate Tax Rate</v>
          </cell>
          <cell r="C36" t="str">
            <v>t</v>
          </cell>
          <cell r="D36" t="str">
            <v>[input]</v>
          </cell>
          <cell r="E36" t="str">
            <v>MLRegResetAssTable</v>
          </cell>
          <cell r="F36">
            <v>0.3</v>
          </cell>
          <cell r="G36">
            <v>0.3</v>
          </cell>
          <cell r="H36">
            <v>0.3</v>
          </cell>
          <cell r="I36">
            <v>0.3</v>
          </cell>
          <cell r="J36">
            <v>0.3</v>
          </cell>
        </row>
        <row r="37">
          <cell r="B37" t="str">
            <v>O&amp;M - Real</v>
          </cell>
          <cell r="C37" t="str">
            <v>['$000]($real 2003)</v>
          </cell>
          <cell r="D37" t="str">
            <v>[input]</v>
          </cell>
          <cell r="E37" t="str">
            <v>MLRegResetAssTable</v>
          </cell>
          <cell r="F37">
            <v>3039.8816954248423</v>
          </cell>
          <cell r="G37">
            <v>0</v>
          </cell>
          <cell r="H37">
            <v>0</v>
          </cell>
          <cell r="I37">
            <v>0</v>
          </cell>
          <cell r="J37">
            <v>0</v>
          </cell>
        </row>
        <row r="38">
          <cell r="B38" t="str">
            <v>Nominal Return On Equity</v>
          </cell>
          <cell r="C38" t="str">
            <v>[%]</v>
          </cell>
          <cell r="D38" t="str">
            <v>[calc]</v>
          </cell>
          <cell r="E38" t="str">
            <v>MLRegResetAssTable</v>
          </cell>
          <cell r="F38">
            <v>0.11436985740435063</v>
          </cell>
          <cell r="G38">
            <v>0.10814861220832456</v>
          </cell>
          <cell r="H38">
            <v>0.10437395503928831</v>
          </cell>
          <cell r="I38">
            <v>0.10437395503928831</v>
          </cell>
          <cell r="J38">
            <v>0.10437395503928831</v>
          </cell>
        </row>
        <row r="39">
          <cell r="B39" t="str">
            <v>Nominal Pre-tax Cost of Debt</v>
          </cell>
          <cell r="C39" t="str">
            <v>[%]</v>
          </cell>
          <cell r="D39" t="str">
            <v>[calc]</v>
          </cell>
          <cell r="E39" t="str">
            <v>MLRegResetAssTable</v>
          </cell>
          <cell r="F39">
            <v>6.3200000000000006E-2</v>
          </cell>
          <cell r="G39">
            <v>6.2148612208324558E-2</v>
          </cell>
          <cell r="H39">
            <v>5.8373955039288314E-2</v>
          </cell>
          <cell r="I39">
            <v>5.8373955039288314E-2</v>
          </cell>
          <cell r="J39">
            <v>5.8373955039288314E-2</v>
          </cell>
        </row>
        <row r="40">
          <cell r="B40" t="str">
            <v>Vanilla WACC</v>
          </cell>
          <cell r="C40" t="str">
            <v>[%]</v>
          </cell>
          <cell r="D40" t="str">
            <v>[input/calc]</v>
          </cell>
          <cell r="E40" t="str">
            <v>MLRegResetAssTable</v>
          </cell>
          <cell r="F40">
            <v>8.3699999999999997E-2</v>
          </cell>
          <cell r="G40">
            <v>8.0548612208324558E-2</v>
          </cell>
          <cell r="H40">
            <v>7.6773955039288314E-2</v>
          </cell>
          <cell r="I40">
            <v>7.6773955039288314E-2</v>
          </cell>
          <cell r="J40">
            <v>7.6773955039288314E-2</v>
          </cell>
        </row>
        <row r="77">
          <cell r="B77" t="str">
            <v>Regulatory Reset Dates (Reset on 1 July)</v>
          </cell>
          <cell r="D77" t="str">
            <v>[input]</v>
          </cell>
          <cell r="E77" t="str">
            <v>DLRegResetAssTable</v>
          </cell>
          <cell r="F77">
            <v>2005</v>
          </cell>
          <cell r="G77">
            <v>2015</v>
          </cell>
          <cell r="H77">
            <v>2025</v>
          </cell>
          <cell r="I77">
            <v>2035</v>
          </cell>
          <cell r="J77">
            <v>2045</v>
          </cell>
        </row>
        <row r="78">
          <cell r="B78" t="str">
            <v>Nominal Risk Free Rate</v>
          </cell>
          <cell r="C78" t="str">
            <v>Rf</v>
          </cell>
          <cell r="D78" t="str">
            <v>[input]</v>
          </cell>
          <cell r="E78" t="str">
            <v>DLRegResetAssTable</v>
          </cell>
          <cell r="F78">
            <v>5.3199999999999997E-2</v>
          </cell>
          <cell r="G78">
            <v>4.4373955039288315E-2</v>
          </cell>
          <cell r="H78">
            <v>4.4373955039288315E-2</v>
          </cell>
          <cell r="I78">
            <v>4.4373955039288315E-2</v>
          </cell>
          <cell r="J78">
            <v>4.4373955039288315E-2</v>
          </cell>
        </row>
        <row r="79">
          <cell r="B79" t="str">
            <v>Inflation Rate</v>
          </cell>
          <cell r="C79" t="str">
            <v>f</v>
          </cell>
          <cell r="D79" t="str">
            <v>[input]</v>
          </cell>
          <cell r="E79" t="str">
            <v>DLRegResetAssTable</v>
          </cell>
          <cell r="F79">
            <v>2.9700000000000001E-2</v>
          </cell>
          <cell r="G79">
            <v>2.75E-2</v>
          </cell>
          <cell r="H79">
            <v>2.75E-2</v>
          </cell>
          <cell r="I79">
            <v>2.75E-2</v>
          </cell>
          <cell r="J79">
            <v>2.75E-2</v>
          </cell>
        </row>
        <row r="80">
          <cell r="B80" t="str">
            <v>Cost of Debt Margin over rf</v>
          </cell>
          <cell r="C80" t="str">
            <v>Dm</v>
          </cell>
          <cell r="D80" t="str">
            <v>[input]</v>
          </cell>
          <cell r="E80" t="str">
            <v>DLRegResetAssTable</v>
          </cell>
          <cell r="F80">
            <v>0.01</v>
          </cell>
          <cell r="G80">
            <v>1.4E-2</v>
          </cell>
          <cell r="H80">
            <v>1.4E-2</v>
          </cell>
          <cell r="I80">
            <v>1.4E-2</v>
          </cell>
          <cell r="J80">
            <v>1.4E-2</v>
          </cell>
        </row>
        <row r="81">
          <cell r="B81" t="str">
            <v xml:space="preserve">Market Risk Premium </v>
          </cell>
          <cell r="C81" t="str">
            <v>MRP</v>
          </cell>
          <cell r="D81" t="str">
            <v>[input]</v>
          </cell>
          <cell r="E81" t="str">
            <v>DLRegResetAssTable</v>
          </cell>
          <cell r="F81">
            <v>0.06</v>
          </cell>
          <cell r="G81">
            <v>0.06</v>
          </cell>
          <cell r="H81">
            <v>0.06</v>
          </cell>
          <cell r="I81">
            <v>0.06</v>
          </cell>
          <cell r="J81">
            <v>0.06</v>
          </cell>
        </row>
        <row r="82">
          <cell r="B82" t="str">
            <v>Proportion of Franking Credits attributed value by shareholders</v>
          </cell>
          <cell r="C82" t="str">
            <v>g</v>
          </cell>
          <cell r="D82" t="str">
            <v>[input]</v>
          </cell>
          <cell r="E82" t="str">
            <v>DLRegResetAssTable</v>
          </cell>
          <cell r="F82">
            <v>0.5</v>
          </cell>
          <cell r="G82">
            <v>0.5</v>
          </cell>
          <cell r="H82">
            <v>0.5</v>
          </cell>
          <cell r="I82">
            <v>0.5</v>
          </cell>
          <cell r="J82">
            <v>0.5</v>
          </cell>
        </row>
        <row r="83">
          <cell r="B83" t="str">
            <v>LT Proportion of Equity Funding</v>
          </cell>
          <cell r="C83" t="str">
            <v>E/V</v>
          </cell>
          <cell r="D83" t="str">
            <v>[input]</v>
          </cell>
          <cell r="E83" t="str">
            <v>DLRegResetAssTable</v>
          </cell>
          <cell r="F83">
            <v>0.4</v>
          </cell>
          <cell r="G83">
            <v>0.4</v>
          </cell>
          <cell r="H83">
            <v>0.4</v>
          </cell>
          <cell r="I83">
            <v>0.4</v>
          </cell>
          <cell r="J83">
            <v>0.4</v>
          </cell>
        </row>
        <row r="84">
          <cell r="B84" t="str">
            <v>Debt Beta</v>
          </cell>
          <cell r="C84" t="str">
            <v>βd</v>
          </cell>
          <cell r="D84" t="str">
            <v>[input]</v>
          </cell>
          <cell r="E84" t="str">
            <v>DLRegResetAssTable</v>
          </cell>
          <cell r="F84">
            <v>0</v>
          </cell>
          <cell r="G84">
            <v>0</v>
          </cell>
          <cell r="H84">
            <v>0</v>
          </cell>
          <cell r="I84">
            <v>0</v>
          </cell>
          <cell r="J84">
            <v>0</v>
          </cell>
        </row>
        <row r="85">
          <cell r="B85" t="str">
            <v>Asset Beta</v>
          </cell>
          <cell r="C85" t="str">
            <v>βa</v>
          </cell>
          <cell r="D85" t="str">
            <v>[input]</v>
          </cell>
          <cell r="E85" t="str">
            <v>DLRegResetAssTable</v>
          </cell>
          <cell r="F85">
            <v>0.4</v>
          </cell>
          <cell r="G85">
            <v>0.4</v>
          </cell>
          <cell r="H85">
            <v>0.4</v>
          </cell>
          <cell r="I85">
            <v>0.4</v>
          </cell>
          <cell r="J85">
            <v>0.4</v>
          </cell>
        </row>
        <row r="86">
          <cell r="B86" t="str">
            <v>Equity Beta</v>
          </cell>
          <cell r="C86" t="str">
            <v>βe</v>
          </cell>
          <cell r="D86" t="str">
            <v>[input]</v>
          </cell>
          <cell r="E86" t="str">
            <v>DLRegResetAssTable</v>
          </cell>
          <cell r="F86">
            <v>1</v>
          </cell>
          <cell r="G86">
            <v>1</v>
          </cell>
          <cell r="H86">
            <v>1</v>
          </cell>
          <cell r="I86">
            <v>1</v>
          </cell>
          <cell r="J86">
            <v>1</v>
          </cell>
        </row>
        <row r="87">
          <cell r="B87" t="str">
            <v>Corporate Tax Rate</v>
          </cell>
          <cell r="C87" t="str">
            <v>t</v>
          </cell>
          <cell r="D87" t="str">
            <v>[input]</v>
          </cell>
          <cell r="E87" t="str">
            <v>DLRegResetAssTable</v>
          </cell>
          <cell r="F87">
            <v>0.3</v>
          </cell>
          <cell r="G87">
            <v>0.3</v>
          </cell>
          <cell r="H87">
            <v>0.3</v>
          </cell>
          <cell r="I87">
            <v>0.3</v>
          </cell>
          <cell r="J87">
            <v>0.3</v>
          </cell>
        </row>
        <row r="88">
          <cell r="B88" t="str">
            <v>Nominal Return On Equity</v>
          </cell>
          <cell r="C88" t="str">
            <v>[%]</v>
          </cell>
          <cell r="D88" t="str">
            <v>[calc]</v>
          </cell>
          <cell r="E88" t="str">
            <v>DLRegResetAssTable</v>
          </cell>
          <cell r="F88">
            <v>0.1132</v>
          </cell>
          <cell r="G88">
            <v>0.10437395503928831</v>
          </cell>
          <cell r="H88">
            <v>0.10437395503928831</v>
          </cell>
          <cell r="I88">
            <v>0.10437395503928831</v>
          </cell>
          <cell r="J88">
            <v>0.10437395503928831</v>
          </cell>
        </row>
        <row r="89">
          <cell r="B89" t="str">
            <v>Nominal Pre-tax Cost of Debt</v>
          </cell>
          <cell r="C89" t="str">
            <v>[%]</v>
          </cell>
          <cell r="D89" t="str">
            <v>[calc]</v>
          </cell>
          <cell r="E89" t="str">
            <v>DLRegResetAssTable</v>
          </cell>
          <cell r="F89">
            <v>6.3199999999999992E-2</v>
          </cell>
          <cell r="G89">
            <v>5.8373955039288314E-2</v>
          </cell>
          <cell r="H89">
            <v>5.8373955039288314E-2</v>
          </cell>
          <cell r="I89">
            <v>5.8373955039288314E-2</v>
          </cell>
          <cell r="J89">
            <v>5.8373955039288314E-2</v>
          </cell>
        </row>
        <row r="90">
          <cell r="B90" t="str">
            <v>Vanilla WACC</v>
          </cell>
          <cell r="C90" t="str">
            <v>[%]</v>
          </cell>
          <cell r="D90" t="str">
            <v>[input/calc]</v>
          </cell>
          <cell r="E90" t="str">
            <v>DLRegResetAssTable</v>
          </cell>
          <cell r="F90">
            <v>8.3199999999999996E-2</v>
          </cell>
          <cell r="G90">
            <v>7.6773955039288314E-2</v>
          </cell>
          <cell r="H90">
            <v>7.6773955039288314E-2</v>
          </cell>
          <cell r="I90">
            <v>7.6773955039288314E-2</v>
          </cell>
          <cell r="J90">
            <v>7.6773955039288314E-2</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row r="431">
          <cell r="F431">
            <v>0.10132390856742857</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ndledResults"/>
      <sheetName val="Assumptions"/>
      <sheetName val="Input"/>
      <sheetName val="ExecSum_NonTarget"/>
      <sheetName val="ExecSum_Target"/>
      <sheetName val="Customer info"/>
      <sheetName val="Transfer Pricing E&amp;R Margin"/>
      <sheetName val="Base Price"/>
      <sheetName val="Transfer Pricing (V)"/>
      <sheetName val="Interruptible Price Option"/>
      <sheetName val="Regulated Charges"/>
      <sheetName val="Regulated Charges (V)"/>
      <sheetName val="Transfer Pricing Energy Margin"/>
      <sheetName val="Base Price Option"/>
      <sheetName val="Bundled Price Option"/>
      <sheetName val="AllCitiesCPI"/>
      <sheetName val="MelbCPI"/>
      <sheetName val="Weighted Cost"/>
      <sheetName val="Tariffs"/>
      <sheetName val="Postcode Zones"/>
      <sheetName val="Data input"/>
      <sheetName val="Database"/>
      <sheetName val="Workings"/>
      <sheetName val="CashFlow"/>
      <sheetName val="2PARTPRICING"/>
      <sheetName val="2PARTBasePriceOption"/>
      <sheetName val="ExecSum_2Part"/>
      <sheetName val="Dialog2"/>
      <sheetName val="Auto_Open"/>
      <sheetName val="Customer_info"/>
      <sheetName val="Transfer_Pricing_E&amp;R_Margin"/>
      <sheetName val="Base_Price"/>
      <sheetName val="Transfer_Pricing_(V)"/>
      <sheetName val="Interruptible_Price_Option"/>
      <sheetName val="Regulated_Charges"/>
      <sheetName val="Regulated_Charges_(V)"/>
      <sheetName val="Transfer_Pricing_Energy_Margin"/>
      <sheetName val="Base_Price_Option"/>
      <sheetName val="Bundled_Price_Option"/>
      <sheetName val="Weighted_Cost"/>
      <sheetName val="Postcode_Zones"/>
      <sheetName val="Data_input"/>
    </sheetNames>
    <sheetDataSet>
      <sheetData sheetId="0" refreshError="1">
        <row r="17">
          <cell r="B17">
            <v>0.19900000000000001</v>
          </cell>
        </row>
      </sheetData>
      <sheetData sheetId="1" refreshError="1"/>
      <sheetData sheetId="2" refreshError="1">
        <row r="19">
          <cell r="F19">
            <v>30</v>
          </cell>
        </row>
        <row r="20">
          <cell r="F20">
            <v>115</v>
          </cell>
        </row>
        <row r="23">
          <cell r="F23">
            <v>30</v>
          </cell>
        </row>
        <row r="26">
          <cell r="F26">
            <v>0</v>
          </cell>
        </row>
      </sheetData>
      <sheetData sheetId="3" refreshError="1"/>
      <sheetData sheetId="4" refreshError="1"/>
      <sheetData sheetId="5" refreshError="1">
        <row r="3">
          <cell r="V3" t="str">
            <v>Target</v>
          </cell>
          <cell r="W3" t="str">
            <v>Firm</v>
          </cell>
          <cell r="X3" t="str">
            <v>D</v>
          </cell>
          <cell r="Y3" t="str">
            <v>VIC</v>
          </cell>
          <cell r="Z3" t="str">
            <v>2000$</v>
          </cell>
          <cell r="AT3" t="str">
            <v>Default</v>
          </cell>
          <cell r="AU3" t="str">
            <v>Retrospective</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6">
          <cell r="L6">
            <v>2.5464332719204759</v>
          </cell>
        </row>
        <row r="9">
          <cell r="N9">
            <v>2.5464332719204759</v>
          </cell>
          <cell r="P9">
            <v>2.650679156985881</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3">
          <cell r="V3" t="str">
            <v>Target</v>
          </cell>
        </row>
      </sheetData>
      <sheetData sheetId="30"/>
      <sheetData sheetId="31"/>
      <sheetData sheetId="32"/>
      <sheetData sheetId="33"/>
      <sheetData sheetId="34"/>
      <sheetData sheetId="35"/>
      <sheetData sheetId="36"/>
      <sheetData sheetId="37"/>
      <sheetData sheetId="38"/>
      <sheetData sheetId="39">
        <row r="6">
          <cell r="L6">
            <v>2.5464332719204759</v>
          </cell>
        </row>
      </sheetData>
      <sheetData sheetId="40"/>
      <sheetData sheetId="4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2" tint="-0.499984740745262"/>
    <pageSetUpPr fitToPage="1"/>
  </sheetPr>
  <dimension ref="A1:I75"/>
  <sheetViews>
    <sheetView tabSelected="1" zoomScale="75" zoomScaleNormal="75" zoomScaleSheetLayoutView="100" workbookViewId="0">
      <pane xSplit="1" ySplit="11" topLeftCell="B12" activePane="bottomRight" state="frozen"/>
      <selection activeCell="C7" sqref="C7"/>
      <selection pane="topRight" activeCell="C7" sqref="C7"/>
      <selection pane="bottomLeft" activeCell="C7" sqref="C7"/>
      <selection pane="bottomRight" activeCell="B12" sqref="B12:B16"/>
    </sheetView>
  </sheetViews>
  <sheetFormatPr defaultRowHeight="14.25"/>
  <cols>
    <col min="1" max="1" width="2.7109375" style="69" customWidth="1"/>
    <col min="2" max="2" width="38" style="69" bestFit="1" customWidth="1"/>
    <col min="3" max="3" width="50.7109375" style="69" bestFit="1" customWidth="1"/>
    <col min="4" max="4" width="25.5703125" style="69" bestFit="1" customWidth="1"/>
    <col min="5" max="5" width="12.28515625" style="69" bestFit="1" customWidth="1"/>
    <col min="6" max="6" width="2.7109375" style="69" customWidth="1"/>
    <col min="7" max="7" width="9.140625" style="69"/>
    <col min="8" max="8" width="30.42578125" style="69" bestFit="1" customWidth="1"/>
    <col min="9" max="16384" width="9.140625" style="69"/>
  </cols>
  <sheetData>
    <row r="1" spans="1:6" ht="18">
      <c r="A1" s="70"/>
      <c r="B1" s="945" t="s">
        <v>121</v>
      </c>
      <c r="C1" s="946"/>
      <c r="D1" s="946"/>
      <c r="E1" s="947"/>
      <c r="F1" s="70"/>
    </row>
    <row r="2" spans="1:6" ht="18">
      <c r="A2" s="70"/>
      <c r="B2" s="77"/>
      <c r="C2" s="78" t="s">
        <v>122</v>
      </c>
      <c r="D2" s="78"/>
      <c r="E2" s="79"/>
      <c r="F2" s="70"/>
    </row>
    <row r="3" spans="1:6" ht="18">
      <c r="A3" s="70"/>
      <c r="B3" s="77"/>
      <c r="C3" s="78" t="s">
        <v>199</v>
      </c>
      <c r="D3" s="78"/>
      <c r="E3" s="79"/>
      <c r="F3" s="70"/>
    </row>
    <row r="4" spans="1:6" ht="18">
      <c r="A4" s="70"/>
      <c r="B4" s="77"/>
      <c r="C4" s="78" t="s">
        <v>123</v>
      </c>
      <c r="D4" s="78"/>
      <c r="E4" s="79"/>
      <c r="F4" s="70"/>
    </row>
    <row r="5" spans="1:6" ht="18">
      <c r="A5" s="70"/>
      <c r="B5" s="77"/>
      <c r="C5" s="78" t="s">
        <v>351</v>
      </c>
      <c r="D5" s="78"/>
      <c r="E5" s="79"/>
      <c r="F5" s="70"/>
    </row>
    <row r="6" spans="1:6" ht="18.75" thickBot="1">
      <c r="A6" s="70"/>
      <c r="B6" s="77"/>
      <c r="C6" s="78" t="s">
        <v>200</v>
      </c>
      <c r="D6" s="78"/>
      <c r="E6" s="79"/>
      <c r="F6" s="70"/>
    </row>
    <row r="7" spans="1:6" ht="16.5">
      <c r="A7" s="70"/>
      <c r="B7" s="80"/>
      <c r="C7" s="81"/>
      <c r="D7" s="82"/>
      <c r="E7" s="83"/>
      <c r="F7" s="70"/>
    </row>
    <row r="8" spans="1:6" ht="15">
      <c r="A8" s="70"/>
      <c r="B8" s="84"/>
      <c r="C8" s="85" t="s">
        <v>124</v>
      </c>
      <c r="D8" s="86"/>
      <c r="E8" s="87"/>
      <c r="F8" s="70"/>
    </row>
    <row r="9" spans="1:6" ht="15">
      <c r="A9" s="70"/>
      <c r="B9" s="84"/>
      <c r="C9" s="85" t="s">
        <v>497</v>
      </c>
      <c r="D9" s="86"/>
      <c r="E9" s="87"/>
      <c r="F9" s="70"/>
    </row>
    <row r="10" spans="1:6" ht="6" customHeight="1" thickBot="1">
      <c r="A10" s="70"/>
      <c r="B10" s="88"/>
      <c r="C10" s="89"/>
      <c r="D10" s="86"/>
      <c r="E10" s="87"/>
      <c r="F10" s="70"/>
    </row>
    <row r="11" spans="1:6" ht="17.25" customHeight="1" thickBot="1">
      <c r="A11" s="70"/>
      <c r="B11" s="90" t="s">
        <v>307</v>
      </c>
      <c r="C11" s="91" t="s">
        <v>172</v>
      </c>
      <c r="D11" s="92" t="s">
        <v>308</v>
      </c>
      <c r="E11" s="93" t="s">
        <v>173</v>
      </c>
      <c r="F11" s="70"/>
    </row>
    <row r="12" spans="1:6" ht="17.25" customHeight="1">
      <c r="A12" s="70"/>
      <c r="B12" s="954" t="s">
        <v>161</v>
      </c>
      <c r="C12" s="94"/>
      <c r="D12" s="94"/>
      <c r="E12" s="95"/>
      <c r="F12" s="70"/>
    </row>
    <row r="13" spans="1:6" ht="17.25" customHeight="1">
      <c r="B13" s="955"/>
      <c r="C13" s="96" t="s">
        <v>157</v>
      </c>
      <c r="D13" s="96" t="s">
        <v>157</v>
      </c>
      <c r="E13" s="97">
        <v>1</v>
      </c>
      <c r="F13" s="70"/>
    </row>
    <row r="14" spans="1:6" ht="17.25" customHeight="1">
      <c r="B14" s="955"/>
      <c r="C14" s="96"/>
      <c r="D14" s="96"/>
      <c r="E14" s="98"/>
      <c r="F14" s="70"/>
    </row>
    <row r="15" spans="1:6" ht="17.25" customHeight="1">
      <c r="B15" s="955"/>
      <c r="C15" s="96" t="s">
        <v>158</v>
      </c>
      <c r="D15" s="96" t="s">
        <v>132</v>
      </c>
      <c r="E15" s="97">
        <v>2</v>
      </c>
      <c r="F15" s="70"/>
    </row>
    <row r="16" spans="1:6" ht="17.25" customHeight="1">
      <c r="B16" s="955"/>
      <c r="C16" s="96"/>
      <c r="D16" s="99"/>
      <c r="E16" s="100"/>
      <c r="F16" s="70"/>
    </row>
    <row r="17" spans="1:6" ht="17.25" customHeight="1">
      <c r="B17" s="948" t="s">
        <v>309</v>
      </c>
      <c r="C17" s="101"/>
      <c r="D17" s="102"/>
      <c r="E17" s="103"/>
      <c r="F17" s="70"/>
    </row>
    <row r="18" spans="1:6" ht="13.7" customHeight="1">
      <c r="B18" s="956"/>
      <c r="C18" s="99" t="s">
        <v>310</v>
      </c>
      <c r="D18" s="99" t="s">
        <v>311</v>
      </c>
      <c r="E18" s="97">
        <v>6</v>
      </c>
      <c r="F18" s="70"/>
    </row>
    <row r="19" spans="1:6" ht="13.7" customHeight="1">
      <c r="B19" s="956"/>
      <c r="C19" s="99"/>
      <c r="D19" s="99"/>
      <c r="E19" s="104"/>
      <c r="F19" s="70"/>
    </row>
    <row r="20" spans="1:6" ht="13.7" customHeight="1">
      <c r="B20" s="957"/>
      <c r="C20" s="105"/>
      <c r="D20" s="105"/>
      <c r="E20" s="106"/>
      <c r="F20" s="70"/>
    </row>
    <row r="21" spans="1:6" ht="13.7" customHeight="1">
      <c r="B21" s="948" t="s">
        <v>312</v>
      </c>
      <c r="C21" s="107"/>
      <c r="D21" s="107"/>
      <c r="E21" s="108"/>
      <c r="F21" s="70"/>
    </row>
    <row r="22" spans="1:6" ht="13.7" customHeight="1">
      <c r="B22" s="956"/>
      <c r="C22" s="99" t="s">
        <v>310</v>
      </c>
      <c r="D22" s="99" t="s">
        <v>313</v>
      </c>
      <c r="E22" s="109">
        <v>7</v>
      </c>
      <c r="F22" s="70"/>
    </row>
    <row r="23" spans="1:6" ht="13.7" customHeight="1">
      <c r="B23" s="956"/>
      <c r="C23" s="99"/>
      <c r="D23" s="99"/>
      <c r="E23" s="104"/>
      <c r="F23" s="70"/>
    </row>
    <row r="24" spans="1:6" ht="13.7" customHeight="1">
      <c r="B24" s="957"/>
      <c r="C24" s="105"/>
      <c r="D24" s="105"/>
      <c r="E24" s="106"/>
      <c r="F24" s="70"/>
    </row>
    <row r="25" spans="1:6" ht="13.7" customHeight="1">
      <c r="A25" s="70"/>
      <c r="B25" s="951" t="s">
        <v>314</v>
      </c>
      <c r="C25" s="107"/>
      <c r="D25" s="110"/>
      <c r="E25" s="108"/>
      <c r="F25" s="70"/>
    </row>
    <row r="26" spans="1:6" ht="13.7" customHeight="1">
      <c r="A26" s="70"/>
      <c r="B26" s="952"/>
      <c r="C26" s="99" t="s">
        <v>315</v>
      </c>
      <c r="D26" s="99" t="s">
        <v>185</v>
      </c>
      <c r="E26" s="97">
        <v>8</v>
      </c>
    </row>
    <row r="27" spans="1:6" ht="13.7" customHeight="1">
      <c r="A27" s="70"/>
      <c r="B27" s="952"/>
      <c r="C27" s="99" t="s">
        <v>316</v>
      </c>
      <c r="D27" s="99" t="s">
        <v>317</v>
      </c>
      <c r="E27" s="97">
        <v>9</v>
      </c>
    </row>
    <row r="28" spans="1:6" ht="13.7" customHeight="1">
      <c r="A28" s="70"/>
      <c r="B28" s="952"/>
      <c r="C28" s="99" t="s">
        <v>318</v>
      </c>
      <c r="D28" s="99" t="s">
        <v>319</v>
      </c>
      <c r="E28" s="97">
        <v>10</v>
      </c>
    </row>
    <row r="29" spans="1:6" ht="13.7" customHeight="1">
      <c r="B29" s="953"/>
      <c r="C29" s="105"/>
      <c r="D29" s="105"/>
      <c r="E29" s="106"/>
    </row>
    <row r="30" spans="1:6" ht="13.7" customHeight="1">
      <c r="B30" s="948" t="s">
        <v>186</v>
      </c>
      <c r="C30" s="107"/>
      <c r="D30" s="107"/>
      <c r="E30" s="862"/>
    </row>
    <row r="31" spans="1:6" ht="13.7" customHeight="1">
      <c r="B31" s="949"/>
      <c r="C31" s="99" t="s">
        <v>320</v>
      </c>
      <c r="D31" s="99" t="s">
        <v>174</v>
      </c>
      <c r="E31" s="863">
        <v>11</v>
      </c>
    </row>
    <row r="32" spans="1:6" ht="13.7" customHeight="1">
      <c r="B32" s="949"/>
      <c r="C32" s="99"/>
      <c r="D32" s="99"/>
      <c r="E32" s="864"/>
    </row>
    <row r="33" spans="2:5" ht="13.7" customHeight="1">
      <c r="B33" s="949"/>
      <c r="C33" s="111" t="s">
        <v>321</v>
      </c>
      <c r="D33" s="111" t="s">
        <v>175</v>
      </c>
      <c r="E33" s="863">
        <v>12</v>
      </c>
    </row>
    <row r="34" spans="2:5" ht="13.7" customHeight="1">
      <c r="B34" s="949"/>
      <c r="C34" s="99"/>
      <c r="D34" s="99"/>
      <c r="E34" s="863"/>
    </row>
    <row r="35" spans="2:5" ht="13.7" customHeight="1">
      <c r="B35" s="949"/>
      <c r="C35" s="99" t="s">
        <v>322</v>
      </c>
      <c r="D35" s="99" t="s">
        <v>323</v>
      </c>
      <c r="E35" s="863">
        <v>13</v>
      </c>
    </row>
    <row r="36" spans="2:5" ht="13.7" customHeight="1">
      <c r="B36" s="949"/>
      <c r="C36" s="99"/>
      <c r="D36" s="99"/>
      <c r="E36" s="864"/>
    </row>
    <row r="37" spans="2:5" ht="15">
      <c r="B37" s="949"/>
      <c r="C37" s="99" t="s">
        <v>324</v>
      </c>
      <c r="D37" s="99" t="s">
        <v>187</v>
      </c>
      <c r="E37" s="863">
        <v>14</v>
      </c>
    </row>
    <row r="38" spans="2:5" ht="15">
      <c r="B38" s="949"/>
      <c r="C38" s="99"/>
      <c r="D38" s="99"/>
      <c r="E38" s="865"/>
    </row>
    <row r="39" spans="2:5">
      <c r="B39" s="866"/>
      <c r="C39" s="107"/>
      <c r="D39" s="107"/>
      <c r="E39" s="867"/>
    </row>
    <row r="40" spans="2:5" ht="13.7" customHeight="1">
      <c r="B40" s="868" t="s">
        <v>325</v>
      </c>
      <c r="C40" s="99"/>
      <c r="D40" s="99"/>
      <c r="E40" s="869"/>
    </row>
    <row r="41" spans="2:5" ht="13.7" customHeight="1">
      <c r="B41" s="868"/>
      <c r="C41" s="99"/>
      <c r="D41" s="113"/>
      <c r="E41" s="870"/>
    </row>
    <row r="42" spans="2:5" ht="13.7" customHeight="1">
      <c r="B42" s="868" t="s">
        <v>312</v>
      </c>
      <c r="C42" s="99" t="s">
        <v>326</v>
      </c>
      <c r="D42" s="99" t="s">
        <v>176</v>
      </c>
      <c r="E42" s="871">
        <v>15</v>
      </c>
    </row>
    <row r="43" spans="2:5" ht="13.7" customHeight="1">
      <c r="B43" s="868" t="s">
        <v>186</v>
      </c>
      <c r="C43" s="99"/>
      <c r="D43" s="99"/>
      <c r="E43" s="869"/>
    </row>
    <row r="44" spans="2:5" ht="13.7" customHeight="1">
      <c r="B44" s="872"/>
      <c r="C44" s="105"/>
      <c r="D44" s="105"/>
      <c r="E44" s="873"/>
    </row>
    <row r="45" spans="2:5" ht="13.7" customHeight="1">
      <c r="B45" s="868"/>
      <c r="C45" s="99"/>
      <c r="D45" s="99"/>
      <c r="E45" s="871"/>
    </row>
    <row r="46" spans="2:5" ht="13.7" customHeight="1">
      <c r="B46" s="868" t="s">
        <v>327</v>
      </c>
      <c r="C46" s="99"/>
      <c r="D46" s="99"/>
      <c r="E46" s="871"/>
    </row>
    <row r="47" spans="2:5" ht="13.7" customHeight="1">
      <c r="B47" s="868" t="s">
        <v>312</v>
      </c>
      <c r="C47" s="99" t="s">
        <v>328</v>
      </c>
      <c r="D47" s="99" t="s">
        <v>329</v>
      </c>
      <c r="E47" s="871">
        <v>16</v>
      </c>
    </row>
    <row r="48" spans="2:5" ht="13.7" customHeight="1">
      <c r="B48" s="868"/>
      <c r="C48" s="99"/>
      <c r="D48" s="99"/>
      <c r="E48" s="871"/>
    </row>
    <row r="49" spans="1:9" ht="13.7" customHeight="1">
      <c r="B49" s="868" t="s">
        <v>186</v>
      </c>
      <c r="C49" s="99" t="s">
        <v>330</v>
      </c>
      <c r="D49" s="99" t="s">
        <v>177</v>
      </c>
      <c r="E49" s="871">
        <v>17</v>
      </c>
    </row>
    <row r="50" spans="1:9" ht="13.7" customHeight="1">
      <c r="B50" s="868"/>
      <c r="C50" s="99"/>
      <c r="D50" s="99"/>
      <c r="E50" s="871"/>
    </row>
    <row r="51" spans="1:9" ht="13.7" customHeight="1">
      <c r="B51" s="872"/>
      <c r="C51" s="105"/>
      <c r="D51" s="114"/>
      <c r="E51" s="874"/>
    </row>
    <row r="52" spans="1:9" ht="13.7" customHeight="1">
      <c r="A52" s="70"/>
      <c r="B52" s="948" t="s">
        <v>331</v>
      </c>
      <c r="C52" s="110"/>
      <c r="D52" s="110"/>
      <c r="E52" s="108"/>
    </row>
    <row r="53" spans="1:9" ht="13.7" customHeight="1">
      <c r="A53" s="70"/>
      <c r="B53" s="949"/>
      <c r="C53" s="99" t="s">
        <v>332</v>
      </c>
      <c r="D53" s="99" t="s">
        <v>333</v>
      </c>
      <c r="E53" s="97">
        <v>18</v>
      </c>
    </row>
    <row r="54" spans="1:9" ht="13.7" customHeight="1">
      <c r="A54" s="70"/>
      <c r="B54" s="949"/>
      <c r="C54" s="99" t="s">
        <v>334</v>
      </c>
      <c r="D54" s="99" t="s">
        <v>335</v>
      </c>
      <c r="E54" s="97">
        <v>19</v>
      </c>
      <c r="G54" s="70"/>
      <c r="H54" s="935"/>
      <c r="I54" s="935"/>
    </row>
    <row r="55" spans="1:9" ht="15">
      <c r="A55" s="70"/>
      <c r="B55" s="950"/>
      <c r="C55" s="114"/>
      <c r="D55" s="114"/>
      <c r="E55" s="106"/>
      <c r="G55" s="70"/>
      <c r="H55" s="935"/>
      <c r="I55" s="935"/>
    </row>
    <row r="56" spans="1:9" ht="15">
      <c r="B56" s="962" t="s">
        <v>339</v>
      </c>
      <c r="C56" s="107"/>
      <c r="D56" s="115"/>
      <c r="E56" s="108"/>
      <c r="G56" s="70"/>
      <c r="H56" s="935"/>
      <c r="I56" s="935"/>
    </row>
    <row r="57" spans="1:9" ht="15">
      <c r="B57" s="963"/>
      <c r="C57" s="99" t="s">
        <v>340</v>
      </c>
      <c r="D57" s="99" t="s">
        <v>341</v>
      </c>
      <c r="E57" s="97">
        <v>20</v>
      </c>
      <c r="G57" s="70"/>
      <c r="H57" s="935"/>
      <c r="I57" s="935"/>
    </row>
    <row r="58" spans="1:9" ht="15">
      <c r="B58" s="963"/>
      <c r="C58" s="99" t="s">
        <v>342</v>
      </c>
      <c r="D58" s="99" t="s">
        <v>343</v>
      </c>
      <c r="E58" s="97">
        <v>21</v>
      </c>
      <c r="G58" s="70"/>
      <c r="H58" s="935"/>
      <c r="I58" s="935"/>
    </row>
    <row r="59" spans="1:9">
      <c r="B59" s="963"/>
      <c r="C59" s="99" t="s">
        <v>344</v>
      </c>
      <c r="D59" s="99" t="s">
        <v>426</v>
      </c>
      <c r="E59" s="937">
        <v>22</v>
      </c>
      <c r="G59" s="70"/>
      <c r="H59" s="935"/>
      <c r="I59" s="935"/>
    </row>
    <row r="60" spans="1:9" ht="15">
      <c r="B60" s="964"/>
      <c r="C60" s="105"/>
      <c r="D60" s="116"/>
      <c r="E60" s="117"/>
    </row>
    <row r="61" spans="1:9" ht="15">
      <c r="B61" s="958" t="s">
        <v>29</v>
      </c>
      <c r="C61" s="99"/>
      <c r="D61" s="118"/>
      <c r="E61" s="119"/>
    </row>
    <row r="62" spans="1:9" ht="15">
      <c r="B62" s="959"/>
      <c r="C62" s="99" t="s">
        <v>30</v>
      </c>
      <c r="D62" s="99" t="s">
        <v>31</v>
      </c>
      <c r="E62" s="97">
        <v>23</v>
      </c>
    </row>
    <row r="63" spans="1:9" ht="15">
      <c r="B63" s="959"/>
      <c r="C63" s="99" t="s">
        <v>32</v>
      </c>
      <c r="D63" s="99" t="s">
        <v>33</v>
      </c>
      <c r="E63" s="97">
        <v>24</v>
      </c>
    </row>
    <row r="64" spans="1:9" ht="15">
      <c r="B64" s="959"/>
      <c r="C64" s="99" t="s">
        <v>34</v>
      </c>
      <c r="D64" s="99" t="s">
        <v>35</v>
      </c>
      <c r="E64" s="97">
        <v>25</v>
      </c>
    </row>
    <row r="65" spans="2:5" ht="15">
      <c r="B65" s="959"/>
      <c r="C65" s="99" t="s">
        <v>36</v>
      </c>
      <c r="D65" s="99" t="s">
        <v>37</v>
      </c>
      <c r="E65" s="97">
        <v>26</v>
      </c>
    </row>
    <row r="66" spans="2:5" ht="15">
      <c r="B66" s="960"/>
      <c r="C66" s="105"/>
      <c r="D66" s="105"/>
      <c r="E66" s="112"/>
    </row>
    <row r="67" spans="2:5" ht="15">
      <c r="B67" s="942" t="s">
        <v>162</v>
      </c>
      <c r="C67" s="110"/>
      <c r="D67" s="110"/>
      <c r="E67" s="108"/>
    </row>
    <row r="68" spans="2:5" ht="15">
      <c r="B68" s="943"/>
      <c r="C68" s="99" t="s">
        <v>163</v>
      </c>
      <c r="D68" s="99" t="s">
        <v>164</v>
      </c>
      <c r="E68" s="109">
        <v>27</v>
      </c>
    </row>
    <row r="69" spans="2:5" ht="15">
      <c r="B69" s="961"/>
      <c r="C69" s="114"/>
      <c r="D69" s="114"/>
      <c r="E69" s="106"/>
    </row>
    <row r="70" spans="2:5" ht="15">
      <c r="B70" s="942" t="s">
        <v>336</v>
      </c>
      <c r="C70" s="107"/>
      <c r="D70" s="107"/>
      <c r="E70" s="108"/>
    </row>
    <row r="71" spans="2:5" ht="15">
      <c r="B71" s="943"/>
      <c r="C71" s="99" t="s">
        <v>337</v>
      </c>
      <c r="D71" s="99" t="s">
        <v>338</v>
      </c>
      <c r="E71" s="97">
        <v>29</v>
      </c>
    </row>
    <row r="72" spans="2:5" ht="15.75" thickBot="1">
      <c r="B72" s="944"/>
      <c r="C72" s="120"/>
      <c r="D72" s="120"/>
      <c r="E72" s="121"/>
    </row>
    <row r="73" spans="2:5">
      <c r="C73" s="71"/>
      <c r="D73" s="72"/>
    </row>
    <row r="74" spans="2:5" ht="13.7" customHeight="1"/>
    <row r="75" spans="2:5" ht="11.25" customHeight="1"/>
  </sheetData>
  <mergeCells count="11">
    <mergeCell ref="B70:B72"/>
    <mergeCell ref="B1:E1"/>
    <mergeCell ref="B30:B38"/>
    <mergeCell ref="B52:B55"/>
    <mergeCell ref="B25:B29"/>
    <mergeCell ref="B12:B16"/>
    <mergeCell ref="B21:B24"/>
    <mergeCell ref="B17:B20"/>
    <mergeCell ref="B61:B66"/>
    <mergeCell ref="B67:B69"/>
    <mergeCell ref="B56:B60"/>
  </mergeCells>
  <phoneticPr fontId="10" type="noConversion"/>
  <hyperlinks>
    <hyperlink ref="E13" location="'(2) Directors Statement'!A1" display="'(2) Directors Statement'!A1"/>
    <hyperlink ref="E15" location="'(3) Notes to Accs'!Print_Area" display="'(3) Notes to Accs'!Print_Area"/>
    <hyperlink ref="E18" location="'(4) RFS Inc'!Print_Area" display="'(4) RFS Inc'!Print_Area"/>
    <hyperlink ref="E22" location="'(5) DISAGG Inc'!Print_Area" display="'(5) DISAGG Inc'!Print_Area"/>
    <hyperlink ref="E26" location="'(6) DISAGG Opex'!Print_Area" display="'(6) DISAGG Opex'!Print_Area"/>
    <hyperlink ref="E27" location="'(7) DISAGG Aloc1'!Print_Area" display="'(7) DISAGG Aloc1'!Print_Area"/>
    <hyperlink ref="E28" location="'(8) DISAGG Aloc2'!Print_Area" display="'(8) DISAGG Aloc2'!Print_Area"/>
    <hyperlink ref="E31" location="'(9) PTS Adj'!Print_Area" display="'(9) PTS Adj'!Print_Area"/>
    <hyperlink ref="E33" location="'(10) PTS PriceRedn'!Print_Area" display="'(10) PTS PriceRedn'!Print_Area"/>
    <hyperlink ref="E35" location="'(11) PTS Disc'!Print_Area" display="'(11) PTS Disc'!Print_Area"/>
    <hyperlink ref="E37" location="'(12) PTS Rev'!Print_Area" display="'(12) PTS Rev'!Print_Area"/>
    <hyperlink ref="E42" location="'(13) PTS Asset Aging'!Print_Area" display="'(13) PTS Asset Aging'!Print_Area"/>
    <hyperlink ref="E47" location="'(14) DISAGG ProvSum'!Print_Area" display="'(14) DISAGG ProvSum'!Print_Area"/>
    <hyperlink ref="E49" location="'(15) PTS ProvRec '!Print_Area" display="'(15) PTS ProvRec '!Print_Area"/>
    <hyperlink ref="E53" location="'(16) INF Rel Part Trans'!Print_Area" display="'(16) INF Rel Part Trans'!Print_Area"/>
    <hyperlink ref="E54" location="'(17) INF RevRec'!Print_Area" display="'(17) INF RevRec'!Print_Area"/>
    <hyperlink ref="E57" location="'(18) Historic Opex Summary'!A1" display="'(18) Historic Opex Summary'!A1"/>
    <hyperlink ref="E58" location="'(19) Historic Opex Category Yr1'!A1" display="'(19) Historic Opex Category Yr1'!A1"/>
    <hyperlink ref="E62" location="'(24) Historic Capex by Category'!A1" display="'(24) Historic Capex by Category'!A1"/>
    <hyperlink ref="E63" location="'(25) Hist Capex by Asset Class '!A1" display="'(25) Hist Capex by Asset Class '!A1"/>
    <hyperlink ref="E64" location="'(26) Hist Capex - Network'!A1" display="'(26) Hist Capex - Network'!A1"/>
    <hyperlink ref="E65" location="'(27) Hist Capex - Non-Network'!A1" display="'(27) Hist Capex - Non-Network'!A1"/>
    <hyperlink ref="E68" location="'(28) Auditor''s review report'!Print_Area" display="'(28) Auditor''s review report'!Print_Area"/>
    <hyperlink ref="E71" location="'(29) NFS Curr Map Netw'!A1" display="'(29) NFS Curr Map Netw'!A1"/>
    <hyperlink ref="E59" location="'(20) Historic Opex Category Yr2'!A1" display="'(20) Historic Opex Category Yr2'!A1"/>
  </hyperlinks>
  <printOptions horizontalCentered="1"/>
  <pageMargins left="0.74803149606299213" right="0.74803149606299213" top="0.98425196850393704" bottom="0.98425196850393704" header="0.51181102362204722" footer="0.51181102362204722"/>
  <pageSetup paperSize="9" scale="68" orientation="portrait" r:id="rId1"/>
  <headerFooter alignWithMargins="0"/>
  <rowBreaks count="1" manualBreakCount="1">
    <brk id="58" min="1" max="4" man="1"/>
  </rowBreaks>
  <colBreaks count="1" manualBreakCount="1">
    <brk id="4" max="71"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tabColor theme="2" tint="-0.499984740745262"/>
  </sheetPr>
  <dimension ref="A1:O37"/>
  <sheetViews>
    <sheetView zoomScale="75" zoomScaleNormal="75" zoomScaleSheetLayoutView="75" workbookViewId="0"/>
  </sheetViews>
  <sheetFormatPr defaultColWidth="7.85546875" defaultRowHeight="13.5"/>
  <cols>
    <col min="1" max="1" width="51.5703125" style="574" customWidth="1"/>
    <col min="2" max="2" width="21.28515625" style="574" customWidth="1"/>
    <col min="3" max="3" width="23.7109375" style="574" customWidth="1"/>
    <col min="4" max="4" width="7.28515625" style="574" customWidth="1"/>
    <col min="5" max="5" width="17.7109375" style="574" customWidth="1"/>
    <col min="6" max="6" width="9.7109375" style="574" customWidth="1"/>
    <col min="7" max="14" width="7.85546875" style="574" customWidth="1"/>
    <col min="15" max="15" width="7.85546875" style="521" customWidth="1"/>
    <col min="16" max="16384" width="7.85546875" style="574"/>
  </cols>
  <sheetData>
    <row r="1" spans="1:15" s="521" customFormat="1">
      <c r="A1" s="591"/>
      <c r="B1" s="591"/>
      <c r="C1" s="591"/>
      <c r="D1" s="591"/>
      <c r="E1" s="591"/>
    </row>
    <row r="2" spans="1:15" s="484" customFormat="1" ht="42.75" customHeight="1">
      <c r="A2" s="996" t="s">
        <v>57</v>
      </c>
      <c r="B2" s="997"/>
      <c r="C2" s="997"/>
      <c r="D2" s="998"/>
      <c r="E2" s="592"/>
      <c r="F2" s="524"/>
      <c r="G2" s="524"/>
      <c r="H2" s="524"/>
      <c r="I2" s="524"/>
      <c r="J2" s="524"/>
      <c r="K2" s="524"/>
    </row>
    <row r="3" spans="1:15" s="484" customFormat="1" ht="12.75" customHeight="1">
      <c r="A3" s="538"/>
      <c r="B3" s="343"/>
      <c r="C3" s="343"/>
      <c r="D3" s="592"/>
      <c r="E3" s="592"/>
      <c r="F3" s="526"/>
      <c r="G3" s="526"/>
      <c r="H3" s="526"/>
      <c r="I3" s="524"/>
      <c r="J3" s="524"/>
      <c r="K3" s="524"/>
    </row>
    <row r="4" spans="1:15" s="521" customFormat="1">
      <c r="A4" s="591"/>
      <c r="B4" s="591"/>
      <c r="C4" s="591"/>
      <c r="D4" s="592"/>
      <c r="E4" s="592"/>
    </row>
    <row r="5" spans="1:15" s="521" customFormat="1" ht="15">
      <c r="A5" s="999"/>
      <c r="B5" s="999"/>
      <c r="C5" s="999"/>
      <c r="D5" s="1000"/>
      <c r="E5" s="592"/>
      <c r="F5" s="348"/>
      <c r="G5" s="348"/>
      <c r="H5" s="348"/>
      <c r="I5" s="348"/>
      <c r="J5" s="989"/>
      <c r="K5" s="989"/>
    </row>
    <row r="6" spans="1:15">
      <c r="A6" s="592"/>
      <c r="B6" s="592"/>
      <c r="C6" s="592"/>
      <c r="D6" s="592"/>
      <c r="E6" s="592"/>
    </row>
    <row r="7" spans="1:15" ht="12.75" customHeight="1">
      <c r="A7" s="543" t="str">
        <f>'(9) PTS Adj'!A7</f>
        <v>For the year ended 30 June 2017</v>
      </c>
      <c r="B7" s="593"/>
      <c r="C7" s="592"/>
      <c r="D7" s="592"/>
      <c r="E7" s="592"/>
    </row>
    <row r="8" spans="1:15">
      <c r="A8" s="592"/>
      <c r="B8" s="592"/>
      <c r="C8" s="592"/>
      <c r="D8" s="592"/>
      <c r="E8" s="592"/>
    </row>
    <row r="9" spans="1:15" s="530" customFormat="1">
      <c r="A9" s="594"/>
      <c r="B9" s="594"/>
      <c r="C9" s="594"/>
      <c r="D9" s="594"/>
      <c r="E9" s="594"/>
      <c r="F9" s="531"/>
      <c r="G9" s="531"/>
      <c r="H9" s="531"/>
      <c r="I9" s="531"/>
      <c r="O9" s="531"/>
    </row>
    <row r="10" spans="1:15" s="530" customFormat="1">
      <c r="A10" s="594" t="s">
        <v>130</v>
      </c>
      <c r="B10" s="594"/>
      <c r="C10" s="594"/>
      <c r="D10" s="594"/>
      <c r="E10" s="594"/>
      <c r="F10" s="531"/>
      <c r="G10" s="531"/>
      <c r="H10" s="531"/>
      <c r="I10" s="531"/>
      <c r="O10" s="531"/>
    </row>
    <row r="11" spans="1:15" s="530" customFormat="1">
      <c r="A11" s="594"/>
      <c r="B11" s="594"/>
      <c r="C11" s="594"/>
      <c r="D11" s="594"/>
      <c r="E11" s="594"/>
      <c r="F11" s="531"/>
      <c r="G11" s="531"/>
      <c r="H11" s="531"/>
      <c r="I11" s="531"/>
      <c r="O11" s="531"/>
    </row>
    <row r="12" spans="1:15" s="530" customFormat="1">
      <c r="A12" s="594"/>
      <c r="B12" s="594"/>
      <c r="C12" s="594"/>
      <c r="D12" s="594"/>
      <c r="E12" s="594"/>
      <c r="F12" s="531"/>
      <c r="G12" s="531"/>
      <c r="H12" s="531"/>
      <c r="I12" s="531"/>
      <c r="O12" s="531"/>
    </row>
    <row r="13" spans="1:15">
      <c r="A13" s="592"/>
      <c r="B13" s="592"/>
      <c r="C13" s="592"/>
      <c r="D13" s="592"/>
      <c r="E13" s="592"/>
    </row>
    <row r="14" spans="1:15">
      <c r="A14" s="592"/>
      <c r="B14" s="592"/>
      <c r="C14" s="592"/>
      <c r="D14" s="592"/>
      <c r="E14" s="592"/>
    </row>
    <row r="15" spans="1:15">
      <c r="A15" s="592"/>
      <c r="B15" s="592"/>
      <c r="C15" s="592"/>
      <c r="D15" s="592"/>
      <c r="E15" s="592"/>
    </row>
    <row r="16" spans="1:15">
      <c r="A16" s="592"/>
      <c r="B16" s="592"/>
      <c r="C16" s="592"/>
      <c r="D16" s="592"/>
      <c r="E16" s="592"/>
    </row>
    <row r="17" spans="1:5">
      <c r="A17" s="592"/>
      <c r="B17" s="592"/>
      <c r="C17" s="592"/>
      <c r="D17" s="592"/>
      <c r="E17" s="592"/>
    </row>
    <row r="18" spans="1:5">
      <c r="A18" s="592"/>
      <c r="B18" s="592"/>
      <c r="C18" s="592"/>
      <c r="D18" s="592"/>
      <c r="E18" s="592"/>
    </row>
    <row r="19" spans="1:5">
      <c r="A19" s="592"/>
      <c r="B19" s="592"/>
      <c r="C19" s="592"/>
      <c r="D19" s="592"/>
      <c r="E19" s="592"/>
    </row>
    <row r="20" spans="1:5">
      <c r="A20" s="592"/>
      <c r="B20" s="592"/>
      <c r="C20" s="592"/>
      <c r="D20" s="592"/>
      <c r="E20" s="592"/>
    </row>
    <row r="21" spans="1:5">
      <c r="A21" s="592"/>
      <c r="B21" s="592"/>
      <c r="C21" s="592"/>
      <c r="D21" s="592"/>
      <c r="E21" s="592"/>
    </row>
    <row r="22" spans="1:5">
      <c r="A22" s="592"/>
      <c r="B22" s="592"/>
      <c r="C22" s="592"/>
      <c r="D22" s="592"/>
      <c r="E22" s="592"/>
    </row>
    <row r="23" spans="1:5">
      <c r="A23" s="592"/>
      <c r="B23" s="592"/>
      <c r="C23" s="592"/>
      <c r="D23" s="592"/>
      <c r="E23" s="592"/>
    </row>
    <row r="24" spans="1:5">
      <c r="A24" s="592"/>
      <c r="B24" s="592"/>
      <c r="C24" s="592"/>
      <c r="D24" s="592"/>
      <c r="E24" s="592"/>
    </row>
    <row r="25" spans="1:5">
      <c r="A25" s="592"/>
      <c r="B25" s="592"/>
      <c r="C25" s="592"/>
      <c r="D25" s="592"/>
      <c r="E25" s="592"/>
    </row>
    <row r="26" spans="1:5">
      <c r="A26" s="592"/>
      <c r="B26" s="592"/>
      <c r="C26" s="592"/>
      <c r="D26" s="592"/>
      <c r="E26" s="592"/>
    </row>
    <row r="27" spans="1:5">
      <c r="A27" s="592"/>
      <c r="B27" s="592"/>
      <c r="C27" s="592"/>
      <c r="D27" s="592"/>
      <c r="E27" s="592"/>
    </row>
    <row r="28" spans="1:5">
      <c r="A28" s="592"/>
      <c r="B28" s="592"/>
      <c r="C28" s="592"/>
      <c r="D28" s="592"/>
      <c r="E28" s="592"/>
    </row>
    <row r="29" spans="1:5">
      <c r="A29" s="592"/>
      <c r="B29" s="592"/>
      <c r="C29" s="592"/>
      <c r="D29" s="592"/>
      <c r="E29" s="592"/>
    </row>
    <row r="30" spans="1:5">
      <c r="A30" s="592"/>
      <c r="B30" s="592"/>
      <c r="C30" s="592"/>
      <c r="D30" s="592"/>
      <c r="E30" s="592"/>
    </row>
    <row r="31" spans="1:5">
      <c r="A31" s="592"/>
      <c r="B31" s="592"/>
      <c r="C31" s="592"/>
      <c r="D31" s="592"/>
      <c r="E31" s="592"/>
    </row>
    <row r="32" spans="1:5">
      <c r="A32" s="592"/>
      <c r="B32" s="592"/>
      <c r="C32" s="592"/>
      <c r="D32" s="592"/>
      <c r="E32" s="592"/>
    </row>
    <row r="33" spans="1:5">
      <c r="A33" s="592"/>
      <c r="B33" s="592"/>
      <c r="C33" s="592"/>
      <c r="D33" s="592"/>
      <c r="E33" s="592"/>
    </row>
    <row r="34" spans="1:5">
      <c r="A34" s="592"/>
      <c r="B34" s="592"/>
      <c r="C34" s="592"/>
      <c r="D34" s="592"/>
      <c r="E34" s="592"/>
    </row>
    <row r="35" spans="1:5">
      <c r="A35" s="592"/>
      <c r="B35" s="592"/>
      <c r="C35" s="592"/>
      <c r="D35" s="592"/>
      <c r="E35" s="592"/>
    </row>
    <row r="36" spans="1:5">
      <c r="A36" s="592"/>
      <c r="B36" s="592"/>
      <c r="C36" s="592"/>
      <c r="D36" s="592"/>
      <c r="E36" s="592"/>
    </row>
    <row r="37" spans="1:5">
      <c r="A37" s="592"/>
      <c r="B37" s="592"/>
      <c r="C37" s="592"/>
      <c r="D37" s="592"/>
      <c r="E37" s="592"/>
    </row>
  </sheetData>
  <mergeCells count="3">
    <mergeCell ref="J5:K5"/>
    <mergeCell ref="A2:D2"/>
    <mergeCell ref="A5:D5"/>
  </mergeCells>
  <phoneticPr fontId="15" type="noConversion"/>
  <printOptions horizontalCentered="1"/>
  <pageMargins left="0.15748031496062992" right="0.15748031496062992" top="0.11811023622047245" bottom="0.11811023622047245" header="0.11811023622047245" footer="0.11811023622047245"/>
  <pageSetup paperSize="9" scale="85" firstPageNumber="12" orientation="landscape" useFirstPageNumber="1" r:id="rId1"/>
  <headerFooter alignWithMargins="0">
    <oddFooter>&amp;R&amp;P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theme="2" tint="-0.499984740745262"/>
    <pageSetUpPr fitToPage="1"/>
  </sheetPr>
  <dimension ref="A1:K63"/>
  <sheetViews>
    <sheetView showGridLines="0" zoomScaleNormal="100" zoomScaleSheetLayoutView="75" workbookViewId="0"/>
  </sheetViews>
  <sheetFormatPr defaultColWidth="8" defaultRowHeight="12.75"/>
  <cols>
    <col min="1" max="1" width="4.28515625" style="34" customWidth="1"/>
    <col min="2" max="2" width="1.42578125" style="34" customWidth="1"/>
    <col min="3" max="3" width="66" style="34" customWidth="1"/>
    <col min="4" max="8" width="17.7109375" style="34" customWidth="1"/>
    <col min="9" max="9" width="14" style="40" customWidth="1"/>
    <col min="10" max="10" width="14.28515625" style="40" customWidth="1"/>
    <col min="11" max="11" width="15" style="40" customWidth="1"/>
    <col min="12" max="16384" width="8" style="40"/>
  </cols>
  <sheetData>
    <row r="1" spans="1:11" s="6" customFormat="1">
      <c r="A1" s="1"/>
      <c r="B1" s="1"/>
      <c r="C1" s="1"/>
      <c r="D1" s="1"/>
      <c r="G1" s="1"/>
      <c r="H1" s="1"/>
    </row>
    <row r="2" spans="1:11" s="7" customFormat="1" ht="16.5" customHeight="1">
      <c r="A2" s="1001" t="s">
        <v>88</v>
      </c>
      <c r="B2" s="1002"/>
      <c r="C2" s="1002"/>
      <c r="D2" s="1002"/>
      <c r="E2" s="1002"/>
      <c r="F2" s="1002"/>
      <c r="G2" s="1002"/>
      <c r="H2" s="1002"/>
      <c r="I2" s="42"/>
      <c r="J2" s="42"/>
      <c r="K2" s="43"/>
    </row>
    <row r="3" spans="1:11" s="15" customFormat="1">
      <c r="A3" s="44"/>
      <c r="B3" s="44"/>
      <c r="C3" s="44"/>
      <c r="D3" s="44"/>
      <c r="E3" s="44"/>
      <c r="F3" s="44"/>
      <c r="G3" s="45"/>
      <c r="H3" s="45"/>
      <c r="I3" s="46"/>
      <c r="J3" s="47"/>
      <c r="K3" s="47"/>
    </row>
    <row r="4" spans="1:11" s="6" customFormat="1"/>
    <row r="5" spans="1:11" s="6" customFormat="1" ht="15.75">
      <c r="A5" s="1003"/>
      <c r="B5" s="1004"/>
      <c r="C5" s="1004"/>
      <c r="D5" s="1004"/>
      <c r="E5" s="1004"/>
      <c r="F5" s="1004"/>
      <c r="G5" s="1004"/>
      <c r="H5" s="1004"/>
      <c r="I5" s="48"/>
      <c r="J5" s="48"/>
      <c r="K5" s="14"/>
    </row>
    <row r="6" spans="1:11" ht="12.75" customHeight="1">
      <c r="A6" s="13"/>
      <c r="B6" s="13"/>
      <c r="C6" s="13"/>
      <c r="D6" s="13"/>
      <c r="E6" s="13"/>
      <c r="F6" s="13"/>
      <c r="G6" s="13"/>
      <c r="H6" s="13"/>
      <c r="I6" s="13"/>
      <c r="J6" s="13"/>
      <c r="K6" s="13"/>
    </row>
    <row r="7" spans="1:11" ht="15">
      <c r="A7" s="5" t="str">
        <f>'(9) PTS Adj'!A7</f>
        <v>For the year ended 30 June 2017</v>
      </c>
      <c r="B7" s="6"/>
      <c r="C7" s="6"/>
      <c r="D7" s="20"/>
      <c r="E7" s="6"/>
      <c r="F7" s="6"/>
      <c r="G7" s="1"/>
      <c r="H7" s="1"/>
      <c r="I7" s="4"/>
      <c r="J7" s="4"/>
      <c r="K7" s="35"/>
    </row>
    <row r="8" spans="1:11" ht="14.25">
      <c r="A8" s="1"/>
      <c r="B8" s="1"/>
      <c r="C8" s="1"/>
      <c r="D8" s="1"/>
      <c r="E8" s="6"/>
      <c r="F8" s="6"/>
      <c r="G8" s="1"/>
      <c r="H8" s="1"/>
      <c r="I8" s="4"/>
      <c r="J8" s="4"/>
      <c r="K8" s="8"/>
    </row>
    <row r="9" spans="1:11" ht="14.25">
      <c r="A9" s="1" t="s">
        <v>155</v>
      </c>
      <c r="B9" s="1"/>
      <c r="C9" s="1"/>
      <c r="D9" s="1"/>
      <c r="E9" s="6"/>
      <c r="F9" s="6"/>
      <c r="G9" s="1"/>
      <c r="H9" s="1"/>
      <c r="I9" s="4"/>
      <c r="J9" s="4"/>
      <c r="K9" s="8"/>
    </row>
    <row r="10" spans="1:11" ht="14.25">
      <c r="A10" s="1"/>
      <c r="B10" s="1"/>
      <c r="C10" s="1"/>
      <c r="D10" s="1"/>
      <c r="E10" s="6"/>
      <c r="F10" s="6"/>
      <c r="G10" s="1"/>
      <c r="H10" s="1"/>
      <c r="I10" s="4"/>
      <c r="J10" s="4"/>
      <c r="K10" s="8"/>
    </row>
    <row r="11" spans="1:11" ht="14.25" hidden="1">
      <c r="A11" s="49"/>
      <c r="B11" s="50"/>
      <c r="C11" s="51"/>
      <c r="D11" s="52"/>
      <c r="E11" s="53"/>
      <c r="F11" s="54"/>
      <c r="G11" s="54"/>
      <c r="H11" s="55"/>
      <c r="I11" s="4"/>
      <c r="J11" s="4"/>
      <c r="K11" s="8"/>
    </row>
    <row r="12" spans="1:11" ht="16.5" hidden="1" customHeight="1">
      <c r="A12" s="16"/>
      <c r="B12" s="6"/>
      <c r="C12" s="21"/>
      <c r="D12" s="22"/>
      <c r="E12" s="56"/>
      <c r="F12" s="56"/>
      <c r="G12" s="56"/>
      <c r="H12" s="57"/>
      <c r="I12" s="4"/>
      <c r="J12" s="4"/>
      <c r="K12" s="4"/>
    </row>
    <row r="13" spans="1:11" ht="6" hidden="1" customHeight="1">
      <c r="A13" s="16"/>
      <c r="B13" s="6"/>
      <c r="C13" s="21"/>
      <c r="D13" s="36"/>
      <c r="E13" s="41"/>
      <c r="F13" s="41"/>
      <c r="G13" s="41"/>
      <c r="H13" s="23"/>
      <c r="I13" s="4"/>
      <c r="J13" s="4"/>
      <c r="K13" s="4"/>
    </row>
    <row r="14" spans="1:11" ht="14.25" hidden="1">
      <c r="A14" s="19"/>
      <c r="B14" s="32" t="s">
        <v>89</v>
      </c>
      <c r="C14" s="18"/>
      <c r="D14" s="58"/>
      <c r="E14" s="30"/>
      <c r="F14" s="30"/>
      <c r="G14" s="30"/>
      <c r="H14" s="31"/>
      <c r="I14" s="4"/>
      <c r="J14" s="4"/>
      <c r="K14" s="4"/>
    </row>
    <row r="15" spans="1:11" ht="14.25" hidden="1">
      <c r="A15" s="27" t="s">
        <v>90</v>
      </c>
      <c r="B15" s="25"/>
      <c r="C15" s="21"/>
      <c r="D15" s="38"/>
      <c r="E15" s="10"/>
      <c r="F15" s="10"/>
      <c r="G15" s="10"/>
      <c r="H15" s="39"/>
      <c r="I15" s="4"/>
      <c r="J15" s="4"/>
      <c r="K15" s="4"/>
    </row>
    <row r="16" spans="1:11" ht="14.25" hidden="1">
      <c r="A16" s="16"/>
      <c r="B16" s="9" t="s">
        <v>91</v>
      </c>
      <c r="C16" s="59"/>
      <c r="D16" s="38"/>
      <c r="E16" s="10"/>
      <c r="F16" s="10"/>
      <c r="G16" s="10"/>
      <c r="H16" s="39"/>
      <c r="I16" s="4"/>
      <c r="J16" s="4"/>
      <c r="K16" s="4"/>
    </row>
    <row r="17" spans="1:11" ht="14.25" hidden="1">
      <c r="A17" s="16"/>
      <c r="B17" s="9" t="s">
        <v>92</v>
      </c>
      <c r="C17" s="59"/>
      <c r="D17" s="38"/>
      <c r="E17" s="10"/>
      <c r="F17" s="10"/>
      <c r="G17" s="10"/>
      <c r="H17" s="39"/>
      <c r="I17" s="4"/>
      <c r="J17" s="4"/>
      <c r="K17" s="4"/>
    </row>
    <row r="18" spans="1:11" ht="14.25" hidden="1">
      <c r="A18" s="16"/>
      <c r="B18" s="9" t="s">
        <v>93</v>
      </c>
      <c r="C18" s="59"/>
      <c r="D18" s="38"/>
      <c r="E18" s="10"/>
      <c r="F18" s="10"/>
      <c r="G18" s="10"/>
      <c r="H18" s="39"/>
      <c r="I18" s="4"/>
      <c r="J18" s="4"/>
      <c r="K18" s="4"/>
    </row>
    <row r="19" spans="1:11" ht="14.25" hidden="1">
      <c r="A19" s="16"/>
      <c r="B19" s="9" t="s">
        <v>94</v>
      </c>
      <c r="C19" s="59"/>
      <c r="D19" s="38"/>
      <c r="E19" s="10"/>
      <c r="F19" s="10"/>
      <c r="G19" s="10"/>
      <c r="H19" s="39"/>
      <c r="I19" s="4"/>
      <c r="J19" s="4"/>
      <c r="K19" s="4"/>
    </row>
    <row r="20" spans="1:11" ht="14.25" hidden="1">
      <c r="A20" s="16"/>
      <c r="B20" s="25" t="s">
        <v>97</v>
      </c>
      <c r="C20" s="29"/>
      <c r="D20" s="38"/>
      <c r="E20" s="10"/>
      <c r="F20" s="10"/>
      <c r="G20" s="10"/>
      <c r="H20" s="39"/>
      <c r="I20" s="4"/>
      <c r="J20" s="4"/>
      <c r="K20" s="4"/>
    </row>
    <row r="21" spans="1:11" ht="14.25" hidden="1">
      <c r="A21" s="16"/>
      <c r="B21" s="25" t="s">
        <v>98</v>
      </c>
      <c r="C21" s="29"/>
      <c r="D21" s="60"/>
      <c r="E21" s="61"/>
      <c r="F21" s="61"/>
      <c r="G21" s="61"/>
      <c r="H21" s="26"/>
      <c r="I21" s="4"/>
      <c r="J21" s="4"/>
      <c r="K21" s="4"/>
    </row>
    <row r="22" spans="1:11" ht="14.25" hidden="1">
      <c r="A22" s="19"/>
      <c r="B22" s="32" t="s">
        <v>99</v>
      </c>
      <c r="C22" s="33"/>
      <c r="D22" s="62"/>
      <c r="E22" s="63"/>
      <c r="F22" s="63"/>
      <c r="G22" s="63"/>
      <c r="H22" s="64"/>
      <c r="I22" s="4"/>
      <c r="J22" s="4"/>
      <c r="K22" s="4"/>
    </row>
    <row r="23" spans="1:11" ht="14.25" hidden="1">
      <c r="A23" s="27" t="s">
        <v>100</v>
      </c>
      <c r="C23" s="29"/>
      <c r="D23" s="38"/>
      <c r="E23" s="10"/>
      <c r="F23" s="10"/>
      <c r="G23" s="10"/>
      <c r="H23" s="39"/>
      <c r="I23" s="4"/>
      <c r="J23" s="4"/>
      <c r="K23" s="4"/>
    </row>
    <row r="24" spans="1:11" ht="28.5" hidden="1" customHeight="1">
      <c r="A24" s="16"/>
      <c r="B24" s="1005" t="s">
        <v>101</v>
      </c>
      <c r="C24" s="1006"/>
      <c r="D24" s="65"/>
      <c r="E24" s="28"/>
      <c r="F24" s="28"/>
      <c r="G24" s="28"/>
      <c r="H24" s="24"/>
      <c r="I24" s="4"/>
      <c r="J24" s="4"/>
      <c r="K24" s="4"/>
    </row>
    <row r="25" spans="1:11" ht="14.25" hidden="1">
      <c r="A25" s="19"/>
      <c r="B25" s="17"/>
      <c r="C25" s="18"/>
      <c r="D25" s="58"/>
      <c r="E25" s="30"/>
      <c r="F25" s="30"/>
      <c r="G25" s="30"/>
      <c r="H25" s="31"/>
      <c r="I25" s="4"/>
      <c r="J25" s="4"/>
      <c r="K25" s="4"/>
    </row>
    <row r="26" spans="1:11" ht="14.25" hidden="1">
      <c r="A26" s="3"/>
      <c r="B26" s="1"/>
      <c r="C26" s="1"/>
      <c r="D26" s="11"/>
      <c r="E26" s="10"/>
      <c r="F26" s="10"/>
      <c r="G26" s="11"/>
      <c r="H26" s="11"/>
      <c r="I26" s="4"/>
      <c r="J26" s="4"/>
      <c r="K26" s="4"/>
    </row>
    <row r="27" spans="1:11" ht="15">
      <c r="A27" s="66"/>
      <c r="B27" s="2"/>
      <c r="C27" s="2"/>
      <c r="D27" s="37"/>
      <c r="E27" s="12"/>
      <c r="F27" s="12"/>
      <c r="G27" s="37"/>
      <c r="H27" s="37"/>
      <c r="I27" s="4"/>
    </row>
    <row r="28" spans="1:11" ht="15">
      <c r="A28" s="66"/>
      <c r="B28" s="2"/>
      <c r="C28" s="2"/>
      <c r="D28" s="37"/>
      <c r="E28" s="12"/>
      <c r="F28" s="12"/>
      <c r="G28" s="37"/>
      <c r="H28" s="37"/>
      <c r="I28" s="4"/>
    </row>
    <row r="29" spans="1:11" ht="14.25">
      <c r="A29" s="2"/>
      <c r="B29" s="2"/>
      <c r="C29" s="2"/>
      <c r="D29" s="37"/>
      <c r="E29" s="12"/>
      <c r="F29" s="12"/>
      <c r="G29" s="37"/>
      <c r="H29" s="37"/>
      <c r="I29" s="4"/>
    </row>
    <row r="30" spans="1:11" ht="14.25">
      <c r="A30" s="2"/>
      <c r="B30" s="2"/>
      <c r="C30" s="2"/>
      <c r="D30" s="37"/>
      <c r="E30" s="12"/>
      <c r="F30" s="12"/>
      <c r="G30" s="37"/>
      <c r="H30" s="37"/>
      <c r="I30" s="6"/>
    </row>
    <row r="31" spans="1:11" ht="14.25">
      <c r="A31" s="2"/>
      <c r="B31" s="2"/>
      <c r="C31" s="2"/>
      <c r="D31" s="37"/>
      <c r="E31" s="12"/>
      <c r="F31" s="12"/>
      <c r="G31" s="37"/>
      <c r="H31" s="37"/>
      <c r="I31" s="6"/>
    </row>
    <row r="32" spans="1:11" ht="14.25">
      <c r="A32" s="2"/>
      <c r="B32" s="2"/>
      <c r="C32" s="2"/>
      <c r="D32" s="37"/>
      <c r="E32" s="12"/>
      <c r="F32" s="12"/>
      <c r="G32" s="37"/>
      <c r="H32" s="37"/>
      <c r="I32" s="6"/>
    </row>
    <row r="33" spans="1:9" ht="14.25">
      <c r="A33" s="2"/>
      <c r="B33" s="2"/>
      <c r="C33" s="2"/>
      <c r="D33" s="37"/>
      <c r="E33" s="12"/>
      <c r="F33" s="12"/>
      <c r="G33" s="37"/>
      <c r="H33" s="37"/>
      <c r="I33" s="6"/>
    </row>
    <row r="34" spans="1:9" ht="14.25">
      <c r="A34" s="2"/>
      <c r="B34" s="2"/>
      <c r="C34" s="2"/>
      <c r="D34" s="37"/>
      <c r="E34" s="12"/>
      <c r="F34" s="12"/>
      <c r="G34" s="37"/>
      <c r="H34" s="37"/>
      <c r="I34" s="6"/>
    </row>
    <row r="35" spans="1:9" ht="14.25">
      <c r="A35" s="2"/>
      <c r="B35" s="2"/>
      <c r="C35" s="2"/>
      <c r="D35" s="37"/>
      <c r="E35" s="12"/>
      <c r="F35" s="12"/>
      <c r="G35" s="37"/>
      <c r="H35" s="37"/>
      <c r="I35" s="6"/>
    </row>
    <row r="36" spans="1:9" ht="14.25">
      <c r="A36" s="2"/>
      <c r="B36" s="2"/>
      <c r="C36" s="2"/>
      <c r="D36" s="37"/>
      <c r="E36" s="12"/>
      <c r="F36" s="12"/>
      <c r="G36" s="37"/>
      <c r="H36" s="37"/>
      <c r="I36" s="6"/>
    </row>
    <row r="37" spans="1:9" ht="14.25">
      <c r="A37" s="2"/>
      <c r="B37" s="2"/>
      <c r="C37" s="2"/>
      <c r="D37" s="37"/>
      <c r="E37" s="12"/>
      <c r="F37" s="12"/>
      <c r="G37" s="37"/>
      <c r="H37" s="37"/>
      <c r="I37" s="6"/>
    </row>
    <row r="38" spans="1:9" ht="14.25">
      <c r="A38" s="2"/>
      <c r="B38" s="2"/>
      <c r="C38" s="2"/>
      <c r="D38" s="37"/>
      <c r="E38" s="12"/>
      <c r="F38" s="12"/>
      <c r="G38" s="37"/>
      <c r="H38" s="37"/>
      <c r="I38" s="6"/>
    </row>
    <row r="39" spans="1:9" ht="14.25">
      <c r="A39" s="2"/>
      <c r="B39" s="2"/>
      <c r="C39" s="2"/>
      <c r="D39" s="37"/>
      <c r="E39" s="12"/>
      <c r="F39" s="12"/>
      <c r="G39" s="37"/>
      <c r="H39" s="37"/>
      <c r="I39" s="6"/>
    </row>
    <row r="40" spans="1:9" ht="14.25">
      <c r="A40" s="2"/>
      <c r="B40" s="2"/>
      <c r="C40" s="2"/>
      <c r="D40" s="37"/>
      <c r="E40" s="12"/>
      <c r="F40" s="12"/>
      <c r="G40" s="37"/>
      <c r="H40" s="37"/>
    </row>
    <row r="41" spans="1:9" ht="14.25">
      <c r="A41" s="2"/>
      <c r="B41" s="2"/>
      <c r="C41" s="2"/>
      <c r="D41" s="37"/>
      <c r="E41" s="12"/>
      <c r="F41" s="12"/>
      <c r="G41" s="37"/>
      <c r="H41" s="37"/>
    </row>
    <row r="42" spans="1:9" ht="14.25">
      <c r="A42" s="2"/>
      <c r="B42" s="2"/>
      <c r="C42" s="2"/>
      <c r="D42" s="2"/>
      <c r="E42" s="4"/>
      <c r="F42" s="4"/>
      <c r="G42" s="2"/>
      <c r="H42" s="2"/>
    </row>
    <row r="43" spans="1:9" ht="14.25">
      <c r="A43" s="2"/>
      <c r="B43" s="2"/>
      <c r="C43" s="2"/>
      <c r="D43" s="2"/>
      <c r="E43" s="4"/>
      <c r="F43" s="4"/>
      <c r="G43" s="2"/>
      <c r="H43" s="2"/>
    </row>
    <row r="44" spans="1:9" ht="14.25">
      <c r="A44" s="2"/>
      <c r="B44" s="2"/>
      <c r="C44" s="2"/>
      <c r="D44" s="2"/>
      <c r="E44" s="4"/>
      <c r="F44" s="4"/>
      <c r="G44" s="2"/>
      <c r="H44" s="2"/>
    </row>
    <row r="45" spans="1:9" ht="14.25">
      <c r="A45" s="2"/>
      <c r="B45" s="2"/>
      <c r="C45" s="2"/>
      <c r="D45" s="2"/>
      <c r="E45" s="4"/>
      <c r="F45" s="4"/>
      <c r="G45" s="2"/>
      <c r="H45" s="2"/>
    </row>
    <row r="46" spans="1:9" ht="14.25">
      <c r="A46" s="2"/>
      <c r="B46" s="2"/>
      <c r="C46" s="2"/>
      <c r="D46" s="2"/>
      <c r="E46" s="4"/>
      <c r="F46" s="4"/>
      <c r="G46" s="2"/>
      <c r="H46" s="2"/>
    </row>
    <row r="47" spans="1:9" ht="14.25">
      <c r="A47" s="2"/>
      <c r="B47" s="2"/>
      <c r="C47" s="2"/>
      <c r="D47" s="2"/>
      <c r="E47" s="4"/>
      <c r="F47" s="4"/>
      <c r="G47" s="2"/>
      <c r="H47" s="2"/>
    </row>
    <row r="48" spans="1:9" ht="14.25">
      <c r="A48" s="2"/>
      <c r="B48" s="2"/>
      <c r="C48" s="2"/>
      <c r="D48" s="2"/>
      <c r="E48" s="4"/>
      <c r="F48" s="4"/>
      <c r="G48" s="2"/>
      <c r="H48" s="2"/>
    </row>
    <row r="63" spans="5:5" ht="13.5">
      <c r="E63" s="185"/>
    </row>
  </sheetData>
  <mergeCells count="3">
    <mergeCell ref="A2:H2"/>
    <mergeCell ref="A5:H5"/>
    <mergeCell ref="B24:C24"/>
  </mergeCells>
  <phoneticPr fontId="15" type="noConversion"/>
  <printOptions horizontalCentered="1"/>
  <pageMargins left="0.15748031496062992" right="0.15748031496062992" top="0.11811023622047245" bottom="0.11811023622047245" header="0.11811023622047245" footer="0.11811023622047245"/>
  <pageSetup paperSize="9" scale="92" firstPageNumber="13" orientation="landscape" useFirstPageNumber="1" r:id="rId1"/>
  <headerFooter alignWithMargins="0">
    <oddFooter>&amp;R&amp;P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enableFormatConditionsCalculation="0">
    <tabColor theme="2" tint="-0.499984740745262"/>
  </sheetPr>
  <dimension ref="A1:AC31"/>
  <sheetViews>
    <sheetView showGridLines="0" zoomScale="75" zoomScaleNormal="75" zoomScaleSheetLayoutView="75" workbookViewId="0"/>
  </sheetViews>
  <sheetFormatPr defaultColWidth="8.42578125" defaultRowHeight="13.5"/>
  <cols>
    <col min="1" max="1" width="13.85546875" style="622" customWidth="1"/>
    <col min="2" max="2" width="29.5703125" style="189" customWidth="1"/>
    <col min="3" max="3" width="30" style="189" customWidth="1"/>
    <col min="4" max="4" width="22.42578125" style="185" customWidth="1"/>
    <col min="5" max="5" width="25.28515625" style="185" customWidth="1"/>
    <col min="6" max="6" width="12.42578125" style="185" customWidth="1"/>
    <col min="7" max="7" width="1.7109375" style="185" customWidth="1"/>
    <col min="8" max="8" width="9.140625" style="185" customWidth="1"/>
    <col min="9" max="9" width="1.85546875" style="185" customWidth="1"/>
    <col min="10" max="10" width="10.28515625" style="185" customWidth="1"/>
    <col min="11" max="11" width="1.85546875" style="185" customWidth="1"/>
    <col min="12" max="14" width="8.42578125" style="185" customWidth="1"/>
    <col min="15" max="15" width="8.42578125" style="274" customWidth="1"/>
    <col min="16" max="16384" width="8.42578125" style="185"/>
  </cols>
  <sheetData>
    <row r="1" spans="1:29" s="274" customFormat="1"/>
    <row r="2" spans="1:29" s="271" customFormat="1" ht="36.75" customHeight="1">
      <c r="A2" s="992" t="s">
        <v>58</v>
      </c>
      <c r="B2" s="1007"/>
      <c r="C2" s="1007"/>
      <c r="D2" s="1007"/>
      <c r="E2" s="596"/>
      <c r="F2" s="536"/>
      <c r="G2" s="536"/>
      <c r="H2" s="536"/>
      <c r="I2" s="536"/>
      <c r="J2" s="524"/>
      <c r="K2" s="524"/>
    </row>
    <row r="3" spans="1:29" s="346" customFormat="1" ht="15.75" customHeight="1">
      <c r="A3" s="595"/>
      <c r="B3" s="595"/>
      <c r="C3" s="595"/>
      <c r="D3" s="595"/>
      <c r="E3" s="595"/>
      <c r="F3" s="343"/>
      <c r="G3" s="343"/>
      <c r="H3" s="343"/>
      <c r="I3" s="539"/>
      <c r="J3" s="539"/>
      <c r="K3" s="539"/>
    </row>
    <row r="4" spans="1:29" s="274" customFormat="1" ht="13.5" customHeight="1"/>
    <row r="5" spans="1:29" s="274" customFormat="1" ht="12.75" customHeight="1">
      <c r="A5" s="597"/>
      <c r="B5" s="597"/>
      <c r="C5" s="597"/>
      <c r="D5" s="597"/>
      <c r="E5" s="597"/>
      <c r="F5" s="597"/>
      <c r="G5" s="598"/>
      <c r="I5" s="599"/>
      <c r="J5" s="599"/>
      <c r="K5" s="600"/>
      <c r="L5" s="185"/>
    </row>
    <row r="6" spans="1:29" s="274" customFormat="1" ht="12.75" customHeight="1">
      <c r="A6" s="196" t="str">
        <f>'(5) DISAGG Inc'!$B$5</f>
        <v>For the year ended 30 June 2017</v>
      </c>
      <c r="C6" s="189"/>
      <c r="D6" s="197"/>
      <c r="F6" s="545"/>
      <c r="G6" s="545"/>
      <c r="I6" s="276"/>
      <c r="J6" s="276"/>
      <c r="K6" s="601"/>
      <c r="L6" s="185"/>
    </row>
    <row r="7" spans="1:29" s="274" customFormat="1">
      <c r="A7" s="602"/>
      <c r="B7" s="544"/>
      <c r="C7" s="544"/>
      <c r="F7" s="276"/>
      <c r="G7" s="276"/>
      <c r="I7" s="276"/>
      <c r="J7" s="276"/>
      <c r="K7" s="601"/>
      <c r="L7" s="545"/>
      <c r="N7" s="185"/>
      <c r="P7" s="185"/>
      <c r="Q7" s="185"/>
      <c r="R7" s="185"/>
      <c r="S7" s="185"/>
      <c r="T7" s="185"/>
      <c r="U7" s="185"/>
      <c r="V7" s="185"/>
      <c r="W7" s="185"/>
      <c r="X7" s="185"/>
      <c r="Y7" s="185"/>
      <c r="Z7" s="185"/>
      <c r="AA7" s="185"/>
      <c r="AB7" s="185"/>
      <c r="AC7" s="185"/>
    </row>
    <row r="8" spans="1:29" ht="38.25">
      <c r="A8" s="284" t="s">
        <v>229</v>
      </c>
      <c r="B8" s="603" t="s">
        <v>230</v>
      </c>
      <c r="C8" s="604"/>
      <c r="D8" s="206" t="s">
        <v>231</v>
      </c>
      <c r="E8" s="605" t="s">
        <v>232</v>
      </c>
      <c r="F8" s="606"/>
    </row>
    <row r="9" spans="1:29" ht="21.95" customHeight="1">
      <c r="A9" s="607"/>
      <c r="B9" s="608"/>
      <c r="C9" s="608"/>
      <c r="D9" s="583" t="s">
        <v>233</v>
      </c>
      <c r="E9" s="583" t="s">
        <v>193</v>
      </c>
      <c r="F9" s="276"/>
    </row>
    <row r="10" spans="1:29" ht="13.5" customHeight="1">
      <c r="A10" s="607"/>
      <c r="B10" s="608"/>
      <c r="C10" s="608"/>
      <c r="D10" s="583"/>
      <c r="E10" s="583"/>
      <c r="F10" s="276"/>
    </row>
    <row r="11" spans="1:29" ht="13.5" customHeight="1">
      <c r="A11" s="607"/>
      <c r="B11" s="608"/>
      <c r="C11" s="608"/>
      <c r="D11" s="583"/>
      <c r="E11" s="583"/>
      <c r="F11" s="276"/>
    </row>
    <row r="12" spans="1:29" ht="13.5" customHeight="1">
      <c r="A12" s="609">
        <v>411000</v>
      </c>
      <c r="B12" s="610" t="s">
        <v>305</v>
      </c>
      <c r="C12" s="611"/>
      <c r="D12" s="583"/>
      <c r="E12" s="404">
        <v>13197</v>
      </c>
      <c r="F12" s="276"/>
    </row>
    <row r="13" spans="1:29" s="574" customFormat="1" ht="13.5" customHeight="1">
      <c r="A13" s="612">
        <v>480030</v>
      </c>
      <c r="B13" s="610" t="s">
        <v>153</v>
      </c>
      <c r="C13" s="613"/>
      <c r="D13" s="573"/>
      <c r="E13" s="231">
        <v>440.08364000000012</v>
      </c>
      <c r="F13" s="614"/>
      <c r="O13" s="521"/>
    </row>
    <row r="14" spans="1:29" ht="13.5" customHeight="1">
      <c r="A14" s="209"/>
      <c r="B14" s="244"/>
      <c r="C14" s="244"/>
      <c r="D14" s="566"/>
      <c r="E14" s="615"/>
      <c r="F14" s="540"/>
    </row>
    <row r="15" spans="1:29" ht="21" customHeight="1" thickBot="1">
      <c r="A15" s="209"/>
      <c r="B15" s="227"/>
      <c r="C15" s="616" t="s">
        <v>180</v>
      </c>
      <c r="D15" s="617">
        <f>SUM(D13:D14)</f>
        <v>0</v>
      </c>
      <c r="E15" s="617">
        <f>SUM(E12:E14)</f>
        <v>13637.083640000001</v>
      </c>
      <c r="F15" s="540"/>
      <c r="H15" s="570"/>
    </row>
    <row r="16" spans="1:29" ht="14.25" thickTop="1">
      <c r="A16" s="618"/>
      <c r="B16" s="619"/>
      <c r="C16" s="620"/>
      <c r="D16" s="262"/>
      <c r="E16" s="621"/>
    </row>
    <row r="17" spans="1:7">
      <c r="B17" s="185"/>
      <c r="C17" s="365"/>
      <c r="D17" s="365"/>
      <c r="F17" s="623"/>
      <c r="G17" s="623"/>
    </row>
    <row r="18" spans="1:7">
      <c r="A18" s="622" t="s">
        <v>133</v>
      </c>
      <c r="B18" s="185"/>
      <c r="C18" s="185"/>
      <c r="F18" s="623"/>
      <c r="G18" s="623"/>
    </row>
    <row r="19" spans="1:7">
      <c r="A19" s="624"/>
    </row>
    <row r="24" spans="1:7">
      <c r="D24" s="542"/>
      <c r="F24" s="542"/>
    </row>
    <row r="29" spans="1:7">
      <c r="B29" s="273"/>
    </row>
    <row r="30" spans="1:7">
      <c r="B30" s="273"/>
    </row>
    <row r="31" spans="1:7">
      <c r="B31" s="273"/>
    </row>
  </sheetData>
  <mergeCells count="1">
    <mergeCell ref="A2:D2"/>
  </mergeCells>
  <phoneticPr fontId="15" type="noConversion"/>
  <printOptions horizontalCentered="1" gridLinesSet="0"/>
  <pageMargins left="0.15748031496062992" right="0.15748031496062992" top="0.11811023622047245" bottom="0.11811023622047245" header="0.11811023622047245" footer="0.11811023622047245"/>
  <pageSetup paperSize="9" scale="70" firstPageNumber="14" orientation="landscape" useFirstPageNumber="1" r:id="rId1"/>
  <headerFooter alignWithMargins="0">
    <oddFooter>&amp;R&amp;P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enableFormatConditionsCalculation="0">
    <tabColor theme="2" tint="-0.499984740745262"/>
  </sheetPr>
  <dimension ref="A2:O40"/>
  <sheetViews>
    <sheetView showGridLines="0" zoomScale="75" zoomScaleNormal="75" zoomScaleSheetLayoutView="75" workbookViewId="0"/>
  </sheetViews>
  <sheetFormatPr defaultColWidth="7.85546875" defaultRowHeight="13.5"/>
  <cols>
    <col min="1" max="1" width="13.42578125" style="266" customWidth="1"/>
    <col min="2" max="2" width="35.7109375" style="266" customWidth="1"/>
    <col min="3" max="8" width="15.7109375" style="266" customWidth="1"/>
    <col min="9" max="9" width="16.140625" style="266" bestFit="1" customWidth="1"/>
    <col min="10" max="12" width="5.7109375" style="266" customWidth="1"/>
    <col min="13" max="13" width="13.42578125" style="266" customWidth="1"/>
    <col min="14" max="14" width="7.85546875" style="266" customWidth="1"/>
    <col min="15" max="15" width="7.85546875" style="627" customWidth="1"/>
    <col min="16" max="16384" width="7.85546875" style="266"/>
  </cols>
  <sheetData>
    <row r="2" spans="1:13" s="271" customFormat="1" ht="36" customHeight="1">
      <c r="A2" s="992" t="s">
        <v>59</v>
      </c>
      <c r="B2" s="1008"/>
      <c r="C2" s="1008"/>
      <c r="D2" s="1008"/>
      <c r="E2" s="1008"/>
      <c r="F2" s="1008"/>
      <c r="G2" s="1008"/>
      <c r="H2" s="1008"/>
      <c r="I2" s="536"/>
      <c r="J2" s="524"/>
      <c r="K2" s="524"/>
    </row>
    <row r="3" spans="1:13" s="346" customFormat="1">
      <c r="A3" s="595"/>
      <c r="B3" s="595"/>
      <c r="C3" s="595"/>
      <c r="D3" s="595"/>
      <c r="E3" s="595"/>
      <c r="F3" s="536"/>
      <c r="G3" s="536"/>
      <c r="H3" s="536"/>
      <c r="I3" s="536"/>
      <c r="J3" s="539"/>
      <c r="K3" s="539"/>
    </row>
    <row r="4" spans="1:13" s="274" customFormat="1"/>
    <row r="5" spans="1:13" s="274" customFormat="1" ht="15">
      <c r="A5" s="1009"/>
      <c r="B5" s="1010"/>
      <c r="C5" s="1010"/>
      <c r="D5" s="1010"/>
      <c r="E5" s="1010"/>
      <c r="F5" s="1010"/>
      <c r="G5" s="1010"/>
      <c r="H5" s="1010"/>
      <c r="I5" s="331"/>
      <c r="J5" s="989"/>
      <c r="K5" s="989"/>
    </row>
    <row r="7" spans="1:13" ht="16.5">
      <c r="A7" s="625" t="s">
        <v>498</v>
      </c>
      <c r="C7" s="197"/>
      <c r="I7" s="626"/>
      <c r="J7" s="626"/>
      <c r="K7" s="626"/>
      <c r="L7" s="626"/>
      <c r="M7" s="626"/>
    </row>
    <row r="8" spans="1:13" ht="16.5">
      <c r="A8" s="625"/>
      <c r="I8" s="626"/>
      <c r="J8" s="626"/>
      <c r="K8" s="626"/>
      <c r="L8" s="626"/>
      <c r="M8" s="626"/>
    </row>
    <row r="9" spans="1:13" ht="16.5">
      <c r="A9" s="628"/>
      <c r="B9" s="629"/>
      <c r="C9" s="628"/>
      <c r="D9" s="629"/>
      <c r="E9" s="629"/>
      <c r="F9" s="629"/>
      <c r="G9" s="629"/>
      <c r="H9" s="630"/>
      <c r="I9" s="631"/>
      <c r="J9" s="631"/>
      <c r="K9" s="631"/>
      <c r="L9" s="631"/>
      <c r="M9" s="631"/>
    </row>
    <row r="10" spans="1:13" ht="16.5">
      <c r="A10" s="632"/>
      <c r="B10" s="633"/>
      <c r="C10" s="634"/>
      <c r="D10" s="635"/>
      <c r="E10" s="635"/>
      <c r="F10" s="636" t="s">
        <v>474</v>
      </c>
      <c r="G10" s="635"/>
      <c r="H10" s="637"/>
      <c r="I10" s="631"/>
      <c r="J10" s="631"/>
      <c r="K10" s="631"/>
      <c r="L10" s="631"/>
      <c r="M10" s="631"/>
    </row>
    <row r="11" spans="1:13" ht="15">
      <c r="A11" s="638"/>
      <c r="B11" s="639"/>
      <c r="C11" s="640" t="s">
        <v>180</v>
      </c>
      <c r="D11" s="640" t="s">
        <v>47</v>
      </c>
      <c r="E11" s="640" t="s">
        <v>48</v>
      </c>
      <c r="F11" s="640" t="s">
        <v>49</v>
      </c>
      <c r="G11" s="640" t="s">
        <v>50</v>
      </c>
      <c r="H11" s="640" t="s">
        <v>51</v>
      </c>
      <c r="I11" s="641"/>
      <c r="J11" s="641"/>
      <c r="K11" s="641"/>
      <c r="L11" s="641"/>
      <c r="M11" s="641"/>
    </row>
    <row r="12" spans="1:13" ht="15.75" thickBot="1">
      <c r="A12" s="642" t="s">
        <v>182</v>
      </c>
      <c r="B12" s="643"/>
      <c r="C12" s="644" t="s">
        <v>193</v>
      </c>
      <c r="D12" s="644" t="s">
        <v>193</v>
      </c>
      <c r="E12" s="644" t="s">
        <v>193</v>
      </c>
      <c r="F12" s="644" t="s">
        <v>193</v>
      </c>
      <c r="G12" s="644" t="s">
        <v>193</v>
      </c>
      <c r="H12" s="644" t="s">
        <v>193</v>
      </c>
      <c r="I12" s="645"/>
      <c r="J12" s="645"/>
      <c r="K12" s="645"/>
      <c r="L12" s="645"/>
      <c r="M12" s="645"/>
    </row>
    <row r="13" spans="1:13" ht="16.5">
      <c r="A13" s="646"/>
      <c r="B13" s="647"/>
      <c r="C13" s="648"/>
      <c r="D13" s="648"/>
      <c r="E13" s="648"/>
      <c r="F13" s="648"/>
      <c r="G13" s="648"/>
      <c r="H13" s="648"/>
      <c r="I13" s="631"/>
      <c r="J13" s="631"/>
      <c r="K13" s="631"/>
      <c r="L13" s="631"/>
      <c r="M13" s="631"/>
    </row>
    <row r="14" spans="1:13" ht="16.5">
      <c r="A14" s="646"/>
      <c r="B14" s="649"/>
      <c r="C14" s="648"/>
      <c r="D14" s="648"/>
      <c r="E14" s="648"/>
      <c r="F14" s="648"/>
      <c r="G14" s="648"/>
      <c r="H14" s="648"/>
      <c r="I14" s="631"/>
      <c r="J14" s="631"/>
      <c r="K14" s="631"/>
      <c r="L14" s="631"/>
      <c r="M14" s="631"/>
    </row>
    <row r="15" spans="1:13" ht="14.25" customHeight="1">
      <c r="A15" s="646" t="s">
        <v>64</v>
      </c>
      <c r="B15" s="650"/>
      <c r="C15" s="225" t="e">
        <f>#REF!</f>
        <v>#REF!</v>
      </c>
      <c r="D15" s="241">
        <v>7981.8515008883269</v>
      </c>
      <c r="E15" s="241">
        <v>12268.47323079425</v>
      </c>
      <c r="F15" s="241">
        <v>17084.923925378018</v>
      </c>
      <c r="G15" s="241">
        <v>22972.971769242075</v>
      </c>
      <c r="H15" s="225">
        <v>19505.891483662221</v>
      </c>
      <c r="I15" s="651"/>
      <c r="J15" s="631"/>
      <c r="K15" s="631"/>
      <c r="L15" s="631"/>
      <c r="M15" s="631"/>
    </row>
    <row r="16" spans="1:13" ht="14.25" customHeight="1">
      <c r="A16" s="646" t="s">
        <v>65</v>
      </c>
      <c r="B16" s="647"/>
      <c r="C16" s="225" t="e">
        <f>#REF!</f>
        <v>#REF!</v>
      </c>
      <c r="D16" s="897">
        <v>5431.798507954587</v>
      </c>
      <c r="E16" s="897">
        <v>8348.9243795743914</v>
      </c>
      <c r="F16" s="897">
        <v>11626.608723058518</v>
      </c>
      <c r="G16" s="897">
        <v>15633.534871647795</v>
      </c>
      <c r="H16" s="225">
        <v>9181.1238080404219</v>
      </c>
      <c r="I16" s="631"/>
      <c r="J16" s="631"/>
      <c r="K16" s="631"/>
      <c r="L16" s="631"/>
      <c r="M16" s="631"/>
    </row>
    <row r="17" spans="1:15" ht="16.5">
      <c r="A17" s="646" t="s">
        <v>278</v>
      </c>
      <c r="B17" s="652"/>
      <c r="C17" s="225" t="e">
        <f>#REF!</f>
        <v>#REF!</v>
      </c>
      <c r="D17" s="241">
        <v>0</v>
      </c>
      <c r="E17" s="241">
        <v>0</v>
      </c>
      <c r="F17" s="241">
        <v>0</v>
      </c>
      <c r="G17" s="241">
        <v>0</v>
      </c>
      <c r="H17" s="225">
        <v>1148.7475620370512</v>
      </c>
      <c r="I17" s="631"/>
      <c r="J17" s="631"/>
      <c r="K17" s="631"/>
      <c r="L17" s="631"/>
      <c r="M17" s="631"/>
    </row>
    <row r="18" spans="1:15" ht="16.5" hidden="1">
      <c r="A18" s="646"/>
      <c r="B18" s="647"/>
      <c r="C18" s="648"/>
      <c r="D18" s="648"/>
      <c r="E18" s="648"/>
      <c r="F18" s="648"/>
      <c r="G18" s="648"/>
      <c r="H18" s="648"/>
      <c r="I18" s="631"/>
      <c r="J18" s="631"/>
      <c r="K18" s="631"/>
      <c r="L18" s="631"/>
      <c r="M18" s="631"/>
    </row>
    <row r="19" spans="1:15" ht="16.5" hidden="1">
      <c r="A19" s="646"/>
      <c r="B19" s="649"/>
      <c r="C19" s="648"/>
      <c r="D19" s="648"/>
      <c r="E19" s="648"/>
      <c r="F19" s="648"/>
      <c r="G19" s="648"/>
      <c r="H19" s="648"/>
      <c r="I19" s="631"/>
      <c r="J19" s="631"/>
      <c r="K19" s="631"/>
      <c r="L19" s="631"/>
      <c r="M19" s="631"/>
    </row>
    <row r="20" spans="1:15" ht="16.5" hidden="1">
      <c r="A20" s="646"/>
      <c r="B20" s="650"/>
      <c r="C20" s="648"/>
      <c r="D20" s="648"/>
      <c r="E20" s="648"/>
      <c r="F20" s="648"/>
      <c r="G20" s="648"/>
      <c r="H20" s="648"/>
      <c r="I20" s="631"/>
      <c r="J20" s="631"/>
      <c r="K20" s="631"/>
      <c r="L20" s="631"/>
      <c r="M20" s="631"/>
    </row>
    <row r="21" spans="1:15" ht="16.5" hidden="1">
      <c r="A21" s="646"/>
      <c r="B21" s="650"/>
      <c r="C21" s="648"/>
      <c r="D21" s="648"/>
      <c r="E21" s="648"/>
      <c r="F21" s="648"/>
      <c r="G21" s="648"/>
      <c r="H21" s="648"/>
      <c r="I21" s="631"/>
      <c r="J21" s="631"/>
      <c r="K21" s="631"/>
      <c r="L21" s="631"/>
      <c r="M21" s="631"/>
    </row>
    <row r="22" spans="1:15" ht="16.5" hidden="1">
      <c r="A22" s="646"/>
      <c r="B22" s="652"/>
      <c r="C22" s="648"/>
      <c r="D22" s="648"/>
      <c r="E22" s="648"/>
      <c r="F22" s="648"/>
      <c r="G22" s="648"/>
      <c r="H22" s="648"/>
      <c r="I22" s="631"/>
      <c r="J22" s="631"/>
      <c r="K22" s="631"/>
      <c r="L22" s="631"/>
      <c r="M22" s="631"/>
    </row>
    <row r="23" spans="1:15" ht="16.5" hidden="1">
      <c r="A23" s="646"/>
      <c r="B23" s="647"/>
      <c r="C23" s="648"/>
      <c r="D23" s="648"/>
      <c r="E23" s="648"/>
      <c r="F23" s="648"/>
      <c r="G23" s="648"/>
      <c r="H23" s="648"/>
      <c r="I23" s="631"/>
      <c r="J23" s="631"/>
      <c r="K23" s="631"/>
      <c r="L23" s="631"/>
      <c r="M23" s="631"/>
    </row>
    <row r="24" spans="1:15" ht="16.5">
      <c r="A24" s="646"/>
      <c r="B24" s="653"/>
      <c r="C24" s="648"/>
      <c r="D24" s="648"/>
      <c r="E24" s="648"/>
      <c r="F24" s="648"/>
      <c r="G24" s="648"/>
      <c r="H24" s="648"/>
      <c r="I24" s="631"/>
      <c r="J24" s="631"/>
      <c r="K24" s="631"/>
      <c r="L24" s="631"/>
      <c r="M24" s="631"/>
    </row>
    <row r="25" spans="1:15" s="268" customFormat="1" ht="17.25" thickBot="1">
      <c r="A25" s="466"/>
      <c r="B25" s="654" t="s">
        <v>52</v>
      </c>
      <c r="C25" s="655" t="e">
        <f t="shared" ref="C25:H25" si="0">SUM(C15:C24)</f>
        <v>#REF!</v>
      </c>
      <c r="D25" s="655">
        <f>SUM(D15:D24)</f>
        <v>13413.650008842913</v>
      </c>
      <c r="E25" s="655">
        <f t="shared" si="0"/>
        <v>20617.397610368644</v>
      </c>
      <c r="F25" s="655">
        <f t="shared" si="0"/>
        <v>28711.532648436536</v>
      </c>
      <c r="G25" s="655">
        <f t="shared" si="0"/>
        <v>38606.506640889871</v>
      </c>
      <c r="H25" s="655">
        <f t="shared" si="0"/>
        <v>29835.762853739692</v>
      </c>
      <c r="I25" s="656"/>
      <c r="J25" s="656"/>
      <c r="K25" s="656"/>
      <c r="L25" s="656"/>
      <c r="M25" s="656"/>
      <c r="O25" s="271"/>
    </row>
    <row r="26" spans="1:15" ht="17.25" thickTop="1">
      <c r="A26" s="657"/>
      <c r="B26" s="658"/>
      <c r="C26" s="659"/>
      <c r="D26" s="659"/>
      <c r="E26" s="659"/>
      <c r="F26" s="659"/>
      <c r="G26" s="659"/>
      <c r="H26" s="658"/>
      <c r="I26" s="626"/>
      <c r="J26" s="626"/>
      <c r="K26" s="626"/>
      <c r="L26" s="626"/>
      <c r="M26" s="626"/>
    </row>
    <row r="27" spans="1:15" ht="16.5">
      <c r="I27" s="626"/>
      <c r="J27" s="626"/>
      <c r="K27" s="626"/>
      <c r="L27" s="626"/>
      <c r="M27" s="626"/>
    </row>
    <row r="28" spans="1:15">
      <c r="A28" s="266" t="s">
        <v>183</v>
      </c>
      <c r="B28" s="266" t="s">
        <v>184</v>
      </c>
    </row>
    <row r="30" spans="1:15" ht="14.25">
      <c r="A30" s="272" t="s">
        <v>347</v>
      </c>
    </row>
    <row r="31" spans="1:15">
      <c r="A31" s="660"/>
      <c r="G31" s="661"/>
    </row>
    <row r="32" spans="1:15">
      <c r="G32" s="661"/>
    </row>
    <row r="33" spans="4:7">
      <c r="G33" s="661"/>
    </row>
    <row r="34" spans="4:7">
      <c r="D34" s="661"/>
      <c r="G34" s="661"/>
    </row>
    <row r="35" spans="4:7">
      <c r="G35" s="661"/>
    </row>
    <row r="36" spans="4:7">
      <c r="G36" s="661"/>
    </row>
    <row r="37" spans="4:7">
      <c r="G37" s="661"/>
    </row>
    <row r="39" spans="4:7">
      <c r="D39" s="661"/>
    </row>
    <row r="40" spans="4:7">
      <c r="D40" s="661"/>
    </row>
  </sheetData>
  <mergeCells count="3">
    <mergeCell ref="A2:H2"/>
    <mergeCell ref="A5:H5"/>
    <mergeCell ref="J5:K5"/>
  </mergeCells>
  <phoneticPr fontId="15" type="noConversion"/>
  <printOptions horizontalCentered="1"/>
  <pageMargins left="0.15748031496062992" right="0.15748031496062992" top="0.11811023622047245" bottom="0.11811023622047245" header="0.11811023622047245" footer="0.11811023622047245"/>
  <pageSetup paperSize="9" scale="70" firstPageNumber="15" orientation="landscape" useFirstPageNumber="1" r:id="rId1"/>
  <headerFooter alignWithMargins="0">
    <oddFooter>&amp;R&amp;P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enableFormatConditionsCalculation="0">
    <tabColor theme="2" tint="-0.499984740745262"/>
  </sheetPr>
  <dimension ref="A2:O13"/>
  <sheetViews>
    <sheetView showGridLines="0" showZeros="0" zoomScale="75" zoomScaleNormal="75" zoomScaleSheetLayoutView="75" workbookViewId="0"/>
  </sheetViews>
  <sheetFormatPr defaultColWidth="8.42578125" defaultRowHeight="13.5"/>
  <cols>
    <col min="1" max="1" width="1.85546875" style="185" customWidth="1"/>
    <col min="2" max="2" width="1.5703125" style="185" customWidth="1"/>
    <col min="3" max="3" width="46.28515625" style="185" customWidth="1"/>
    <col min="4" max="4" width="17.7109375" style="185" customWidth="1"/>
    <col min="5" max="6" width="17.7109375" style="274" customWidth="1"/>
    <col min="7" max="8" width="17.7109375" style="185" customWidth="1"/>
    <col min="9" max="14" width="8.42578125" style="185" customWidth="1"/>
    <col min="15" max="15" width="8.42578125" style="274" customWidth="1"/>
    <col min="16" max="16384" width="8.42578125" style="185"/>
  </cols>
  <sheetData>
    <row r="2" spans="1:15" s="271" customFormat="1" ht="16.5" customHeight="1">
      <c r="A2" s="992" t="s">
        <v>167</v>
      </c>
      <c r="B2" s="1008"/>
      <c r="C2" s="1008"/>
      <c r="D2" s="1008"/>
      <c r="E2" s="1008"/>
      <c r="F2" s="1008"/>
      <c r="G2" s="1008"/>
      <c r="H2" s="1008"/>
      <c r="I2" s="1008"/>
      <c r="J2" s="536"/>
      <c r="K2" s="524"/>
      <c r="L2" s="524"/>
    </row>
    <row r="3" spans="1:15" s="346" customFormat="1">
      <c r="A3" s="595"/>
      <c r="B3" s="595"/>
      <c r="C3" s="595"/>
      <c r="D3" s="595"/>
      <c r="E3" s="595"/>
      <c r="F3" s="595"/>
      <c r="G3" s="536"/>
      <c r="H3" s="536"/>
      <c r="I3" s="536"/>
      <c r="J3" s="536"/>
      <c r="K3" s="539"/>
      <c r="L3" s="539"/>
    </row>
    <row r="4" spans="1:15" s="274" customFormat="1"/>
    <row r="5" spans="1:15" s="274" customFormat="1" ht="15">
      <c r="A5" s="1009"/>
      <c r="B5" s="1010"/>
      <c r="C5" s="1010"/>
      <c r="D5" s="1010"/>
      <c r="E5" s="1010"/>
      <c r="F5" s="1010"/>
      <c r="G5" s="1010"/>
      <c r="H5" s="1010"/>
      <c r="I5" s="1010"/>
      <c r="J5" s="331"/>
      <c r="K5" s="989"/>
      <c r="L5" s="989"/>
    </row>
    <row r="6" spans="1:15" s="266" customFormat="1">
      <c r="O6" s="627"/>
    </row>
    <row r="7" spans="1:15" ht="12.75" customHeight="1">
      <c r="A7" s="662" t="str">
        <f>'(5) DISAGG Inc'!B5</f>
        <v>For the year ended 30 June 2017</v>
      </c>
      <c r="C7" s="274"/>
      <c r="D7" s="197"/>
      <c r="H7" s="545"/>
    </row>
    <row r="8" spans="1:15" ht="12.75" customHeight="1">
      <c r="A8" s="196"/>
      <c r="B8" s="274"/>
      <c r="C8" s="274"/>
      <c r="D8" s="197"/>
      <c r="H8" s="545"/>
    </row>
    <row r="9" spans="1:15" ht="12.75" customHeight="1">
      <c r="A9" s="322" t="s">
        <v>154</v>
      </c>
      <c r="B9" s="274"/>
      <c r="C9" s="274"/>
      <c r="D9" s="197"/>
      <c r="H9" s="545"/>
    </row>
    <row r="11" spans="1:15">
      <c r="B11" s="663"/>
      <c r="D11" s="570"/>
      <c r="F11" s="570"/>
    </row>
    <row r="12" spans="1:15">
      <c r="B12" s="663"/>
    </row>
    <row r="13" spans="1:15">
      <c r="B13" s="663"/>
    </row>
  </sheetData>
  <mergeCells count="3">
    <mergeCell ref="A2:I2"/>
    <mergeCell ref="A5:I5"/>
    <mergeCell ref="K5:L5"/>
  </mergeCells>
  <phoneticPr fontId="15" type="noConversion"/>
  <printOptions horizontalCentered="1" gridLinesSet="0"/>
  <pageMargins left="0.15748031496062992" right="0.15748031496062992" top="0.11811023622047245" bottom="0.11811023622047245" header="0.11811023622047245" footer="0.11811023622047245"/>
  <pageSetup paperSize="9" scale="80" firstPageNumber="16" orientation="landscape" useFirstPageNumber="1" r:id="rId1"/>
  <headerFooter alignWithMargins="0">
    <oddFooter>&amp;R&amp;P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enableFormatConditionsCalculation="0">
    <tabColor theme="2" tint="-0.499984740745262"/>
  </sheetPr>
  <dimension ref="A1:O16"/>
  <sheetViews>
    <sheetView showGridLines="0" showZeros="0" zoomScale="75" zoomScaleNormal="75" zoomScaleSheetLayoutView="75" workbookViewId="0"/>
  </sheetViews>
  <sheetFormatPr defaultColWidth="8.42578125" defaultRowHeight="13.5"/>
  <cols>
    <col min="1" max="2" width="1.42578125" style="185" customWidth="1"/>
    <col min="3" max="3" width="44.28515625" style="185" customWidth="1"/>
    <col min="4" max="4" width="14.5703125" style="185" customWidth="1"/>
    <col min="5" max="5" width="14.140625" style="185" customWidth="1"/>
    <col min="6" max="6" width="12.42578125" style="185" customWidth="1"/>
    <col min="7" max="7" width="12" style="185" customWidth="1"/>
    <col min="8" max="9" width="11.5703125" style="185" customWidth="1"/>
    <col min="10" max="10" width="14" style="185" customWidth="1"/>
    <col min="11" max="14" width="8.42578125" style="185" customWidth="1"/>
    <col min="15" max="15" width="8.42578125" style="274" customWidth="1"/>
    <col min="16" max="16384" width="8.42578125" style="185"/>
  </cols>
  <sheetData>
    <row r="1" spans="1:11">
      <c r="E1" s="274"/>
    </row>
    <row r="2" spans="1:11" s="271" customFormat="1" ht="36.75" customHeight="1">
      <c r="A2" s="996" t="s">
        <v>60</v>
      </c>
      <c r="B2" s="997"/>
      <c r="C2" s="997"/>
      <c r="D2" s="997"/>
      <c r="E2" s="997"/>
      <c r="F2" s="997"/>
      <c r="G2" s="997"/>
      <c r="H2" s="997"/>
      <c r="I2" s="997"/>
      <c r="J2" s="997"/>
      <c r="K2" s="524"/>
    </row>
    <row r="3" spans="1:11" s="346" customFormat="1">
      <c r="A3" s="595"/>
      <c r="B3" s="595"/>
      <c r="C3" s="595"/>
      <c r="D3" s="595"/>
      <c r="E3" s="595"/>
      <c r="F3" s="536"/>
      <c r="G3" s="536"/>
      <c r="H3" s="536"/>
      <c r="I3" s="536"/>
      <c r="J3" s="539"/>
      <c r="K3" s="539"/>
    </row>
    <row r="4" spans="1:11" s="274" customFormat="1"/>
    <row r="5" spans="1:11" s="274" customFormat="1" ht="15">
      <c r="A5" s="1009"/>
      <c r="B5" s="1010"/>
      <c r="C5" s="1010"/>
      <c r="D5" s="1010"/>
      <c r="E5" s="1010"/>
      <c r="F5" s="1010"/>
      <c r="G5" s="1010"/>
      <c r="H5" s="1010"/>
      <c r="I5" s="1011"/>
      <c r="J5" s="1011"/>
      <c r="K5" s="348"/>
    </row>
    <row r="6" spans="1:11" ht="15">
      <c r="A6" s="645"/>
      <c r="B6" s="645"/>
      <c r="C6" s="645"/>
      <c r="D6" s="645"/>
      <c r="E6" s="645"/>
      <c r="F6" s="645"/>
      <c r="G6" s="645"/>
      <c r="H6" s="645"/>
      <c r="I6" s="645"/>
      <c r="J6" s="645"/>
    </row>
    <row r="7" spans="1:11" ht="12.75" customHeight="1">
      <c r="A7" s="196" t="str">
        <f>'(5) DISAGG Inc'!B5</f>
        <v>For the year ended 30 June 2017</v>
      </c>
      <c r="B7" s="274"/>
      <c r="C7" s="274"/>
      <c r="D7" s="197"/>
      <c r="E7" s="274"/>
      <c r="G7" s="545"/>
      <c r="H7" s="274"/>
      <c r="I7" s="274"/>
      <c r="J7" s="545"/>
    </row>
    <row r="8" spans="1:11">
      <c r="A8" s="268"/>
      <c r="C8" s="664"/>
      <c r="D8" s="665"/>
      <c r="E8" s="665"/>
      <c r="F8" s="666"/>
      <c r="G8" s="667"/>
      <c r="H8" s="666"/>
      <c r="I8" s="274"/>
      <c r="J8" s="274"/>
    </row>
    <row r="9" spans="1:11" ht="12.75" customHeight="1">
      <c r="A9" s="322" t="s">
        <v>154</v>
      </c>
      <c r="B9" s="274"/>
      <c r="C9" s="274"/>
      <c r="D9" s="197"/>
      <c r="E9" s="274"/>
      <c r="F9" s="274"/>
      <c r="H9" s="545"/>
    </row>
    <row r="10" spans="1:11">
      <c r="E10" s="274"/>
      <c r="F10" s="274"/>
    </row>
    <row r="11" spans="1:11">
      <c r="E11" s="274"/>
    </row>
    <row r="16" spans="1:11">
      <c r="D16" s="570"/>
      <c r="F16" s="570"/>
    </row>
  </sheetData>
  <mergeCells count="2">
    <mergeCell ref="A2:J2"/>
    <mergeCell ref="A5:J5"/>
  </mergeCells>
  <phoneticPr fontId="15" type="noConversion"/>
  <printOptions horizontalCentered="1" gridLinesSet="0"/>
  <pageMargins left="0.15748031496062992" right="0.15748031496062992" top="0.11811023622047245" bottom="0.11811023622047245" header="0.11811023622047245" footer="0.11811023622047245"/>
  <pageSetup paperSize="9" scale="80" firstPageNumber="17" orientation="landscape" useFirstPageNumber="1" r:id="rId1"/>
  <headerFooter alignWithMargins="0">
    <oddFooter>&amp;R&amp;P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enableFormatConditionsCalculation="0">
    <tabColor theme="2" tint="-0.499984740745262"/>
  </sheetPr>
  <dimension ref="A1:S77"/>
  <sheetViews>
    <sheetView zoomScaleNormal="100" zoomScaleSheetLayoutView="75" workbookViewId="0"/>
  </sheetViews>
  <sheetFormatPr defaultColWidth="8" defaultRowHeight="13.5"/>
  <cols>
    <col min="1" max="1" width="26.7109375" style="185" customWidth="1"/>
    <col min="2" max="2" width="69.7109375" style="185" customWidth="1"/>
    <col min="3" max="5" width="15.7109375" style="185" customWidth="1"/>
    <col min="6" max="6" width="14.5703125" style="185" customWidth="1"/>
    <col min="7" max="7" width="11" style="185" hidden="1" customWidth="1"/>
    <col min="8" max="8" width="14" style="185" customWidth="1"/>
    <col min="9" max="9" width="14.28515625" style="185" customWidth="1"/>
    <col min="10" max="10" width="15" style="185" customWidth="1"/>
    <col min="11" max="16384" width="8" style="185"/>
  </cols>
  <sheetData>
    <row r="1" spans="1:15">
      <c r="A1" s="274"/>
      <c r="B1" s="274"/>
      <c r="C1" s="274"/>
      <c r="D1" s="274"/>
      <c r="E1" s="274"/>
      <c r="N1" s="274"/>
      <c r="O1" s="274"/>
    </row>
    <row r="2" spans="1:15" s="271" customFormat="1" ht="16.5" customHeight="1">
      <c r="A2" s="992" t="s">
        <v>168</v>
      </c>
      <c r="B2" s="980"/>
      <c r="C2" s="980"/>
      <c r="D2" s="980"/>
      <c r="E2" s="980"/>
      <c r="F2" s="536"/>
      <c r="G2" s="536"/>
      <c r="H2" s="536"/>
      <c r="I2" s="536"/>
      <c r="J2" s="524"/>
    </row>
    <row r="3" spans="1:15" s="346" customFormat="1">
      <c r="A3" s="668"/>
      <c r="B3" s="668"/>
      <c r="C3" s="668"/>
      <c r="D3" s="668"/>
      <c r="E3" s="668"/>
      <c r="F3" s="536"/>
      <c r="G3" s="536"/>
      <c r="H3" s="536"/>
      <c r="I3" s="539"/>
      <c r="J3" s="539"/>
    </row>
    <row r="4" spans="1:15" s="274" customFormat="1"/>
    <row r="5" spans="1:15" ht="16.5">
      <c r="A5" s="196" t="str">
        <f>'(4) RFS Inc'!B7</f>
        <v>For the year ended 30 June 2017</v>
      </c>
      <c r="B5" s="274"/>
      <c r="C5" s="197"/>
      <c r="D5" s="274"/>
      <c r="E5" s="274"/>
      <c r="F5" s="198"/>
      <c r="G5" s="198"/>
      <c r="H5" s="669"/>
      <c r="I5" s="669"/>
      <c r="J5" s="670"/>
      <c r="N5" s="274"/>
      <c r="O5" s="274"/>
    </row>
    <row r="6" spans="1:15" ht="12.75" customHeight="1">
      <c r="A6" s="196"/>
      <c r="B6" s="274"/>
      <c r="C6" s="197"/>
      <c r="D6" s="274"/>
      <c r="E6" s="274"/>
      <c r="F6" s="198"/>
      <c r="G6" s="198"/>
      <c r="H6" s="669"/>
      <c r="I6" s="669"/>
      <c r="J6" s="670"/>
      <c r="N6" s="274"/>
      <c r="O6" s="274"/>
    </row>
    <row r="7" spans="1:15" ht="12.75" customHeight="1">
      <c r="A7" s="196"/>
      <c r="B7" s="274"/>
      <c r="C7" s="197"/>
      <c r="D7" s="274"/>
      <c r="E7" s="274"/>
      <c r="F7" s="198"/>
      <c r="G7" s="198"/>
      <c r="H7" s="669"/>
      <c r="I7" s="669"/>
      <c r="J7" s="670"/>
      <c r="N7" s="274"/>
      <c r="O7" s="274"/>
    </row>
    <row r="8" spans="1:15" ht="12.75" customHeight="1">
      <c r="A8" s="196"/>
      <c r="B8" s="274"/>
      <c r="C8" s="197"/>
      <c r="D8" s="274"/>
      <c r="E8" s="274"/>
      <c r="F8" s="198"/>
      <c r="G8" s="198"/>
      <c r="H8" s="669"/>
      <c r="I8" s="669"/>
      <c r="J8" s="670"/>
      <c r="N8" s="274"/>
      <c r="O8" s="274"/>
    </row>
    <row r="9" spans="1:15" ht="12.75" customHeight="1">
      <c r="A9" s="322"/>
      <c r="B9" s="274"/>
      <c r="C9" s="197"/>
      <c r="D9" s="274"/>
      <c r="E9" s="274"/>
      <c r="F9" s="198"/>
      <c r="G9" s="198"/>
      <c r="H9" s="669"/>
      <c r="I9" s="669"/>
      <c r="J9" s="671"/>
      <c r="N9" s="274"/>
      <c r="O9" s="274"/>
    </row>
    <row r="10" spans="1:15" ht="38.25">
      <c r="A10" s="672" t="s">
        <v>261</v>
      </c>
      <c r="B10" s="282" t="s">
        <v>262</v>
      </c>
      <c r="C10" s="282" t="s">
        <v>263</v>
      </c>
      <c r="D10" s="282" t="s">
        <v>264</v>
      </c>
      <c r="E10" s="206" t="s">
        <v>265</v>
      </c>
      <c r="F10" s="669"/>
      <c r="G10" s="669"/>
      <c r="N10" s="274"/>
      <c r="O10" s="274"/>
    </row>
    <row r="11" spans="1:15" ht="16.5">
      <c r="A11" s="673"/>
      <c r="B11" s="674"/>
      <c r="C11" s="675"/>
      <c r="D11" s="675"/>
      <c r="E11" s="674" t="s">
        <v>193</v>
      </c>
      <c r="F11" s="669"/>
      <c r="G11" s="669"/>
      <c r="N11" s="274"/>
      <c r="O11" s="274"/>
    </row>
    <row r="12" spans="1:15" ht="16.5">
      <c r="A12" s="217"/>
      <c r="B12" s="223"/>
      <c r="C12" s="676"/>
      <c r="D12" s="676"/>
      <c r="E12" s="223"/>
      <c r="F12" s="669"/>
      <c r="G12" s="669"/>
      <c r="N12" s="274"/>
      <c r="O12" s="274"/>
    </row>
    <row r="13" spans="1:15" ht="16.5">
      <c r="A13" s="677"/>
      <c r="B13" s="615" t="s">
        <v>266</v>
      </c>
      <c r="C13" s="615"/>
      <c r="D13" s="615"/>
      <c r="E13" s="615"/>
      <c r="F13" s="669"/>
      <c r="G13" s="669"/>
      <c r="N13" s="274"/>
      <c r="O13" s="274"/>
    </row>
    <row r="14" spans="1:15" ht="16.5">
      <c r="A14" s="677"/>
      <c r="B14" s="615"/>
      <c r="C14" s="615"/>
      <c r="D14" s="615"/>
      <c r="E14" s="615"/>
      <c r="F14" s="669"/>
      <c r="G14" s="669"/>
      <c r="N14" s="274"/>
      <c r="O14" s="274"/>
    </row>
    <row r="15" spans="1:15" s="268" customFormat="1" ht="16.5">
      <c r="A15" s="466" t="s">
        <v>259</v>
      </c>
      <c r="B15" s="678" t="s">
        <v>253</v>
      </c>
      <c r="C15" s="679">
        <v>443.52801999999991</v>
      </c>
      <c r="D15" s="680"/>
      <c r="E15" s="680">
        <v>443.52801999999991</v>
      </c>
      <c r="F15" s="681"/>
      <c r="G15" s="681"/>
      <c r="N15" s="271"/>
      <c r="O15" s="271"/>
    </row>
    <row r="16" spans="1:15" ht="16.5">
      <c r="A16" s="217"/>
      <c r="B16" s="472"/>
      <c r="C16" s="682"/>
      <c r="D16" s="615"/>
      <c r="E16" s="615"/>
      <c r="F16" s="669"/>
      <c r="G16" s="669"/>
      <c r="N16" s="274"/>
      <c r="O16" s="274"/>
    </row>
    <row r="17" spans="1:19" ht="16.5">
      <c r="A17" s="217" t="s">
        <v>127</v>
      </c>
      <c r="B17" s="472" t="s">
        <v>488</v>
      </c>
      <c r="C17" s="682">
        <v>3372.1641300000001</v>
      </c>
      <c r="D17" s="615"/>
      <c r="E17" s="615">
        <v>3372.1641300000001</v>
      </c>
      <c r="F17" s="669"/>
      <c r="G17" s="669"/>
      <c r="N17" s="274"/>
      <c r="O17" s="274"/>
    </row>
    <row r="18" spans="1:19" ht="16.5">
      <c r="A18" s="217"/>
      <c r="B18" s="472" t="s">
        <v>489</v>
      </c>
      <c r="C18" s="682"/>
      <c r="D18" s="615"/>
      <c r="E18" s="615"/>
      <c r="F18" s="669"/>
      <c r="G18" s="669"/>
      <c r="N18" s="274"/>
      <c r="O18" s="274"/>
    </row>
    <row r="19" spans="1:19" ht="16.5">
      <c r="A19" s="217"/>
      <c r="B19" s="472" t="s">
        <v>301</v>
      </c>
      <c r="C19" s="682"/>
      <c r="D19" s="615"/>
      <c r="E19" s="615"/>
      <c r="F19" s="669"/>
      <c r="G19" s="669"/>
      <c r="N19" s="274"/>
      <c r="O19" s="274"/>
    </row>
    <row r="20" spans="1:19" ht="16.5">
      <c r="A20" s="217"/>
      <c r="B20" s="472" t="s">
        <v>431</v>
      </c>
      <c r="C20" s="682"/>
      <c r="D20" s="615"/>
      <c r="E20" s="615"/>
      <c r="F20" s="669"/>
      <c r="G20" s="669"/>
      <c r="N20" s="274"/>
      <c r="O20" s="274"/>
    </row>
    <row r="21" spans="1:19" ht="16.5">
      <c r="A21" s="217"/>
      <c r="B21" s="472" t="s">
        <v>302</v>
      </c>
      <c r="C21" s="682"/>
      <c r="D21" s="615"/>
      <c r="E21" s="615"/>
      <c r="F21" s="669"/>
      <c r="G21" s="669"/>
      <c r="N21" s="274"/>
      <c r="O21" s="274"/>
    </row>
    <row r="22" spans="1:19" ht="16.5">
      <c r="A22" s="683"/>
      <c r="B22" s="684"/>
      <c r="C22" s="462"/>
      <c r="D22" s="684"/>
      <c r="E22" s="684"/>
      <c r="F22" s="669"/>
      <c r="G22" s="669"/>
      <c r="N22" s="274"/>
      <c r="O22" s="274"/>
    </row>
    <row r="23" spans="1:19" ht="16.5">
      <c r="A23" s="683"/>
      <c r="B23" s="685"/>
      <c r="C23" s="685"/>
      <c r="D23" s="686"/>
      <c r="E23" s="687"/>
      <c r="F23" s="669"/>
      <c r="G23" s="669"/>
      <c r="N23" s="274"/>
      <c r="O23" s="274"/>
    </row>
    <row r="24" spans="1:19" ht="16.5">
      <c r="A24" s="688" t="s">
        <v>267</v>
      </c>
      <c r="B24" s="689"/>
      <c r="C24" s="689"/>
      <c r="D24" s="689"/>
      <c r="E24" s="690"/>
      <c r="F24" s="691"/>
      <c r="G24" s="691"/>
      <c r="H24" s="669"/>
      <c r="I24" s="669"/>
      <c r="J24" s="669"/>
      <c r="N24" s="274"/>
      <c r="O24" s="274"/>
    </row>
    <row r="25" spans="1:19" ht="16.5">
      <c r="A25" s="673"/>
      <c r="B25" s="692"/>
      <c r="C25" s="693"/>
      <c r="D25" s="694"/>
      <c r="E25" s="695" t="s">
        <v>193</v>
      </c>
      <c r="F25" s="691"/>
      <c r="G25" s="691"/>
      <c r="H25" s="669"/>
      <c r="I25" s="669"/>
      <c r="J25" s="669"/>
      <c r="K25" s="274"/>
      <c r="L25" s="274"/>
      <c r="M25" s="274"/>
      <c r="N25" s="274"/>
      <c r="O25" s="274"/>
      <c r="P25" s="274"/>
      <c r="Q25" s="274"/>
      <c r="R25" s="274"/>
      <c r="S25" s="274"/>
    </row>
    <row r="26" spans="1:19" ht="16.5">
      <c r="A26" s="222"/>
      <c r="B26" s="696"/>
      <c r="C26" s="615"/>
      <c r="D26" s="540"/>
      <c r="E26" s="615"/>
      <c r="F26" s="691"/>
      <c r="G26" s="691"/>
      <c r="H26" s="669"/>
      <c r="I26" s="669"/>
      <c r="J26" s="669"/>
      <c r="K26" s="274"/>
      <c r="L26" s="274"/>
      <c r="M26" s="274"/>
      <c r="N26" s="274"/>
      <c r="O26" s="274"/>
      <c r="P26" s="274"/>
      <c r="Q26" s="274"/>
      <c r="R26" s="274"/>
      <c r="S26" s="274"/>
    </row>
    <row r="27" spans="1:19" ht="16.5">
      <c r="A27" s="222"/>
      <c r="B27" s="696" t="s">
        <v>268</v>
      </c>
      <c r="C27" s="615"/>
      <c r="D27" s="540"/>
      <c r="E27" s="615"/>
      <c r="F27" s="691"/>
      <c r="G27" s="691"/>
      <c r="H27" s="669"/>
      <c r="I27" s="669"/>
      <c r="J27" s="669"/>
      <c r="K27" s="274"/>
      <c r="L27" s="274"/>
      <c r="M27" s="274"/>
      <c r="N27" s="274"/>
      <c r="O27" s="274"/>
      <c r="P27" s="274"/>
      <c r="Q27" s="274"/>
      <c r="R27" s="274"/>
      <c r="S27" s="274"/>
    </row>
    <row r="28" spans="1:19" ht="16.5">
      <c r="A28" s="222"/>
      <c r="B28" s="696"/>
      <c r="C28" s="615"/>
      <c r="D28" s="540"/>
      <c r="E28" s="615"/>
      <c r="F28" s="691"/>
      <c r="G28" s="691"/>
      <c r="H28" s="669"/>
      <c r="I28" s="669"/>
      <c r="J28" s="669"/>
      <c r="K28" s="274"/>
      <c r="L28" s="274"/>
      <c r="M28" s="274"/>
      <c r="N28" s="274"/>
      <c r="O28" s="274"/>
      <c r="P28" s="274"/>
      <c r="Q28" s="274"/>
      <c r="R28" s="274"/>
      <c r="S28" s="274"/>
    </row>
    <row r="29" spans="1:19" ht="16.5">
      <c r="A29" s="222"/>
      <c r="B29" s="696"/>
      <c r="C29" s="615"/>
      <c r="D29" s="540"/>
      <c r="E29" s="472"/>
      <c r="F29" s="691"/>
      <c r="G29" s="691"/>
      <c r="J29" s="274"/>
      <c r="K29" s="274"/>
      <c r="L29" s="274"/>
      <c r="M29" s="274"/>
      <c r="N29" s="274"/>
      <c r="O29" s="274"/>
      <c r="P29" s="274"/>
      <c r="Q29" s="274"/>
      <c r="R29" s="274"/>
      <c r="S29" s="274"/>
    </row>
    <row r="30" spans="1:19" ht="16.5">
      <c r="A30" s="222"/>
      <c r="B30" s="696" t="s">
        <v>269</v>
      </c>
      <c r="C30" s="615"/>
      <c r="D30" s="540"/>
      <c r="E30" s="615"/>
      <c r="F30" s="691"/>
      <c r="G30" s="691"/>
      <c r="H30" s="669"/>
      <c r="I30" s="669"/>
      <c r="J30" s="669"/>
      <c r="K30" s="274"/>
      <c r="L30" s="274"/>
      <c r="M30" s="274"/>
      <c r="N30" s="274"/>
      <c r="O30" s="274"/>
      <c r="P30" s="274"/>
      <c r="Q30" s="274"/>
      <c r="R30" s="274"/>
      <c r="S30" s="274"/>
    </row>
    <row r="31" spans="1:19" ht="16.5">
      <c r="A31" s="222"/>
      <c r="B31" s="696"/>
      <c r="C31" s="615"/>
      <c r="D31" s="540"/>
      <c r="E31" s="615"/>
      <c r="F31" s="691"/>
      <c r="G31" s="691"/>
      <c r="H31" s="669"/>
      <c r="I31" s="669"/>
      <c r="J31" s="669"/>
      <c r="K31" s="274"/>
      <c r="L31" s="540"/>
      <c r="M31" s="540"/>
      <c r="N31" s="540"/>
      <c r="O31" s="540"/>
      <c r="P31" s="274"/>
      <c r="Q31" s="274"/>
      <c r="R31" s="274"/>
      <c r="S31" s="274"/>
    </row>
    <row r="32" spans="1:19" ht="16.5">
      <c r="A32" s="222"/>
      <c r="B32" s="696"/>
      <c r="C32" s="615"/>
      <c r="D32" s="540"/>
      <c r="E32" s="615"/>
      <c r="F32" s="691"/>
      <c r="G32" s="691"/>
      <c r="H32" s="669"/>
      <c r="I32" s="669"/>
      <c r="J32" s="669"/>
      <c r="K32" s="274"/>
      <c r="L32" s="274"/>
      <c r="M32" s="274"/>
      <c r="N32" s="274"/>
      <c r="O32" s="274"/>
      <c r="P32" s="274"/>
      <c r="Q32" s="274"/>
      <c r="R32" s="274"/>
      <c r="S32" s="274"/>
    </row>
    <row r="33" spans="1:19" ht="16.5">
      <c r="A33" s="222"/>
      <c r="B33" s="696"/>
      <c r="C33" s="615"/>
      <c r="D33" s="540"/>
      <c r="E33" s="615"/>
      <c r="F33" s="691"/>
      <c r="G33" s="691"/>
      <c r="H33" s="669"/>
      <c r="J33" s="274"/>
      <c r="K33" s="274"/>
      <c r="L33" s="274"/>
      <c r="M33" s="274"/>
      <c r="N33" s="274"/>
      <c r="O33" s="274"/>
      <c r="P33" s="274"/>
      <c r="Q33" s="274"/>
      <c r="R33" s="274"/>
      <c r="S33" s="274"/>
    </row>
    <row r="34" spans="1:19" ht="16.5">
      <c r="A34" s="261"/>
      <c r="B34" s="697" t="s">
        <v>270</v>
      </c>
      <c r="C34" s="684"/>
      <c r="D34" s="685"/>
      <c r="E34" s="698">
        <f>SUM(E29:E33)</f>
        <v>0</v>
      </c>
      <c r="F34" s="691"/>
      <c r="G34" s="691"/>
      <c r="J34" s="274"/>
      <c r="K34" s="274"/>
      <c r="L34" s="274"/>
      <c r="M34" s="274"/>
      <c r="N34" s="274"/>
      <c r="O34" s="274"/>
      <c r="P34" s="274"/>
      <c r="Q34" s="274"/>
      <c r="R34" s="274"/>
      <c r="S34" s="274"/>
    </row>
    <row r="35" spans="1:19" ht="16.5">
      <c r="A35" s="673"/>
      <c r="B35" s="693"/>
      <c r="C35" s="693"/>
      <c r="D35" s="694"/>
      <c r="E35" s="474"/>
      <c r="F35" s="691"/>
      <c r="G35" s="691"/>
      <c r="J35" s="274"/>
      <c r="K35" s="274"/>
      <c r="L35" s="274"/>
      <c r="M35" s="274"/>
      <c r="N35" s="274"/>
      <c r="O35" s="274"/>
      <c r="P35" s="274"/>
      <c r="Q35" s="274"/>
      <c r="R35" s="274"/>
      <c r="S35" s="274"/>
    </row>
    <row r="36" spans="1:19" ht="16.5">
      <c r="A36" s="222"/>
      <c r="B36" s="615" t="s">
        <v>271</v>
      </c>
      <c r="C36" s="615"/>
      <c r="D36" s="540"/>
      <c r="E36" s="472"/>
      <c r="F36" s="540"/>
      <c r="G36" s="691"/>
      <c r="J36" s="274"/>
      <c r="K36" s="274"/>
      <c r="L36" s="274"/>
      <c r="M36" s="274"/>
      <c r="N36" s="274"/>
      <c r="O36" s="274"/>
      <c r="P36" s="274"/>
      <c r="Q36" s="274"/>
      <c r="R36" s="274"/>
      <c r="S36" s="274"/>
    </row>
    <row r="37" spans="1:19" ht="16.5">
      <c r="A37" s="222"/>
      <c r="B37" s="615"/>
      <c r="C37" s="615"/>
      <c r="D37" s="540"/>
      <c r="E37" s="472"/>
      <c r="F37" s="691"/>
      <c r="G37" s="691"/>
      <c r="H37" s="699"/>
      <c r="J37" s="274"/>
      <c r="K37" s="274"/>
      <c r="L37" s="244"/>
      <c r="M37" s="700"/>
      <c r="N37" s="540"/>
      <c r="O37" s="700"/>
      <c r="P37" s="274"/>
      <c r="Q37" s="274"/>
      <c r="R37" s="274"/>
      <c r="S37" s="274"/>
    </row>
    <row r="38" spans="1:19" ht="16.5">
      <c r="A38" s="222"/>
      <c r="B38" s="615"/>
      <c r="C38" s="615"/>
      <c r="D38" s="540"/>
      <c r="E38" s="472"/>
      <c r="F38" s="691"/>
      <c r="G38" s="691"/>
      <c r="H38" s="699"/>
      <c r="J38" s="274"/>
      <c r="K38" s="274"/>
      <c r="L38" s="274"/>
      <c r="M38" s="274"/>
      <c r="N38" s="274"/>
      <c r="O38" s="274"/>
      <c r="P38" s="274"/>
      <c r="Q38" s="274"/>
      <c r="R38" s="274"/>
      <c r="S38" s="274"/>
    </row>
    <row r="39" spans="1:19" ht="16.5">
      <c r="A39" s="222"/>
      <c r="B39" s="615" t="s">
        <v>282</v>
      </c>
      <c r="C39" s="615"/>
      <c r="D39" s="540"/>
      <c r="E39" s="472"/>
      <c r="F39" s="540"/>
      <c r="G39" s="691"/>
      <c r="J39" s="274"/>
      <c r="K39" s="274"/>
      <c r="L39" s="274"/>
      <c r="M39" s="274"/>
      <c r="N39" s="274"/>
      <c r="O39" s="274"/>
      <c r="P39" s="274"/>
      <c r="Q39" s="274"/>
      <c r="R39" s="274"/>
      <c r="S39" s="274"/>
    </row>
    <row r="40" spans="1:19" ht="12.75" customHeight="1">
      <c r="A40" s="217"/>
      <c r="B40" s="222"/>
      <c r="C40" s="615"/>
      <c r="D40" s="540"/>
      <c r="E40" s="472"/>
      <c r="F40" s="691"/>
      <c r="G40" s="691"/>
      <c r="J40" s="274"/>
      <c r="K40" s="274"/>
      <c r="L40" s="274"/>
      <c r="M40" s="274"/>
      <c r="N40" s="274"/>
      <c r="O40" s="274"/>
      <c r="P40" s="274"/>
      <c r="Q40" s="274"/>
      <c r="R40" s="274"/>
      <c r="S40" s="274"/>
    </row>
    <row r="41" spans="1:19" ht="12.75" customHeight="1">
      <c r="A41" s="222"/>
      <c r="B41" s="615" t="s">
        <v>258</v>
      </c>
      <c r="C41" s="615"/>
      <c r="D41" s="540"/>
      <c r="E41" s="472"/>
      <c r="F41" s="691"/>
      <c r="G41" s="691"/>
      <c r="J41" s="274"/>
      <c r="K41" s="274"/>
      <c r="L41" s="274"/>
      <c r="M41" s="274"/>
      <c r="N41" s="274"/>
      <c r="O41" s="274"/>
      <c r="P41" s="274"/>
      <c r="Q41" s="274"/>
      <c r="R41" s="274"/>
      <c r="S41" s="274"/>
    </row>
    <row r="42" spans="1:19" ht="12.75" customHeight="1">
      <c r="A42" s="261"/>
      <c r="B42" s="701" t="s">
        <v>272</v>
      </c>
      <c r="C42" s="684"/>
      <c r="D42" s="685"/>
      <c r="E42" s="239">
        <f>SUM(E36:E41)</f>
        <v>0</v>
      </c>
      <c r="F42" s="691"/>
      <c r="G42" s="691"/>
      <c r="J42" s="274"/>
      <c r="K42" s="274"/>
      <c r="L42" s="274"/>
      <c r="M42" s="274"/>
      <c r="N42" s="274"/>
      <c r="O42" s="274"/>
      <c r="P42" s="274"/>
      <c r="Q42" s="274"/>
      <c r="R42" s="274"/>
      <c r="S42" s="274"/>
    </row>
    <row r="43" spans="1:19" ht="12.75" customHeight="1">
      <c r="A43" s="262"/>
      <c r="B43" s="702"/>
      <c r="C43" s="685"/>
      <c r="D43" s="685"/>
      <c r="E43" s="703"/>
      <c r="F43" s="691"/>
      <c r="G43" s="691"/>
      <c r="J43" s="274"/>
      <c r="K43" s="274"/>
      <c r="L43" s="274"/>
      <c r="M43" s="274"/>
      <c r="N43" s="274"/>
      <c r="O43" s="274"/>
      <c r="P43" s="274"/>
      <c r="Q43" s="274"/>
      <c r="R43" s="274"/>
      <c r="S43" s="274"/>
    </row>
    <row r="44" spans="1:19" ht="12.75" customHeight="1">
      <c r="J44" s="274"/>
      <c r="K44" s="274"/>
      <c r="L44" s="274"/>
      <c r="M44" s="274"/>
      <c r="N44" s="274"/>
      <c r="O44" s="274"/>
      <c r="P44" s="274"/>
      <c r="Q44" s="274"/>
      <c r="R44" s="274"/>
      <c r="S44" s="274"/>
    </row>
    <row r="45" spans="1:19" ht="29.25" customHeight="1">
      <c r="A45" s="704" t="s">
        <v>79</v>
      </c>
      <c r="B45" s="705"/>
      <c r="C45" s="705"/>
      <c r="D45" s="689"/>
      <c r="E45" s="706"/>
      <c r="F45" s="198"/>
      <c r="G45" s="198"/>
      <c r="H45" s="198"/>
      <c r="J45" s="274"/>
      <c r="K45" s="274"/>
      <c r="L45" s="274"/>
      <c r="M45" s="274"/>
      <c r="N45" s="274"/>
      <c r="O45" s="274"/>
      <c r="P45" s="274"/>
      <c r="Q45" s="274"/>
      <c r="R45" s="274"/>
      <c r="S45" s="274"/>
    </row>
    <row r="46" spans="1:19" ht="35.25" customHeight="1">
      <c r="A46" s="1012" t="s">
        <v>80</v>
      </c>
      <c r="B46" s="1013"/>
      <c r="C46" s="1013"/>
      <c r="D46" s="1013"/>
      <c r="E46" s="1014"/>
      <c r="F46" s="198"/>
      <c r="G46" s="198"/>
      <c r="H46" s="198"/>
      <c r="J46" s="274"/>
      <c r="K46" s="274"/>
      <c r="L46" s="274"/>
      <c r="M46" s="274"/>
      <c r="N46" s="274"/>
      <c r="O46" s="274"/>
      <c r="P46" s="274"/>
      <c r="Q46" s="274"/>
      <c r="R46" s="274"/>
      <c r="S46" s="274"/>
    </row>
    <row r="47" spans="1:19" ht="25.5">
      <c r="A47" s="707"/>
      <c r="B47" s="708"/>
      <c r="C47" s="709" t="s">
        <v>81</v>
      </c>
      <c r="D47" s="709" t="s">
        <v>82</v>
      </c>
      <c r="E47" s="709" t="s">
        <v>180</v>
      </c>
      <c r="F47" s="198"/>
      <c r="G47" s="198"/>
      <c r="H47" s="198"/>
      <c r="J47" s="274"/>
      <c r="K47" s="274"/>
      <c r="L47" s="274"/>
      <c r="M47" s="274"/>
      <c r="N47" s="274"/>
      <c r="O47" s="274"/>
      <c r="P47" s="274"/>
      <c r="Q47" s="274"/>
      <c r="R47" s="274"/>
      <c r="S47" s="274"/>
    </row>
    <row r="48" spans="1:19" ht="15" customHeight="1">
      <c r="A48" s="673"/>
      <c r="B48" s="693"/>
      <c r="C48" s="674" t="s">
        <v>193</v>
      </c>
      <c r="D48" s="674" t="s">
        <v>193</v>
      </c>
      <c r="E48" s="674" t="s">
        <v>193</v>
      </c>
      <c r="F48" s="198"/>
      <c r="G48" s="198"/>
      <c r="H48" s="198"/>
      <c r="J48" s="274"/>
      <c r="K48" s="274"/>
      <c r="L48" s="274"/>
      <c r="M48" s="274"/>
      <c r="N48" s="274"/>
      <c r="O48" s="274"/>
      <c r="P48" s="274"/>
      <c r="Q48" s="274"/>
      <c r="R48" s="274"/>
      <c r="S48" s="274"/>
    </row>
    <row r="49" spans="1:19" ht="6" customHeight="1">
      <c r="A49" s="222"/>
      <c r="B49" s="222"/>
      <c r="C49" s="615"/>
      <c r="D49" s="615"/>
      <c r="E49" s="710"/>
      <c r="F49" s="198"/>
      <c r="G49" s="198"/>
      <c r="H49" s="198"/>
      <c r="J49" s="274"/>
      <c r="K49" s="274"/>
      <c r="L49" s="274"/>
      <c r="M49" s="274"/>
      <c r="N49" s="274"/>
      <c r="O49" s="274"/>
      <c r="P49" s="274"/>
      <c r="Q49" s="274"/>
      <c r="R49" s="274"/>
      <c r="S49" s="274"/>
    </row>
    <row r="50" spans="1:19" ht="16.5">
      <c r="A50" s="222"/>
      <c r="B50" s="615" t="s">
        <v>83</v>
      </c>
      <c r="C50" s="472"/>
      <c r="D50" s="472"/>
      <c r="E50" s="710"/>
      <c r="F50" s="198"/>
      <c r="G50" s="198"/>
      <c r="H50" s="198"/>
    </row>
    <row r="51" spans="1:19" ht="16.5">
      <c r="A51" s="222"/>
      <c r="B51" s="615" t="s">
        <v>84</v>
      </c>
      <c r="C51" s="472"/>
      <c r="D51" s="472"/>
      <c r="E51" s="710"/>
      <c r="F51" s="198"/>
      <c r="G51" s="198"/>
      <c r="H51" s="198"/>
    </row>
    <row r="52" spans="1:19" ht="16.5">
      <c r="A52" s="222"/>
      <c r="B52" s="615" t="s">
        <v>85</v>
      </c>
      <c r="C52" s="472"/>
      <c r="D52" s="472"/>
      <c r="E52" s="710"/>
      <c r="F52" s="198"/>
      <c r="G52" s="198"/>
      <c r="H52" s="198"/>
    </row>
    <row r="53" spans="1:19">
      <c r="A53" s="222"/>
      <c r="B53" s="615" t="s">
        <v>86</v>
      </c>
      <c r="C53" s="472"/>
      <c r="D53" s="472"/>
      <c r="E53" s="710"/>
    </row>
    <row r="54" spans="1:19">
      <c r="A54" s="222"/>
      <c r="B54" s="711"/>
      <c r="C54" s="472"/>
      <c r="D54" s="472"/>
      <c r="E54" s="710"/>
    </row>
    <row r="55" spans="1:19">
      <c r="A55" s="222"/>
      <c r="B55" s="615" t="s">
        <v>87</v>
      </c>
      <c r="C55" s="698"/>
      <c r="D55" s="698"/>
      <c r="E55" s="712"/>
    </row>
    <row r="56" spans="1:19">
      <c r="A56" s="261"/>
      <c r="B56" s="701"/>
      <c r="C56" s="713"/>
      <c r="D56" s="714"/>
      <c r="E56" s="715"/>
    </row>
    <row r="57" spans="1:19">
      <c r="N57" s="274"/>
      <c r="O57" s="274"/>
    </row>
    <row r="58" spans="1:19">
      <c r="A58" s="266" t="s">
        <v>294</v>
      </c>
      <c r="N58" s="274"/>
      <c r="O58" s="274"/>
    </row>
    <row r="59" spans="1:19">
      <c r="A59" s="266" t="s">
        <v>295</v>
      </c>
      <c r="N59" s="274"/>
      <c r="O59" s="274"/>
    </row>
    <row r="60" spans="1:19" ht="16.5">
      <c r="F60" s="716"/>
      <c r="N60" s="274"/>
      <c r="O60" s="274"/>
    </row>
    <row r="61" spans="1:19">
      <c r="N61" s="274"/>
      <c r="O61" s="274"/>
    </row>
    <row r="62" spans="1:19">
      <c r="N62" s="274"/>
      <c r="O62" s="274"/>
    </row>
    <row r="63" spans="1:19">
      <c r="N63" s="274"/>
      <c r="O63" s="274"/>
    </row>
    <row r="64" spans="1:19">
      <c r="N64" s="274"/>
      <c r="O64" s="274"/>
    </row>
    <row r="65" spans="14:15">
      <c r="N65" s="274"/>
      <c r="O65" s="274"/>
    </row>
    <row r="66" spans="14:15">
      <c r="N66" s="274"/>
      <c r="O66" s="274"/>
    </row>
    <row r="67" spans="14:15">
      <c r="N67" s="274"/>
      <c r="O67" s="274"/>
    </row>
    <row r="68" spans="14:15">
      <c r="N68" s="274"/>
      <c r="O68" s="274"/>
    </row>
    <row r="69" spans="14:15">
      <c r="N69" s="274"/>
      <c r="O69" s="274"/>
    </row>
    <row r="70" spans="14:15">
      <c r="N70" s="274"/>
      <c r="O70" s="274"/>
    </row>
    <row r="71" spans="14:15">
      <c r="N71" s="274"/>
      <c r="O71" s="274"/>
    </row>
    <row r="72" spans="14:15">
      <c r="N72" s="274"/>
      <c r="O72" s="274"/>
    </row>
    <row r="73" spans="14:15">
      <c r="N73" s="274"/>
      <c r="O73" s="274"/>
    </row>
    <row r="74" spans="14:15">
      <c r="N74" s="274"/>
      <c r="O74" s="274"/>
    </row>
    <row r="75" spans="14:15">
      <c r="N75" s="274"/>
      <c r="O75" s="274"/>
    </row>
    <row r="76" spans="14:15">
      <c r="N76" s="274"/>
      <c r="O76" s="274"/>
    </row>
    <row r="77" spans="14:15">
      <c r="N77" s="274"/>
      <c r="O77" s="274"/>
    </row>
  </sheetData>
  <mergeCells count="2">
    <mergeCell ref="A2:E2"/>
    <mergeCell ref="A46:E46"/>
  </mergeCells>
  <phoneticPr fontId="10" type="noConversion"/>
  <pageMargins left="0.74803149606299213" right="0.74803149606299213" top="0.78740157480314965" bottom="0.78740157480314965" header="0.51181102362204722" footer="0.51181102362204722"/>
  <pageSetup paperSize="9" scale="61" firstPageNumber="18" orientation="portrait" useFirstPageNumber="1" r:id="rId1"/>
  <headerFooter alignWithMargins="0">
    <oddFooter>&amp;R&amp;P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theme="2" tint="-0.499984740745262"/>
    <pageSetUpPr fitToPage="1"/>
  </sheetPr>
  <dimension ref="A1:L58"/>
  <sheetViews>
    <sheetView showGridLines="0" zoomScaleNormal="100" zoomScaleSheetLayoutView="75" workbookViewId="0"/>
  </sheetViews>
  <sheetFormatPr defaultColWidth="8" defaultRowHeight="13.5"/>
  <cols>
    <col min="1" max="1" width="4.28515625" style="185" customWidth="1"/>
    <col min="2" max="2" width="1.42578125" style="185" customWidth="1"/>
    <col min="3" max="3" width="27.5703125" style="185" customWidth="1"/>
    <col min="4" max="4" width="40.42578125" style="185" customWidth="1"/>
    <col min="5" max="6" width="17.7109375" style="185" customWidth="1"/>
    <col min="7" max="7" width="20.7109375" style="185" customWidth="1"/>
    <col min="8" max="8" width="11" style="185" customWidth="1"/>
    <col min="9" max="9" width="11.28515625" style="185" customWidth="1"/>
    <col min="10" max="10" width="16.140625" style="185" bestFit="1" customWidth="1"/>
    <col min="11" max="11" width="14.28515625" style="185" customWidth="1"/>
    <col min="12" max="12" width="15" style="185" customWidth="1"/>
    <col min="13" max="16384" width="8" style="185"/>
  </cols>
  <sheetData>
    <row r="1" spans="1:12">
      <c r="F1" s="274"/>
    </row>
    <row r="2" spans="1:12" s="271" customFormat="1" ht="16.5" customHeight="1">
      <c r="A2" s="992" t="s">
        <v>102</v>
      </c>
      <c r="B2" s="1015"/>
      <c r="C2" s="1015"/>
      <c r="D2" s="1015"/>
      <c r="E2" s="1015"/>
      <c r="F2" s="1015"/>
      <c r="G2" s="717"/>
      <c r="H2" s="717"/>
      <c r="I2" s="717"/>
      <c r="J2" s="717"/>
      <c r="K2" s="717"/>
      <c r="L2" s="718"/>
    </row>
    <row r="3" spans="1:12" s="346" customFormat="1">
      <c r="A3" s="719"/>
      <c r="B3" s="719"/>
      <c r="C3" s="719"/>
      <c r="D3" s="719"/>
      <c r="E3" s="719"/>
      <c r="F3" s="719"/>
      <c r="G3" s="717"/>
      <c r="H3" s="717"/>
      <c r="I3" s="717"/>
      <c r="J3" s="717"/>
      <c r="K3" s="720"/>
      <c r="L3" s="720"/>
    </row>
    <row r="4" spans="1:12" s="274" customFormat="1"/>
    <row r="5" spans="1:12" s="274" customFormat="1" ht="15">
      <c r="A5" s="1009"/>
      <c r="B5" s="1016"/>
      <c r="C5" s="1016"/>
      <c r="D5" s="1016"/>
      <c r="E5" s="1016"/>
      <c r="F5" s="1016"/>
      <c r="G5" s="721"/>
      <c r="H5" s="721"/>
      <c r="I5" s="721"/>
      <c r="J5" s="722"/>
      <c r="K5" s="722"/>
      <c r="L5" s="348"/>
    </row>
    <row r="6" spans="1:12" ht="12.75" customHeight="1">
      <c r="A6" s="645"/>
      <c r="B6" s="645"/>
      <c r="C6" s="645"/>
      <c r="D6" s="645"/>
      <c r="E6" s="645"/>
      <c r="F6" s="645"/>
      <c r="G6" s="645"/>
      <c r="H6" s="645"/>
      <c r="I6" s="645"/>
      <c r="J6" s="645"/>
      <c r="K6" s="645"/>
      <c r="L6" s="645"/>
    </row>
    <row r="7" spans="1:12" ht="16.5">
      <c r="A7" s="196" t="str">
        <f>'(4) RFS Inc'!B7</f>
        <v>For the year ended 30 June 2017</v>
      </c>
      <c r="B7" s="274"/>
      <c r="C7" s="274"/>
      <c r="D7" s="274"/>
      <c r="E7" s="197"/>
      <c r="F7" s="274"/>
      <c r="G7" s="198"/>
      <c r="H7" s="198"/>
      <c r="I7" s="671"/>
      <c r="J7" s="669"/>
      <c r="K7" s="669"/>
      <c r="L7" s="670"/>
    </row>
    <row r="8" spans="1:12" ht="16.5">
      <c r="A8" s="196"/>
      <c r="B8" s="274"/>
      <c r="C8" s="274"/>
      <c r="D8" s="274"/>
      <c r="E8" s="197"/>
      <c r="F8" s="274"/>
      <c r="G8" s="198"/>
      <c r="H8" s="198"/>
      <c r="I8" s="671"/>
      <c r="J8" s="669"/>
      <c r="K8" s="669"/>
      <c r="L8" s="670"/>
    </row>
    <row r="9" spans="1:12" ht="16.5">
      <c r="A9" s="723" t="s">
        <v>502</v>
      </c>
      <c r="B9" s="574"/>
      <c r="C9" s="574"/>
      <c r="D9" s="574"/>
      <c r="F9" s="274"/>
      <c r="G9" s="198"/>
      <c r="H9" s="198"/>
      <c r="I9" s="198"/>
      <c r="J9" s="669"/>
      <c r="K9" s="669"/>
      <c r="L9" s="671"/>
    </row>
    <row r="10" spans="1:12" ht="37.5" customHeight="1">
      <c r="A10" s="724"/>
      <c r="B10" s="725" t="s">
        <v>189</v>
      </c>
      <c r="C10" s="726"/>
      <c r="D10" s="726" t="s">
        <v>103</v>
      </c>
      <c r="E10" s="206" t="s">
        <v>104</v>
      </c>
      <c r="F10" s="206"/>
      <c r="G10" s="669"/>
      <c r="H10" s="669"/>
      <c r="I10" s="671"/>
      <c r="L10" s="727"/>
    </row>
    <row r="11" spans="1:12" ht="16.5" customHeight="1">
      <c r="A11" s="364"/>
      <c r="B11" s="365"/>
      <c r="C11" s="366"/>
      <c r="D11" s="222"/>
      <c r="E11" s="223"/>
      <c r="F11" s="223"/>
      <c r="G11" s="669"/>
      <c r="H11" s="669"/>
      <c r="I11" s="669"/>
      <c r="L11" s="727"/>
    </row>
    <row r="12" spans="1:12" ht="6" customHeight="1">
      <c r="A12" s="217"/>
      <c r="B12" s="274"/>
      <c r="C12" s="375"/>
      <c r="D12" s="480"/>
      <c r="E12" s="223"/>
      <c r="F12" s="223"/>
      <c r="G12" s="669"/>
      <c r="H12" s="669"/>
      <c r="I12" s="669"/>
      <c r="L12" s="727"/>
    </row>
    <row r="13" spans="1:12" ht="30.75" customHeight="1">
      <c r="A13" s="217"/>
      <c r="B13" s="728" t="s">
        <v>504</v>
      </c>
      <c r="C13" s="729"/>
      <c r="D13" s="730" t="s">
        <v>106</v>
      </c>
      <c r="E13" s="731">
        <v>106.6</v>
      </c>
      <c r="F13" s="615"/>
      <c r="G13" s="669"/>
      <c r="H13" s="669"/>
      <c r="I13" s="669"/>
      <c r="L13" s="727"/>
    </row>
    <row r="14" spans="1:12" ht="16.5">
      <c r="A14" s="217"/>
      <c r="B14" s="728" t="s">
        <v>107</v>
      </c>
      <c r="C14" s="732"/>
      <c r="D14" s="733" t="s">
        <v>108</v>
      </c>
      <c r="E14" s="734">
        <v>108.4</v>
      </c>
      <c r="F14" s="615"/>
      <c r="G14" s="669"/>
      <c r="H14" s="669"/>
      <c r="I14" s="669"/>
      <c r="L14" s="727"/>
    </row>
    <row r="15" spans="1:12" ht="16.5">
      <c r="A15" s="217"/>
      <c r="B15" s="728" t="s">
        <v>109</v>
      </c>
      <c r="C15" s="211"/>
      <c r="D15" s="733" t="s">
        <v>110</v>
      </c>
      <c r="E15" s="735">
        <f>ROUND((E14-E13)/E13,4)*100</f>
        <v>1.69</v>
      </c>
      <c r="F15" s="615"/>
      <c r="G15" s="669"/>
      <c r="H15" s="669"/>
      <c r="I15" s="669"/>
      <c r="L15" s="727"/>
    </row>
    <row r="16" spans="1:12" ht="16.5">
      <c r="A16" s="217"/>
      <c r="B16" s="728" t="s">
        <v>111</v>
      </c>
      <c r="C16" s="211"/>
      <c r="D16" s="733" t="s">
        <v>110</v>
      </c>
      <c r="E16" s="735">
        <v>0</v>
      </c>
      <c r="F16" s="615"/>
      <c r="G16" s="669"/>
      <c r="H16" s="669"/>
      <c r="I16" s="669"/>
      <c r="L16" s="727"/>
    </row>
    <row r="17" spans="1:12" ht="16.5">
      <c r="A17" s="217"/>
      <c r="B17" s="728" t="s">
        <v>112</v>
      </c>
      <c r="C17" s="211"/>
      <c r="D17" s="733" t="s">
        <v>113</v>
      </c>
      <c r="E17" s="735"/>
      <c r="F17" s="615"/>
      <c r="G17" s="669"/>
      <c r="H17" s="669"/>
      <c r="I17" s="669"/>
      <c r="L17" s="727"/>
    </row>
    <row r="18" spans="1:12" ht="16.5">
      <c r="A18" s="217"/>
      <c r="B18" s="728" t="s">
        <v>114</v>
      </c>
      <c r="C18" s="211"/>
      <c r="D18" s="733" t="s">
        <v>113</v>
      </c>
      <c r="E18" s="736">
        <v>13280498.889305817</v>
      </c>
      <c r="F18" s="615"/>
      <c r="G18" s="669"/>
      <c r="H18" s="669"/>
      <c r="I18" s="669"/>
      <c r="L18" s="727"/>
    </row>
    <row r="19" spans="1:12" ht="16.5">
      <c r="A19" s="217"/>
      <c r="B19" s="728" t="s">
        <v>115</v>
      </c>
      <c r="C19" s="211"/>
      <c r="D19" s="733" t="s">
        <v>452</v>
      </c>
      <c r="E19" s="737">
        <v>-83923</v>
      </c>
      <c r="F19" s="615"/>
      <c r="G19" s="669"/>
      <c r="H19" s="669"/>
      <c r="I19" s="669"/>
      <c r="L19" s="727"/>
    </row>
    <row r="20" spans="1:12" ht="16.5">
      <c r="A20" s="217"/>
      <c r="B20" s="728" t="s">
        <v>250</v>
      </c>
      <c r="C20" s="211"/>
      <c r="D20" s="733" t="s">
        <v>113</v>
      </c>
      <c r="E20" s="737">
        <v>0</v>
      </c>
      <c r="F20" s="615"/>
      <c r="G20" s="669"/>
      <c r="H20" s="669"/>
      <c r="I20" s="669"/>
      <c r="L20" s="727"/>
    </row>
    <row r="21" spans="1:12" ht="16.5">
      <c r="A21" s="217"/>
      <c r="B21" s="728" t="s">
        <v>116</v>
      </c>
      <c r="C21" s="211"/>
      <c r="D21" s="733" t="s">
        <v>252</v>
      </c>
      <c r="E21" s="736">
        <v>0</v>
      </c>
      <c r="F21" s="615"/>
      <c r="G21" s="669"/>
      <c r="H21" s="669"/>
      <c r="I21" s="669"/>
    </row>
    <row r="22" spans="1:12" ht="16.5">
      <c r="A22" s="217"/>
      <c r="B22" s="738" t="s">
        <v>117</v>
      </c>
      <c r="C22" s="211"/>
      <c r="D22" s="733" t="s">
        <v>113</v>
      </c>
      <c r="E22" s="736">
        <f>E18+E19</f>
        <v>13196575.889305817</v>
      </c>
      <c r="F22" s="615"/>
      <c r="G22" s="669"/>
      <c r="H22" s="739"/>
    </row>
    <row r="23" spans="1:12" ht="16.5">
      <c r="A23" s="262"/>
      <c r="B23" s="516"/>
      <c r="C23" s="263"/>
      <c r="D23" s="261"/>
      <c r="E23" s="684"/>
      <c r="F23" s="684"/>
      <c r="G23" s="691"/>
      <c r="H23" s="691"/>
      <c r="I23" s="691"/>
      <c r="J23" s="669"/>
      <c r="K23" s="669"/>
      <c r="L23" s="669"/>
    </row>
    <row r="24" spans="1:12" ht="16.5">
      <c r="A24" s="274"/>
      <c r="B24" s="274"/>
      <c r="C24" s="274"/>
      <c r="D24" s="274"/>
      <c r="E24" s="540"/>
      <c r="F24" s="540"/>
      <c r="G24" s="691"/>
      <c r="H24" s="691"/>
      <c r="I24" s="691"/>
      <c r="J24" s="669"/>
      <c r="K24" s="669"/>
      <c r="L24" s="669"/>
    </row>
    <row r="25" spans="1:12" ht="16.5" hidden="1">
      <c r="A25" s="723" t="s">
        <v>346</v>
      </c>
      <c r="B25" s="574"/>
      <c r="C25" s="574"/>
      <c r="D25" s="574"/>
      <c r="F25" s="274"/>
      <c r="G25" s="198" t="s">
        <v>350</v>
      </c>
      <c r="H25" s="198"/>
      <c r="I25" s="198"/>
      <c r="J25" s="669"/>
      <c r="K25" s="669"/>
      <c r="L25" s="671"/>
    </row>
    <row r="26" spans="1:12" ht="37.5" hidden="1" customHeight="1">
      <c r="A26" s="724"/>
      <c r="B26" s="725" t="s">
        <v>189</v>
      </c>
      <c r="C26" s="726"/>
      <c r="D26" s="726" t="s">
        <v>103</v>
      </c>
      <c r="E26" s="206" t="s">
        <v>104</v>
      </c>
      <c r="F26" s="206"/>
      <c r="G26" s="669"/>
      <c r="H26" s="669"/>
      <c r="I26" s="671"/>
    </row>
    <row r="27" spans="1:12" ht="16.5" hidden="1" customHeight="1">
      <c r="A27" s="364"/>
      <c r="B27" s="365"/>
      <c r="C27" s="366"/>
      <c r="D27" s="222"/>
      <c r="E27" s="223"/>
      <c r="F27" s="223"/>
      <c r="G27" s="669"/>
      <c r="H27" s="669"/>
      <c r="I27" s="669"/>
    </row>
    <row r="28" spans="1:12" ht="6" hidden="1" customHeight="1">
      <c r="A28" s="217"/>
      <c r="B28" s="274"/>
      <c r="C28" s="375"/>
      <c r="D28" s="480"/>
      <c r="E28" s="223"/>
      <c r="F28" s="223"/>
      <c r="G28" s="669"/>
      <c r="H28" s="669"/>
      <c r="I28" s="669"/>
    </row>
    <row r="29" spans="1:12" ht="30.75" hidden="1" customHeight="1">
      <c r="A29" s="217"/>
      <c r="B29" s="728" t="s">
        <v>105</v>
      </c>
      <c r="C29" s="729"/>
      <c r="D29" s="730" t="s">
        <v>106</v>
      </c>
      <c r="E29" s="731">
        <f>E14</f>
        <v>108.4</v>
      </c>
      <c r="F29" s="615"/>
      <c r="G29" s="669"/>
      <c r="H29" s="669"/>
      <c r="I29" s="669"/>
    </row>
    <row r="30" spans="1:12" ht="16.5" hidden="1">
      <c r="A30" s="217"/>
      <c r="B30" s="728" t="s">
        <v>107</v>
      </c>
      <c r="C30" s="732"/>
      <c r="D30" s="733" t="s">
        <v>108</v>
      </c>
      <c r="E30" s="734">
        <v>102.4</v>
      </c>
      <c r="F30" s="615"/>
      <c r="G30" s="669"/>
      <c r="H30" s="669"/>
      <c r="I30" s="669"/>
    </row>
    <row r="31" spans="1:12" ht="16.5" hidden="1">
      <c r="A31" s="217"/>
      <c r="B31" s="728" t="s">
        <v>109</v>
      </c>
      <c r="C31" s="211"/>
      <c r="D31" s="733" t="s">
        <v>110</v>
      </c>
      <c r="E31" s="734">
        <f>ROUND((E30-E29)/E29,4)*100</f>
        <v>-5.54</v>
      </c>
      <c r="F31" s="615"/>
      <c r="G31" s="669"/>
      <c r="H31" s="669"/>
      <c r="I31" s="669"/>
    </row>
    <row r="32" spans="1:12" ht="16.5" hidden="1">
      <c r="A32" s="217"/>
      <c r="B32" s="728" t="s">
        <v>111</v>
      </c>
      <c r="C32" s="211"/>
      <c r="D32" s="733" t="s">
        <v>110</v>
      </c>
      <c r="E32" s="734">
        <v>1.31</v>
      </c>
      <c r="F32" s="615"/>
      <c r="G32" s="669"/>
      <c r="H32" s="669"/>
      <c r="I32" s="669"/>
    </row>
    <row r="33" spans="1:12" ht="16.5" hidden="1">
      <c r="A33" s="217"/>
      <c r="B33" s="728" t="s">
        <v>112</v>
      </c>
      <c r="C33" s="211"/>
      <c r="D33" s="733" t="s">
        <v>113</v>
      </c>
      <c r="E33" s="734">
        <f>E18</f>
        <v>13280498.889305817</v>
      </c>
      <c r="F33" s="615"/>
      <c r="G33" s="669"/>
      <c r="H33" s="669"/>
      <c r="I33" s="669"/>
    </row>
    <row r="34" spans="1:12" ht="16.5" hidden="1">
      <c r="A34" s="217"/>
      <c r="B34" s="728" t="s">
        <v>114</v>
      </c>
      <c r="C34" s="211"/>
      <c r="D34" s="733" t="s">
        <v>113</v>
      </c>
      <c r="E34" s="734">
        <f>+'[66]Support for Rev REc'!$J$31+'[66]Support for Rev REc'!$J$32</f>
        <v>13189549.41</v>
      </c>
      <c r="F34" s="615"/>
      <c r="G34" s="669"/>
      <c r="H34" s="669"/>
      <c r="I34" s="669"/>
    </row>
    <row r="35" spans="1:12" ht="16.5" hidden="1">
      <c r="A35" s="217"/>
      <c r="B35" s="728" t="s">
        <v>115</v>
      </c>
      <c r="C35" s="211"/>
      <c r="D35" s="733" t="s">
        <v>475</v>
      </c>
      <c r="E35" s="734">
        <f>'[66]Support for Rev REc'!$J$33</f>
        <v>-130218.34</v>
      </c>
      <c r="F35" s="615"/>
      <c r="G35" s="669"/>
      <c r="H35" s="669"/>
      <c r="I35" s="669"/>
      <c r="J35" s="740"/>
    </row>
    <row r="36" spans="1:12" ht="16.5" hidden="1">
      <c r="A36" s="217"/>
      <c r="B36" s="728" t="s">
        <v>250</v>
      </c>
      <c r="C36" s="211"/>
      <c r="D36" s="733" t="s">
        <v>113</v>
      </c>
      <c r="E36" s="734">
        <f>'[66]Support for Rev REc'!$J$34</f>
        <v>250000</v>
      </c>
      <c r="F36" s="615"/>
      <c r="G36" s="669"/>
      <c r="H36" s="669"/>
      <c r="I36" s="669"/>
      <c r="J36" s="740"/>
    </row>
    <row r="37" spans="1:12" ht="16.5" hidden="1">
      <c r="A37" s="217"/>
      <c r="B37" s="728" t="s">
        <v>116</v>
      </c>
      <c r="C37" s="211"/>
      <c r="D37" s="733" t="s">
        <v>475</v>
      </c>
      <c r="E37" s="734">
        <v>0</v>
      </c>
      <c r="F37" s="615"/>
      <c r="G37" s="669"/>
      <c r="H37" s="669"/>
      <c r="I37" s="669"/>
      <c r="J37" s="740"/>
    </row>
    <row r="38" spans="1:12" ht="16.5" hidden="1">
      <c r="A38" s="217"/>
      <c r="B38" s="738" t="s">
        <v>117</v>
      </c>
      <c r="C38" s="211"/>
      <c r="D38" s="733" t="s">
        <v>113</v>
      </c>
      <c r="E38" s="734">
        <f>SUM(E34:E37)</f>
        <v>13309331.07</v>
      </c>
      <c r="F38" s="615"/>
      <c r="G38" s="669"/>
      <c r="H38" s="669"/>
      <c r="I38" s="669"/>
      <c r="J38" s="740"/>
    </row>
    <row r="39" spans="1:12" ht="16.5" hidden="1">
      <c r="A39" s="262"/>
      <c r="B39" s="516"/>
      <c r="C39" s="263"/>
      <c r="D39" s="261"/>
      <c r="E39" s="684"/>
      <c r="F39" s="684"/>
      <c r="G39" s="691"/>
      <c r="H39" s="691"/>
      <c r="I39" s="691"/>
      <c r="J39" s="669"/>
      <c r="K39" s="669"/>
      <c r="L39" s="669"/>
    </row>
    <row r="40" spans="1:12" ht="16.5" hidden="1">
      <c r="A40" s="208"/>
      <c r="E40" s="570"/>
      <c r="F40" s="540"/>
      <c r="G40" s="691"/>
      <c r="H40" s="691"/>
      <c r="I40" s="691"/>
      <c r="J40" s="669"/>
      <c r="K40" s="669"/>
      <c r="L40" s="669"/>
    </row>
    <row r="41" spans="1:12" ht="28.5" hidden="1" customHeight="1">
      <c r="A41" s="1017" t="s">
        <v>345</v>
      </c>
      <c r="B41" s="1017"/>
      <c r="C41" s="1017"/>
      <c r="D41" s="1017"/>
      <c r="E41" s="1017"/>
      <c r="F41" s="1017"/>
      <c r="G41" s="691"/>
      <c r="H41" s="691"/>
      <c r="I41" s="691"/>
    </row>
    <row r="42" spans="1:12" ht="16.5" hidden="1">
      <c r="A42" s="198"/>
      <c r="B42" s="198"/>
      <c r="C42" s="198"/>
      <c r="D42" s="198"/>
      <c r="E42" s="691"/>
      <c r="F42" s="741"/>
      <c r="G42" s="691"/>
      <c r="H42" s="691"/>
      <c r="I42" s="691"/>
    </row>
    <row r="43" spans="1:12" ht="16.5">
      <c r="A43" s="198"/>
      <c r="B43" s="198"/>
      <c r="C43" s="198"/>
      <c r="D43" s="198"/>
      <c r="E43" s="691"/>
      <c r="F43" s="741"/>
      <c r="G43" s="691"/>
      <c r="H43" s="691"/>
      <c r="I43" s="691"/>
    </row>
    <row r="44" spans="1:12" ht="16.5">
      <c r="A44" s="198"/>
      <c r="B44" s="198"/>
      <c r="C44" s="198"/>
      <c r="D44" s="198"/>
      <c r="E44" s="691"/>
      <c r="F44" s="741"/>
      <c r="G44" s="691"/>
      <c r="H44" s="691"/>
      <c r="I44" s="691"/>
    </row>
    <row r="45" spans="1:12" ht="16.5">
      <c r="A45" s="198"/>
      <c r="B45" s="198"/>
      <c r="C45" s="198"/>
      <c r="D45" s="198"/>
      <c r="E45" s="691"/>
      <c r="F45" s="741"/>
      <c r="G45" s="691"/>
      <c r="H45" s="691"/>
      <c r="I45" s="691"/>
    </row>
    <row r="46" spans="1:12" ht="16.5">
      <c r="A46" s="198"/>
      <c r="B46" s="198"/>
      <c r="C46" s="198"/>
      <c r="D46" s="198"/>
      <c r="E46" s="691">
        <f>'(4) RFS Inc'!G13-E22/1000</f>
        <v>0.42411069418267289</v>
      </c>
      <c r="F46" s="741"/>
      <c r="G46" s="691"/>
      <c r="H46" s="691"/>
      <c r="I46" s="691"/>
    </row>
    <row r="47" spans="1:12" ht="16.5">
      <c r="A47" s="198"/>
      <c r="B47" s="198"/>
      <c r="C47" s="198"/>
      <c r="D47" s="198"/>
      <c r="E47" s="691"/>
      <c r="F47" s="741"/>
      <c r="G47" s="691"/>
      <c r="H47" s="691"/>
      <c r="I47" s="691"/>
    </row>
    <row r="48" spans="1:12" ht="16.5">
      <c r="A48" s="198"/>
      <c r="B48" s="198"/>
      <c r="C48" s="198"/>
      <c r="D48" s="198"/>
      <c r="E48" s="691"/>
      <c r="F48" s="741"/>
      <c r="G48" s="691"/>
      <c r="H48" s="691"/>
      <c r="I48" s="691"/>
    </row>
    <row r="49" spans="1:9" ht="16.5">
      <c r="A49" s="198"/>
      <c r="B49" s="198"/>
      <c r="C49" s="198"/>
      <c r="D49" s="198"/>
      <c r="E49" s="691"/>
      <c r="F49" s="741"/>
      <c r="G49" s="691"/>
      <c r="H49" s="691"/>
      <c r="I49" s="691"/>
    </row>
    <row r="50" spans="1:9" ht="16.5">
      <c r="A50" s="198"/>
      <c r="B50" s="198"/>
      <c r="C50" s="198"/>
      <c r="D50" s="198"/>
      <c r="E50" s="691"/>
      <c r="F50" s="741"/>
      <c r="G50" s="691"/>
      <c r="H50" s="691"/>
      <c r="I50" s="691"/>
    </row>
    <row r="51" spans="1:9" ht="16.5">
      <c r="A51" s="198"/>
      <c r="B51" s="198"/>
      <c r="C51" s="198"/>
      <c r="D51" s="198"/>
      <c r="E51" s="691"/>
      <c r="F51" s="741"/>
      <c r="G51" s="691"/>
      <c r="H51" s="691"/>
      <c r="I51" s="691"/>
    </row>
    <row r="52" spans="1:9" ht="16.5">
      <c r="A52" s="198"/>
      <c r="B52" s="198"/>
      <c r="C52" s="198"/>
      <c r="D52" s="198"/>
      <c r="E52" s="198"/>
      <c r="F52" s="669"/>
      <c r="G52" s="198"/>
      <c r="H52" s="198"/>
      <c r="I52" s="198"/>
    </row>
    <row r="53" spans="1:9" ht="16.5">
      <c r="A53" s="198"/>
      <c r="B53" s="198"/>
      <c r="C53" s="198"/>
      <c r="D53" s="198"/>
      <c r="E53" s="198"/>
      <c r="F53" s="669"/>
      <c r="G53" s="198"/>
      <c r="H53" s="198"/>
      <c r="I53" s="198"/>
    </row>
    <row r="54" spans="1:9" ht="16.5">
      <c r="A54" s="198"/>
      <c r="B54" s="198"/>
      <c r="C54" s="198"/>
      <c r="D54" s="198"/>
      <c r="E54" s="198"/>
      <c r="F54" s="669"/>
      <c r="G54" s="198"/>
      <c r="H54" s="198"/>
      <c r="I54" s="198"/>
    </row>
    <row r="55" spans="1:9" ht="16.5">
      <c r="A55" s="198"/>
      <c r="B55" s="198"/>
      <c r="C55" s="198"/>
      <c r="D55" s="198"/>
      <c r="E55" s="198"/>
      <c r="F55" s="669"/>
      <c r="G55" s="198"/>
      <c r="H55" s="198"/>
      <c r="I55" s="198"/>
    </row>
    <row r="56" spans="1:9" ht="16.5">
      <c r="A56" s="198"/>
      <c r="B56" s="198"/>
      <c r="C56" s="198"/>
      <c r="D56" s="198"/>
      <c r="E56" s="198"/>
      <c r="F56" s="669"/>
      <c r="G56" s="198"/>
      <c r="H56" s="198"/>
      <c r="I56" s="198"/>
    </row>
    <row r="57" spans="1:9" ht="16.5">
      <c r="A57" s="198"/>
      <c r="B57" s="198"/>
      <c r="C57" s="198"/>
      <c r="D57" s="198"/>
      <c r="E57" s="198"/>
      <c r="F57" s="669"/>
      <c r="G57" s="198"/>
      <c r="H57" s="198"/>
      <c r="I57" s="198"/>
    </row>
    <row r="58" spans="1:9" ht="16.5">
      <c r="A58" s="198"/>
      <c r="B58" s="198"/>
      <c r="C58" s="198"/>
      <c r="D58" s="198"/>
      <c r="E58" s="198"/>
      <c r="F58" s="669"/>
      <c r="G58" s="198"/>
      <c r="H58" s="198"/>
      <c r="I58" s="198"/>
    </row>
  </sheetData>
  <mergeCells count="3">
    <mergeCell ref="A2:F2"/>
    <mergeCell ref="A5:F5"/>
    <mergeCell ref="A41:F41"/>
  </mergeCells>
  <phoneticPr fontId="15" type="noConversion"/>
  <printOptions horizontalCentered="1"/>
  <pageMargins left="0.15748031496062992" right="0.15748031496062992" top="0.11811023622047245" bottom="0.11811023622047245" header="0.11811023622047245" footer="0.11811023622047245"/>
  <pageSetup paperSize="9" firstPageNumber="19" orientation="landscape" useFirstPageNumber="1" r:id="rId1"/>
  <headerFooter alignWithMargins="0">
    <oddFooter>&amp;R&amp;P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2" tint="-0.499984740745262"/>
  </sheetPr>
  <dimension ref="A1:L26"/>
  <sheetViews>
    <sheetView zoomScaleNormal="100" workbookViewId="0">
      <selection sqref="A1:G1"/>
    </sheetView>
  </sheetViews>
  <sheetFormatPr defaultRowHeight="13.5"/>
  <cols>
    <col min="1" max="1" width="49" style="245" customWidth="1"/>
    <col min="2" max="2" width="14.28515625" style="245" hidden="1" customWidth="1"/>
    <col min="3" max="6" width="9.5703125" style="245" bestFit="1" customWidth="1"/>
    <col min="7" max="7" width="10.7109375" style="245" bestFit="1" customWidth="1"/>
    <col min="8" max="8" width="9.28515625" style="245" bestFit="1" customWidth="1"/>
    <col min="9" max="9" width="17.28515625" style="245" customWidth="1"/>
    <col min="10" max="10" width="36.85546875" style="245" customWidth="1"/>
    <col min="11" max="16384" width="9.140625" style="245"/>
  </cols>
  <sheetData>
    <row r="1" spans="1:12" ht="18">
      <c r="A1" s="975" t="s">
        <v>372</v>
      </c>
      <c r="B1" s="976"/>
      <c r="C1" s="976"/>
      <c r="D1" s="976"/>
      <c r="E1" s="976"/>
      <c r="F1" s="976"/>
      <c r="G1" s="976"/>
    </row>
    <row r="2" spans="1:12" ht="18">
      <c r="A2" s="186"/>
      <c r="B2" s="187"/>
      <c r="C2" s="187"/>
      <c r="D2" s="187"/>
      <c r="E2" s="187"/>
      <c r="F2" s="187"/>
      <c r="G2" s="187"/>
    </row>
    <row r="3" spans="1:12">
      <c r="C3" s="742"/>
      <c r="D3" s="742"/>
      <c r="E3" s="742"/>
      <c r="F3" s="742"/>
      <c r="G3" s="742"/>
      <c r="H3" s="743"/>
    </row>
    <row r="4" spans="1:12" ht="25.5">
      <c r="A4" s="744" t="s">
        <v>400</v>
      </c>
      <c r="B4" s="745" t="s">
        <v>364</v>
      </c>
      <c r="C4" s="746" t="s">
        <v>446</v>
      </c>
      <c r="D4" s="746" t="s">
        <v>447</v>
      </c>
      <c r="E4" s="746" t="s">
        <v>448</v>
      </c>
      <c r="F4" s="746" t="s">
        <v>449</v>
      </c>
      <c r="G4" s="747" t="s">
        <v>450</v>
      </c>
      <c r="H4" s="748" t="s">
        <v>180</v>
      </c>
      <c r="I4" s="749" t="s">
        <v>370</v>
      </c>
      <c r="J4" s="749" t="s">
        <v>371</v>
      </c>
    </row>
    <row r="5" spans="1:12">
      <c r="A5" s="750"/>
      <c r="B5" s="216" t="s">
        <v>193</v>
      </c>
      <c r="C5" s="751" t="s">
        <v>401</v>
      </c>
      <c r="D5" s="751" t="s">
        <v>401</v>
      </c>
      <c r="E5" s="751" t="s">
        <v>401</v>
      </c>
      <c r="F5" s="751" t="s">
        <v>401</v>
      </c>
      <c r="G5" s="752" t="s">
        <v>401</v>
      </c>
      <c r="H5" s="752" t="s">
        <v>401</v>
      </c>
      <c r="I5" s="753"/>
      <c r="J5" s="754"/>
    </row>
    <row r="6" spans="1:12">
      <c r="A6" s="755" t="s">
        <v>397</v>
      </c>
      <c r="B6" s="756"/>
      <c r="C6" s="757"/>
      <c r="D6" s="757"/>
      <c r="E6" s="757"/>
      <c r="F6" s="757"/>
      <c r="G6" s="758"/>
      <c r="H6" s="759"/>
      <c r="I6" s="760"/>
      <c r="J6" s="758"/>
    </row>
    <row r="7" spans="1:12">
      <c r="A7" s="761" t="s">
        <v>398</v>
      </c>
      <c r="B7" s="254">
        <f>'(4) RFS Inc'!G22</f>
        <v>2930.9070000000002</v>
      </c>
      <c r="C7" s="901">
        <v>2897.5744800000002</v>
      </c>
      <c r="D7" s="762">
        <f>B7</f>
        <v>2930.9070000000002</v>
      </c>
      <c r="E7" s="762"/>
      <c r="F7" s="762"/>
      <c r="G7" s="763"/>
      <c r="H7" s="764">
        <f>SUM(C7:G7)</f>
        <v>5828.4814800000004</v>
      </c>
      <c r="I7" s="760"/>
      <c r="J7" s="758"/>
      <c r="L7" s="245" t="s">
        <v>214</v>
      </c>
    </row>
    <row r="8" spans="1:12">
      <c r="A8" s="761" t="s">
        <v>399</v>
      </c>
      <c r="B8" s="254">
        <f>'(4) RFS Inc'!G23</f>
        <v>400</v>
      </c>
      <c r="C8" s="901">
        <v>356</v>
      </c>
      <c r="D8" s="762">
        <f>B8</f>
        <v>400</v>
      </c>
      <c r="E8" s="762"/>
      <c r="F8" s="762"/>
      <c r="G8" s="763"/>
      <c r="H8" s="764">
        <f>SUM(C8:G8)</f>
        <v>756</v>
      </c>
      <c r="I8" s="760"/>
      <c r="J8" s="758"/>
    </row>
    <row r="9" spans="1:12">
      <c r="A9" s="755" t="s">
        <v>407</v>
      </c>
      <c r="B9" s="765">
        <f t="shared" ref="B9:H9" si="0">SUM(B7:B8)</f>
        <v>3330.9070000000002</v>
      </c>
      <c r="C9" s="766">
        <f t="shared" si="0"/>
        <v>3253.5744800000002</v>
      </c>
      <c r="D9" s="766">
        <f t="shared" si="0"/>
        <v>3330.9070000000002</v>
      </c>
      <c r="E9" s="766">
        <f t="shared" si="0"/>
        <v>0</v>
      </c>
      <c r="F9" s="766">
        <f t="shared" si="0"/>
        <v>0</v>
      </c>
      <c r="G9" s="767">
        <f t="shared" si="0"/>
        <v>0</v>
      </c>
      <c r="H9" s="768">
        <f t="shared" si="0"/>
        <v>6584.4814800000004</v>
      </c>
      <c r="I9" s="760"/>
      <c r="J9" s="758"/>
    </row>
    <row r="10" spans="1:12">
      <c r="A10" s="755"/>
      <c r="B10" s="254"/>
      <c r="C10" s="762"/>
      <c r="D10" s="762"/>
      <c r="E10" s="762"/>
      <c r="F10" s="762"/>
      <c r="G10" s="763"/>
      <c r="H10" s="764"/>
      <c r="I10" s="760"/>
      <c r="J10" s="758"/>
    </row>
    <row r="11" spans="1:12">
      <c r="A11" s="755" t="s">
        <v>402</v>
      </c>
      <c r="B11" s="307"/>
      <c r="C11" s="757"/>
      <c r="D11" s="757"/>
      <c r="E11" s="757"/>
      <c r="F11" s="757"/>
      <c r="G11" s="758"/>
      <c r="H11" s="759"/>
      <c r="I11" s="760"/>
      <c r="J11" s="758"/>
    </row>
    <row r="12" spans="1:12">
      <c r="A12" s="761" t="s">
        <v>403</v>
      </c>
      <c r="B12" s="307">
        <f>'(4) RFS Inc'!G26</f>
        <v>488</v>
      </c>
      <c r="C12" s="908">
        <v>754</v>
      </c>
      <c r="D12" s="762">
        <f>B12</f>
        <v>488</v>
      </c>
      <c r="E12" s="757"/>
      <c r="F12" s="757"/>
      <c r="G12" s="763"/>
      <c r="H12" s="764">
        <f>SUM(C12:G12)</f>
        <v>1242</v>
      </c>
      <c r="I12" s="760"/>
      <c r="J12" s="758"/>
    </row>
    <row r="13" spans="1:12">
      <c r="A13" s="761" t="s">
        <v>404</v>
      </c>
      <c r="B13" s="307">
        <f>'(4) RFS Inc'!G27</f>
        <v>8</v>
      </c>
      <c r="C13" s="908">
        <v>10</v>
      </c>
      <c r="D13" s="762">
        <f>B13</f>
        <v>8</v>
      </c>
      <c r="E13" s="757"/>
      <c r="F13" s="757"/>
      <c r="G13" s="763"/>
      <c r="H13" s="764">
        <f>SUM(C13:G13)</f>
        <v>18</v>
      </c>
      <c r="I13" s="760"/>
      <c r="J13" s="769"/>
    </row>
    <row r="14" spans="1:12">
      <c r="A14" s="761" t="s">
        <v>405</v>
      </c>
      <c r="B14" s="254">
        <f>'(4) RFS Inc'!G29</f>
        <v>10</v>
      </c>
      <c r="C14" s="908">
        <v>11</v>
      </c>
      <c r="D14" s="762">
        <f>B14</f>
        <v>10</v>
      </c>
      <c r="E14" s="757"/>
      <c r="F14" s="757"/>
      <c r="G14" s="763"/>
      <c r="H14" s="764">
        <f>SUM(C14:G14)</f>
        <v>21</v>
      </c>
      <c r="I14" s="760"/>
      <c r="J14" s="769"/>
    </row>
    <row r="15" spans="1:12">
      <c r="A15" s="761" t="s">
        <v>2</v>
      </c>
      <c r="B15" s="902">
        <f>'(4) RFS Inc'!G30</f>
        <v>0</v>
      </c>
      <c r="C15" s="908">
        <v>3</v>
      </c>
      <c r="D15" s="762">
        <f>B15</f>
        <v>0</v>
      </c>
      <c r="E15" s="757"/>
      <c r="F15" s="757"/>
      <c r="G15" s="763"/>
      <c r="H15" s="764">
        <f>SUM(C15:G15)</f>
        <v>3</v>
      </c>
      <c r="I15" s="760"/>
      <c r="J15" s="769"/>
    </row>
    <row r="16" spans="1:12">
      <c r="A16" s="761" t="s">
        <v>402</v>
      </c>
      <c r="B16" s="254">
        <f>'(4) RFS Inc'!G31</f>
        <v>8.6925700000000461</v>
      </c>
      <c r="C16" s="912">
        <v>0</v>
      </c>
      <c r="D16" s="762">
        <f>B16</f>
        <v>8.6925700000000461</v>
      </c>
      <c r="E16" s="757"/>
      <c r="F16" s="757"/>
      <c r="G16" s="763"/>
      <c r="H16" s="764">
        <f>SUM(C16:G16)</f>
        <v>8.6925700000000461</v>
      </c>
      <c r="I16" s="760"/>
      <c r="J16" s="769"/>
    </row>
    <row r="17" spans="1:10">
      <c r="A17" s="755" t="s">
        <v>406</v>
      </c>
      <c r="B17" s="910">
        <f>SUM(B12:B16)</f>
        <v>514.69257000000005</v>
      </c>
      <c r="C17" s="766">
        <f>SUM(C12:C16)</f>
        <v>778</v>
      </c>
      <c r="D17" s="766">
        <f>SUM(D12:D16)</f>
        <v>514.69257000000005</v>
      </c>
      <c r="E17" s="766">
        <f>SUM(E12:E15)</f>
        <v>0</v>
      </c>
      <c r="F17" s="766">
        <f>SUM(F12:F15)</f>
        <v>0</v>
      </c>
      <c r="G17" s="767">
        <f>SUM(G12:G15)</f>
        <v>0</v>
      </c>
      <c r="H17" s="772">
        <f>SUM(H12:H16)</f>
        <v>1292.6925700000002</v>
      </c>
      <c r="I17" s="760"/>
      <c r="J17" s="769"/>
    </row>
    <row r="18" spans="1:10">
      <c r="A18" s="755"/>
      <c r="B18" s="307"/>
      <c r="C18" s="757"/>
      <c r="D18" s="757"/>
      <c r="E18" s="757"/>
      <c r="F18" s="757"/>
      <c r="G18" s="758"/>
      <c r="H18" s="759"/>
      <c r="I18" s="760"/>
      <c r="J18" s="758"/>
    </row>
    <row r="19" spans="1:10" ht="14.25" thickBot="1">
      <c r="A19" s="755" t="s">
        <v>419</v>
      </c>
      <c r="B19" s="773">
        <f t="shared" ref="B19:H19" si="1">B9+B17</f>
        <v>3845.5995700000003</v>
      </c>
      <c r="C19" s="774">
        <f t="shared" si="1"/>
        <v>4031.5744800000002</v>
      </c>
      <c r="D19" s="774">
        <f t="shared" si="1"/>
        <v>3845.5995700000003</v>
      </c>
      <c r="E19" s="774">
        <f t="shared" si="1"/>
        <v>0</v>
      </c>
      <c r="F19" s="774">
        <f t="shared" si="1"/>
        <v>0</v>
      </c>
      <c r="G19" s="775">
        <f t="shared" si="1"/>
        <v>0</v>
      </c>
      <c r="H19" s="775">
        <f t="shared" si="1"/>
        <v>7877.1740500000005</v>
      </c>
      <c r="I19" s="760"/>
      <c r="J19" s="758"/>
    </row>
    <row r="20" spans="1:10" ht="14.25" thickTop="1">
      <c r="A20" s="761"/>
      <c r="B20" s="776"/>
      <c r="C20" s="757"/>
      <c r="D20" s="757"/>
      <c r="E20" s="757"/>
      <c r="F20" s="757"/>
      <c r="G20" s="777"/>
      <c r="H20" s="778"/>
      <c r="I20" s="760"/>
      <c r="J20" s="758"/>
    </row>
    <row r="21" spans="1:10" ht="14.25" thickBot="1">
      <c r="A21" s="779" t="s">
        <v>429</v>
      </c>
      <c r="B21" s="780">
        <v>3486.7509363295885</v>
      </c>
      <c r="C21" s="781">
        <v>4139</v>
      </c>
      <c r="D21" s="913">
        <f>B21</f>
        <v>3486.7509363295885</v>
      </c>
      <c r="E21" s="782"/>
      <c r="F21" s="782"/>
      <c r="G21" s="783"/>
      <c r="H21" s="784">
        <f>SUM(C21:G21)</f>
        <v>7625.7509363295885</v>
      </c>
      <c r="I21" s="785"/>
      <c r="J21" s="777"/>
    </row>
    <row r="22" spans="1:10" ht="14.25" thickTop="1"/>
    <row r="23" spans="1:10" ht="14.25">
      <c r="A23" s="272" t="s">
        <v>347</v>
      </c>
    </row>
    <row r="25" spans="1:10" s="934" customFormat="1"/>
    <row r="26" spans="1:10" s="934" customFormat="1"/>
  </sheetData>
  <protectedRanges>
    <protectedRange sqref="C19:G21" name="Range1_2"/>
    <protectedRange sqref="J19:J21" name="Range2_2"/>
    <protectedRange sqref="C5:H5 C7:C18 D6:G18" name="Range1_1"/>
    <protectedRange sqref="J6:J12 J18" name="Range2_1"/>
  </protectedRanges>
  <mergeCells count="1">
    <mergeCell ref="A1:G1"/>
  </mergeCells>
  <pageMargins left="0.70866141732283472" right="0.70866141732283472" top="0.74803149606299213" bottom="0.74803149606299213" header="0.31496062992125984" footer="0.31496062992125984"/>
  <pageSetup paperSize="9" scale="75" firstPageNumber="20" orientation="landscape" useFirstPageNumber="1" r:id="rId1"/>
  <headerFooter>
    <oddFooter>&amp;R&amp;P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2" tint="-0.499984740745262"/>
  </sheetPr>
  <dimension ref="A1:G30"/>
  <sheetViews>
    <sheetView zoomScaleNormal="100" workbookViewId="0">
      <selection sqref="A1:D1"/>
    </sheetView>
  </sheetViews>
  <sheetFormatPr defaultRowHeight="13.5"/>
  <cols>
    <col min="1" max="1" width="49" style="245" customWidth="1"/>
    <col min="2" max="2" width="9.140625" style="245"/>
    <col min="3" max="3" width="12.42578125" style="245" customWidth="1"/>
    <col min="4" max="4" width="10.42578125" style="245" customWidth="1"/>
    <col min="5" max="5" width="9.140625" style="245"/>
    <col min="6" max="6" width="17.28515625" style="245" customWidth="1"/>
    <col min="7" max="7" width="36.85546875" style="245" customWidth="1"/>
    <col min="8" max="16384" width="9.140625" style="245"/>
  </cols>
  <sheetData>
    <row r="1" spans="1:7" ht="18">
      <c r="A1" s="1018" t="s">
        <v>372</v>
      </c>
      <c r="B1" s="976"/>
      <c r="C1" s="976"/>
      <c r="D1" s="976"/>
    </row>
    <row r="2" spans="1:7" ht="18">
      <c r="A2" s="186"/>
      <c r="B2" s="187"/>
      <c r="C2" s="187"/>
      <c r="D2" s="742"/>
    </row>
    <row r="3" spans="1:7" ht="12" customHeight="1">
      <c r="A3" s="742"/>
      <c r="B3" s="187"/>
      <c r="C3" s="187"/>
      <c r="D3" s="742"/>
    </row>
    <row r="4" spans="1:7">
      <c r="B4" s="1019" t="s">
        <v>446</v>
      </c>
      <c r="C4" s="1020"/>
      <c r="D4" s="1020"/>
      <c r="E4" s="1020"/>
      <c r="F4" s="1021"/>
    </row>
    <row r="5" spans="1:7" ht="25.5">
      <c r="A5" s="744" t="s">
        <v>400</v>
      </c>
      <c r="B5" s="788" t="s">
        <v>408</v>
      </c>
      <c r="C5" s="747" t="s">
        <v>409</v>
      </c>
      <c r="D5" s="789" t="s">
        <v>373</v>
      </c>
      <c r="E5" s="790" t="s">
        <v>180</v>
      </c>
      <c r="F5" s="749" t="s">
        <v>370</v>
      </c>
      <c r="G5" s="749" t="s">
        <v>371</v>
      </c>
    </row>
    <row r="6" spans="1:7">
      <c r="A6" s="750"/>
      <c r="B6" s="791" t="s">
        <v>401</v>
      </c>
      <c r="C6" s="792" t="s">
        <v>401</v>
      </c>
      <c r="D6" s="793" t="s">
        <v>401</v>
      </c>
      <c r="E6" s="793" t="s">
        <v>401</v>
      </c>
      <c r="F6" s="753"/>
      <c r="G6" s="754"/>
    </row>
    <row r="7" spans="1:7">
      <c r="A7" s="755" t="s">
        <v>397</v>
      </c>
      <c r="B7" s="794"/>
      <c r="C7" s="757"/>
      <c r="D7" s="758"/>
      <c r="E7" s="795"/>
      <c r="F7" s="760"/>
      <c r="G7" s="758"/>
    </row>
    <row r="8" spans="1:7">
      <c r="A8" s="761" t="s">
        <v>398</v>
      </c>
      <c r="B8" s="923">
        <v>2070</v>
      </c>
      <c r="C8" s="915">
        <v>214</v>
      </c>
      <c r="D8" s="909">
        <v>614</v>
      </c>
      <c r="E8" s="795">
        <f>'(18) Historic Opex Summary'!C7</f>
        <v>2897.5744800000002</v>
      </c>
      <c r="F8" s="760"/>
      <c r="G8" s="758"/>
    </row>
    <row r="9" spans="1:7">
      <c r="A9" s="761" t="s">
        <v>399</v>
      </c>
      <c r="B9" s="916">
        <v>356</v>
      </c>
      <c r="C9" s="917"/>
      <c r="D9" s="918"/>
      <c r="E9" s="795">
        <f>'(18) Historic Opex Summary'!C8</f>
        <v>356</v>
      </c>
      <c r="F9" s="760"/>
      <c r="G9" s="758"/>
    </row>
    <row r="10" spans="1:7">
      <c r="A10" s="755" t="s">
        <v>407</v>
      </c>
      <c r="B10" s="799">
        <f>SUM(B8:B9)</f>
        <v>2426</v>
      </c>
      <c r="C10" s="766">
        <f>SUM(C8:C9)</f>
        <v>214</v>
      </c>
      <c r="D10" s="767">
        <f>SUM(D8:D9)</f>
        <v>614</v>
      </c>
      <c r="E10" s="802">
        <f>SUM(E8:E9)</f>
        <v>3253.5744800000002</v>
      </c>
      <c r="F10" s="760"/>
      <c r="G10" s="758"/>
    </row>
    <row r="11" spans="1:7">
      <c r="A11" s="755"/>
      <c r="B11" s="796"/>
      <c r="C11" s="770"/>
      <c r="D11" s="803"/>
      <c r="E11" s="795"/>
      <c r="F11" s="760"/>
      <c r="G11" s="758"/>
    </row>
    <row r="12" spans="1:7">
      <c r="A12" s="755" t="s">
        <v>402</v>
      </c>
      <c r="B12" s="796"/>
      <c r="C12" s="770"/>
      <c r="D12" s="803"/>
      <c r="E12" s="795"/>
      <c r="F12" s="760"/>
      <c r="G12" s="758"/>
    </row>
    <row r="13" spans="1:7">
      <c r="A13" s="761" t="s">
        <v>403</v>
      </c>
      <c r="B13" s="796">
        <f>E13</f>
        <v>754</v>
      </c>
      <c r="C13" s="770"/>
      <c r="D13" s="803"/>
      <c r="E13" s="903">
        <f>'(18) Historic Opex Summary'!C12</f>
        <v>754</v>
      </c>
      <c r="F13" s="760"/>
      <c r="G13" s="758"/>
    </row>
    <row r="14" spans="1:7">
      <c r="A14" s="761" t="s">
        <v>404</v>
      </c>
      <c r="B14" s="796">
        <f>E14</f>
        <v>10</v>
      </c>
      <c r="C14" s="770"/>
      <c r="D14" s="803"/>
      <c r="E14" s="903">
        <f>'(18) Historic Opex Summary'!C13</f>
        <v>10</v>
      </c>
      <c r="F14" s="760"/>
      <c r="G14" s="769"/>
    </row>
    <row r="15" spans="1:7">
      <c r="A15" s="761" t="s">
        <v>405</v>
      </c>
      <c r="B15" s="796">
        <f>E15</f>
        <v>11</v>
      </c>
      <c r="C15" s="770"/>
      <c r="D15" s="803"/>
      <c r="E15" s="903">
        <f>'(18) Historic Opex Summary'!C14</f>
        <v>11</v>
      </c>
      <c r="F15" s="760"/>
      <c r="G15" s="769"/>
    </row>
    <row r="16" spans="1:7">
      <c r="A16" s="761" t="s">
        <v>451</v>
      </c>
      <c r="B16" s="796">
        <f>E16</f>
        <v>3</v>
      </c>
      <c r="C16" s="770"/>
      <c r="D16" s="803"/>
      <c r="E16" s="903">
        <f>'(18) Historic Opex Summary'!C15</f>
        <v>3</v>
      </c>
      <c r="F16" s="760"/>
      <c r="G16" s="769"/>
    </row>
    <row r="17" spans="1:7">
      <c r="A17" s="761" t="s">
        <v>402</v>
      </c>
      <c r="B17" s="796">
        <f>E17</f>
        <v>0</v>
      </c>
      <c r="C17" s="770"/>
      <c r="D17" s="803"/>
      <c r="E17" s="903">
        <f>'(18) Historic Opex Summary'!C16</f>
        <v>0</v>
      </c>
      <c r="F17" s="760"/>
      <c r="G17" s="769"/>
    </row>
    <row r="18" spans="1:7">
      <c r="A18" s="755" t="s">
        <v>406</v>
      </c>
      <c r="B18" s="799">
        <f>SUM(B13:B17)</f>
        <v>778</v>
      </c>
      <c r="C18" s="800">
        <v>0</v>
      </c>
      <c r="D18" s="801">
        <v>0</v>
      </c>
      <c r="E18" s="768">
        <f>SUM(E13:E17)</f>
        <v>778</v>
      </c>
      <c r="F18" s="760"/>
      <c r="G18" s="769"/>
    </row>
    <row r="19" spans="1:7">
      <c r="A19" s="755"/>
      <c r="B19" s="796"/>
      <c r="C19" s="770"/>
      <c r="D19" s="803"/>
      <c r="E19" s="795"/>
      <c r="F19" s="760"/>
      <c r="G19" s="758"/>
    </row>
    <row r="20" spans="1:7" ht="14.25" thickBot="1">
      <c r="A20" s="755" t="s">
        <v>419</v>
      </c>
      <c r="B20" s="804">
        <f>B10+B18</f>
        <v>3204</v>
      </c>
      <c r="C20" s="819">
        <f>C10+C18</f>
        <v>214</v>
      </c>
      <c r="D20" s="805">
        <f>D10+D18</f>
        <v>614</v>
      </c>
      <c r="E20" s="805">
        <f>E10+E18</f>
        <v>4031.5744800000002</v>
      </c>
      <c r="F20" s="760"/>
      <c r="G20" s="758"/>
    </row>
    <row r="21" spans="1:7" ht="14.25" thickTop="1">
      <c r="A21" s="761"/>
      <c r="B21" s="796"/>
      <c r="C21" s="757"/>
      <c r="D21" s="758"/>
      <c r="E21" s="806"/>
      <c r="F21" s="760"/>
      <c r="G21" s="758"/>
    </row>
    <row r="22" spans="1:7" ht="14.25" thickBot="1">
      <c r="A22" s="779" t="s">
        <v>429</v>
      </c>
      <c r="B22" s="807"/>
      <c r="C22" s="781"/>
      <c r="D22" s="808"/>
      <c r="E22" s="809">
        <f>'(18) Historic Opex Summary'!C21</f>
        <v>4139</v>
      </c>
      <c r="F22" s="785"/>
      <c r="G22" s="777"/>
    </row>
    <row r="23" spans="1:7" ht="14.25" thickTop="1">
      <c r="E23" s="255"/>
    </row>
    <row r="24" spans="1:7" ht="14.25">
      <c r="A24" s="272" t="s">
        <v>347</v>
      </c>
    </row>
    <row r="25" spans="1:7" s="936" customFormat="1" ht="14.25">
      <c r="A25" s="272"/>
    </row>
    <row r="26" spans="1:7" s="936" customFormat="1">
      <c r="A26" s="938" t="s">
        <v>362</v>
      </c>
    </row>
    <row r="27" spans="1:7" ht="29.25" customHeight="1">
      <c r="A27" s="1022" t="s">
        <v>490</v>
      </c>
      <c r="B27" s="1022"/>
      <c r="C27" s="1022"/>
      <c r="D27" s="1022"/>
      <c r="E27" s="1022"/>
      <c r="F27" s="1022"/>
      <c r="G27" s="1022"/>
    </row>
    <row r="30" spans="1:7">
      <c r="A30" s="1022"/>
      <c r="B30" s="1022"/>
      <c r="C30" s="1022"/>
      <c r="D30" s="1022"/>
      <c r="E30" s="1022"/>
      <c r="F30" s="1022"/>
      <c r="G30" s="1022"/>
    </row>
  </sheetData>
  <protectedRanges>
    <protectedRange sqref="B21:D22" name="Range1_2"/>
    <protectedRange sqref="G20:G22" name="Range2_2"/>
    <protectedRange sqref="D7 B6:B7 C6:E6" name="Range1_1"/>
    <protectedRange sqref="G7:G13 G19" name="Range2_1"/>
    <protectedRange sqref="B20:D20" name="Range1_2_2"/>
    <protectedRange sqref="B8:D19" name="Range1_1_2"/>
  </protectedRanges>
  <mergeCells count="4">
    <mergeCell ref="A1:D1"/>
    <mergeCell ref="B4:F4"/>
    <mergeCell ref="A27:G27"/>
    <mergeCell ref="A30:G30"/>
  </mergeCells>
  <pageMargins left="0.70866141732283472" right="0.70866141732283472" top="0.74803149606299213" bottom="0.74803149606299213" header="0.31496062992125984" footer="0.31496062992125984"/>
  <pageSetup paperSize="9" scale="85" firstPageNumber="21" orientation="landscape" useFirstPageNumber="1" r:id="rId1"/>
  <headerFooter>
    <oddFooter>&amp;R&amp;P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enableFormatConditionsCalculation="0">
    <tabColor theme="2" tint="-0.499984740745262"/>
  </sheetPr>
  <dimension ref="A1:W54"/>
  <sheetViews>
    <sheetView zoomScaleNormal="100" zoomScaleSheetLayoutView="100" workbookViewId="0">
      <selection sqref="A1:K1"/>
    </sheetView>
  </sheetViews>
  <sheetFormatPr defaultColWidth="10.28515625" defaultRowHeight="13.5"/>
  <cols>
    <col min="1" max="1" width="3.28515625" style="150" customWidth="1"/>
    <col min="2" max="3" width="2.5703125" style="150" customWidth="1"/>
    <col min="4" max="10" width="12.28515625" style="150" customWidth="1"/>
    <col min="11" max="11" width="15.7109375" style="150" customWidth="1"/>
    <col min="12" max="12" width="11.7109375" style="126" customWidth="1"/>
    <col min="13" max="16384" width="10.28515625" style="126"/>
  </cols>
  <sheetData>
    <row r="1" spans="1:11" s="123" customFormat="1" ht="18" customHeight="1">
      <c r="A1" s="968" t="s">
        <v>95</v>
      </c>
      <c r="B1" s="968"/>
      <c r="C1" s="968"/>
      <c r="D1" s="968"/>
      <c r="E1" s="968"/>
      <c r="F1" s="968"/>
      <c r="G1" s="968"/>
      <c r="H1" s="968"/>
      <c r="I1" s="968"/>
      <c r="J1" s="968"/>
      <c r="K1" s="968"/>
    </row>
    <row r="2" spans="1:11" s="123" customFormat="1" ht="14.25" customHeight="1">
      <c r="A2" s="124"/>
      <c r="B2" s="125"/>
      <c r="C2" s="125"/>
      <c r="D2" s="125"/>
      <c r="E2" s="125"/>
      <c r="F2" s="125"/>
      <c r="G2" s="125"/>
      <c r="H2" s="125"/>
      <c r="I2" s="125"/>
      <c r="J2" s="125"/>
      <c r="K2" s="125"/>
    </row>
    <row r="3" spans="1:11" ht="25.5" customHeight="1">
      <c r="A3" s="966" t="s">
        <v>482</v>
      </c>
      <c r="B3" s="966"/>
      <c r="C3" s="966"/>
      <c r="D3" s="966"/>
      <c r="E3" s="966"/>
      <c r="F3" s="966"/>
      <c r="G3" s="966"/>
      <c r="H3" s="966"/>
      <c r="I3" s="966"/>
      <c r="J3" s="966"/>
      <c r="K3" s="966"/>
    </row>
    <row r="4" spans="1:11" s="130" customFormat="1" ht="14.1" customHeight="1">
      <c r="A4" s="127"/>
      <c r="B4" s="127"/>
      <c r="C4" s="127"/>
      <c r="D4" s="127"/>
      <c r="E4" s="127"/>
      <c r="F4" s="127"/>
      <c r="G4" s="127"/>
      <c r="H4" s="128"/>
      <c r="I4" s="128"/>
      <c r="J4" s="129"/>
      <c r="K4" s="129"/>
    </row>
    <row r="5" spans="1:11" s="130" customFormat="1" ht="42" customHeight="1">
      <c r="A5" s="131" t="s">
        <v>214</v>
      </c>
      <c r="B5" s="967" t="s">
        <v>508</v>
      </c>
      <c r="C5" s="967"/>
      <c r="D5" s="967"/>
      <c r="E5" s="967"/>
      <c r="F5" s="967"/>
      <c r="G5" s="967"/>
      <c r="H5" s="967"/>
      <c r="I5" s="967"/>
      <c r="J5" s="967"/>
      <c r="K5" s="967"/>
    </row>
    <row r="6" spans="1:11" s="130" customFormat="1">
      <c r="A6" s="131"/>
      <c r="B6" s="132"/>
      <c r="C6" s="132"/>
      <c r="D6" s="132"/>
      <c r="E6" s="132"/>
      <c r="F6" s="132"/>
      <c r="G6" s="132"/>
      <c r="H6" s="132"/>
      <c r="I6" s="132"/>
      <c r="J6" s="132"/>
      <c r="K6" s="132"/>
    </row>
    <row r="7" spans="1:11" ht="12.75" customHeight="1">
      <c r="A7" s="134"/>
      <c r="B7" s="135"/>
      <c r="C7" s="131" t="s">
        <v>214</v>
      </c>
      <c r="D7" s="967" t="s">
        <v>499</v>
      </c>
      <c r="E7" s="967"/>
      <c r="F7" s="967"/>
      <c r="G7" s="967"/>
      <c r="H7" s="967"/>
      <c r="I7" s="967"/>
      <c r="J7" s="967"/>
      <c r="K7" s="967"/>
    </row>
    <row r="8" spans="1:11" ht="12.75" customHeight="1">
      <c r="A8" s="134"/>
      <c r="B8" s="135"/>
      <c r="C8" s="131"/>
      <c r="D8" s="132"/>
      <c r="E8" s="132"/>
      <c r="F8" s="132"/>
      <c r="G8" s="132"/>
      <c r="H8" s="132"/>
      <c r="I8" s="132"/>
      <c r="J8" s="132"/>
      <c r="K8" s="132"/>
    </row>
    <row r="9" spans="1:11">
      <c r="A9" s="135"/>
      <c r="B9" s="135"/>
      <c r="C9" s="131" t="s">
        <v>214</v>
      </c>
      <c r="D9" s="967" t="s">
        <v>500</v>
      </c>
      <c r="E9" s="967"/>
      <c r="F9" s="967"/>
      <c r="G9" s="967"/>
      <c r="H9" s="967"/>
      <c r="I9" s="967"/>
      <c r="J9" s="967"/>
      <c r="K9" s="967"/>
    </row>
    <row r="10" spans="1:11">
      <c r="A10" s="135"/>
      <c r="B10" s="135"/>
      <c r="C10" s="131"/>
      <c r="D10" s="894" t="s">
        <v>481</v>
      </c>
      <c r="E10" s="894"/>
      <c r="F10" s="894"/>
      <c r="G10" s="894"/>
      <c r="H10" s="894"/>
      <c r="I10" s="894"/>
      <c r="J10" s="894"/>
      <c r="K10" s="894"/>
    </row>
    <row r="11" spans="1:11" ht="12.75" customHeight="1">
      <c r="A11" s="135"/>
      <c r="B11" s="135"/>
      <c r="C11" s="131"/>
      <c r="D11" s="132"/>
      <c r="E11" s="132"/>
      <c r="F11" s="132"/>
      <c r="G11" s="132"/>
      <c r="H11" s="132"/>
      <c r="I11" s="132"/>
      <c r="J11" s="132"/>
      <c r="K11" s="132"/>
    </row>
    <row r="12" spans="1:11" ht="12.75" customHeight="1">
      <c r="A12" s="135"/>
      <c r="B12" s="135"/>
      <c r="C12" s="131" t="s">
        <v>214</v>
      </c>
      <c r="D12" s="967" t="s">
        <v>165</v>
      </c>
      <c r="E12" s="967"/>
      <c r="F12" s="967"/>
      <c r="G12" s="967"/>
      <c r="H12" s="967"/>
      <c r="I12" s="967"/>
      <c r="J12" s="967"/>
      <c r="K12" s="967"/>
    </row>
    <row r="13" spans="1:11" ht="12.75" customHeight="1">
      <c r="A13" s="135"/>
      <c r="B13" s="135"/>
      <c r="C13" s="131"/>
      <c r="D13" s="132"/>
      <c r="E13" s="132"/>
      <c r="F13" s="132"/>
      <c r="G13" s="132"/>
      <c r="H13" s="132"/>
      <c r="I13" s="132"/>
      <c r="J13" s="132"/>
      <c r="K13" s="132"/>
    </row>
    <row r="14" spans="1:11" ht="25.5" customHeight="1">
      <c r="A14" s="135"/>
      <c r="B14" s="135"/>
      <c r="C14" s="131" t="s">
        <v>214</v>
      </c>
      <c r="D14" s="967" t="s">
        <v>454</v>
      </c>
      <c r="E14" s="967"/>
      <c r="F14" s="967"/>
      <c r="G14" s="967"/>
      <c r="H14" s="967"/>
      <c r="I14" s="967"/>
      <c r="J14" s="967"/>
      <c r="K14" s="967"/>
    </row>
    <row r="15" spans="1:11" ht="14.1" customHeight="1">
      <c r="A15" s="135"/>
      <c r="B15" s="135"/>
      <c r="C15" s="135"/>
      <c r="D15" s="136"/>
      <c r="E15" s="135"/>
      <c r="F15" s="135"/>
      <c r="G15" s="135"/>
      <c r="H15" s="135"/>
      <c r="I15" s="135"/>
      <c r="J15" s="135"/>
      <c r="K15" s="122"/>
    </row>
    <row r="16" spans="1:11">
      <c r="A16" s="131" t="s">
        <v>214</v>
      </c>
      <c r="B16" s="967" t="s">
        <v>495</v>
      </c>
      <c r="C16" s="967"/>
      <c r="D16" s="967"/>
      <c r="E16" s="967"/>
      <c r="F16" s="967"/>
      <c r="G16" s="967"/>
      <c r="H16" s="967"/>
      <c r="I16" s="967"/>
      <c r="J16" s="967"/>
      <c r="K16" s="967"/>
    </row>
    <row r="17" spans="1:23">
      <c r="A17" s="131"/>
      <c r="B17" s="138" t="s">
        <v>484</v>
      </c>
      <c r="C17" s="895"/>
      <c r="D17" s="895"/>
      <c r="E17" s="895"/>
      <c r="F17" s="895"/>
      <c r="G17" s="895"/>
      <c r="H17" s="895"/>
      <c r="I17" s="895"/>
      <c r="J17" s="895"/>
      <c r="K17" s="895"/>
    </row>
    <row r="18" spans="1:23" ht="13.5" customHeight="1">
      <c r="A18" s="135"/>
      <c r="B18" s="135"/>
      <c r="C18" s="135"/>
      <c r="D18" s="137"/>
      <c r="E18" s="135"/>
      <c r="F18" s="135"/>
      <c r="G18" s="135"/>
      <c r="H18" s="135"/>
      <c r="I18" s="135"/>
      <c r="J18" s="135"/>
      <c r="K18" s="122"/>
    </row>
    <row r="19" spans="1:23" ht="27" customHeight="1">
      <c r="A19" s="131" t="s">
        <v>214</v>
      </c>
      <c r="B19" s="967" t="s">
        <v>501</v>
      </c>
      <c r="C19" s="967"/>
      <c r="D19" s="967"/>
      <c r="E19" s="967"/>
      <c r="F19" s="967"/>
      <c r="G19" s="967"/>
      <c r="H19" s="967"/>
      <c r="I19" s="967"/>
      <c r="J19" s="967"/>
      <c r="K19" s="967"/>
      <c r="M19" s="131"/>
      <c r="N19" s="967"/>
      <c r="O19" s="967"/>
      <c r="P19" s="967"/>
      <c r="Q19" s="967"/>
      <c r="R19" s="967"/>
      <c r="S19" s="967"/>
      <c r="T19" s="967"/>
      <c r="U19" s="967"/>
      <c r="V19" s="967"/>
      <c r="W19" s="967"/>
    </row>
    <row r="20" spans="1:23" ht="13.5" customHeight="1">
      <c r="A20" s="122"/>
      <c r="B20" s="122"/>
      <c r="C20" s="122"/>
      <c r="D20" s="122"/>
      <c r="E20" s="122"/>
      <c r="F20" s="122"/>
      <c r="G20" s="122"/>
      <c r="H20" s="122"/>
      <c r="I20" s="122"/>
      <c r="J20" s="122"/>
      <c r="K20" s="122"/>
      <c r="N20" s="138"/>
    </row>
    <row r="21" spans="1:23" s="130" customFormat="1" ht="25.5" customHeight="1">
      <c r="A21" s="965" t="s">
        <v>455</v>
      </c>
      <c r="B21" s="965"/>
      <c r="C21" s="965"/>
      <c r="D21" s="965"/>
      <c r="E21" s="965"/>
      <c r="F21" s="965"/>
      <c r="G21" s="965"/>
      <c r="H21" s="965"/>
      <c r="I21" s="965"/>
      <c r="J21" s="965"/>
      <c r="K21" s="965"/>
    </row>
    <row r="22" spans="1:23" ht="13.5" customHeight="1">
      <c r="A22" s="139"/>
      <c r="B22" s="139"/>
      <c r="C22" s="139"/>
      <c r="D22" s="139"/>
      <c r="E22" s="139"/>
      <c r="F22" s="139"/>
      <c r="G22" s="139"/>
      <c r="H22" s="139"/>
      <c r="I22" s="139"/>
      <c r="J22" s="122"/>
      <c r="K22" s="122"/>
    </row>
    <row r="23" spans="1:23" ht="13.5" customHeight="1">
      <c r="A23" s="139"/>
      <c r="B23" s="139"/>
      <c r="C23" s="139"/>
      <c r="D23" s="139"/>
      <c r="E23" s="139"/>
      <c r="F23" s="139"/>
      <c r="G23" s="139"/>
      <c r="H23" s="139"/>
      <c r="I23" s="139"/>
      <c r="J23" s="122"/>
      <c r="K23" s="122"/>
    </row>
    <row r="24" spans="1:23" ht="12.75" customHeight="1">
      <c r="A24" s="965" t="s">
        <v>483</v>
      </c>
      <c r="B24" s="965"/>
      <c r="C24" s="965"/>
      <c r="D24" s="965"/>
      <c r="E24" s="965"/>
      <c r="F24" s="965"/>
      <c r="G24" s="965"/>
      <c r="H24" s="965"/>
      <c r="I24" s="965"/>
      <c r="J24" s="965"/>
      <c r="K24" s="965"/>
    </row>
    <row r="25" spans="1:23" ht="13.5" customHeight="1">
      <c r="A25" s="133"/>
      <c r="B25" s="122"/>
      <c r="C25" s="122"/>
      <c r="D25" s="122"/>
      <c r="E25" s="122"/>
      <c r="F25" s="122"/>
      <c r="G25" s="122"/>
      <c r="H25" s="122"/>
      <c r="I25" s="122"/>
      <c r="J25" s="122"/>
      <c r="K25" s="122"/>
    </row>
    <row r="26" spans="1:23" ht="13.5" customHeight="1">
      <c r="A26" s="133"/>
      <c r="B26" s="122"/>
      <c r="C26" s="122"/>
      <c r="D26" s="122"/>
      <c r="E26" s="122"/>
      <c r="F26" s="122"/>
      <c r="G26" s="122"/>
      <c r="H26" s="122"/>
      <c r="I26" s="122"/>
      <c r="J26" s="122"/>
      <c r="K26" s="122"/>
    </row>
    <row r="27" spans="1:23" ht="13.5" customHeight="1">
      <c r="A27" s="133"/>
      <c r="B27" s="122"/>
      <c r="C27" s="122"/>
      <c r="D27" s="122"/>
      <c r="E27" s="122"/>
      <c r="F27" s="122"/>
      <c r="G27" s="122"/>
      <c r="H27" s="122"/>
      <c r="I27" s="122"/>
      <c r="J27" s="122"/>
      <c r="K27" s="122"/>
    </row>
    <row r="28" spans="1:23" ht="13.5" customHeight="1">
      <c r="A28" s="133"/>
      <c r="B28" s="122"/>
      <c r="C28" s="122"/>
      <c r="D28" s="122"/>
      <c r="E28" s="122"/>
      <c r="F28" s="122"/>
      <c r="G28" s="122"/>
      <c r="H28" s="122"/>
      <c r="I28" s="122"/>
      <c r="J28" s="122"/>
      <c r="K28" s="122"/>
    </row>
    <row r="29" spans="1:23" ht="13.5" customHeight="1">
      <c r="A29" s="135"/>
      <c r="B29" s="135"/>
      <c r="C29" s="135"/>
      <c r="D29" s="135"/>
      <c r="E29" s="140"/>
      <c r="F29" s="135"/>
      <c r="G29" s="135"/>
      <c r="H29" s="135"/>
      <c r="I29" s="135"/>
      <c r="J29" s="135"/>
      <c r="K29" s="122"/>
    </row>
    <row r="30" spans="1:23" ht="13.5" customHeight="1">
      <c r="A30" s="141"/>
      <c r="B30" s="141"/>
      <c r="C30" s="141"/>
      <c r="D30" s="141"/>
      <c r="E30" s="135"/>
      <c r="F30" s="135"/>
      <c r="G30" s="141"/>
      <c r="H30" s="141"/>
      <c r="I30" s="135"/>
      <c r="J30" s="135"/>
      <c r="K30" s="122"/>
    </row>
    <row r="31" spans="1:23" ht="12.75" customHeight="1">
      <c r="A31" s="122" t="s">
        <v>45</v>
      </c>
      <c r="B31" s="122"/>
      <c r="C31" s="122"/>
      <c r="D31" s="122"/>
      <c r="E31" s="122"/>
      <c r="F31" s="122"/>
      <c r="G31" s="122" t="s">
        <v>46</v>
      </c>
      <c r="H31" s="122"/>
      <c r="I31" s="122"/>
      <c r="J31" s="122"/>
      <c r="K31" s="122"/>
    </row>
    <row r="32" spans="1:23" s="130" customFormat="1" ht="13.5" customHeight="1">
      <c r="A32" s="142"/>
      <c r="B32" s="142"/>
      <c r="C32" s="143"/>
      <c r="D32" s="143"/>
      <c r="E32" s="143"/>
      <c r="F32" s="143"/>
      <c r="G32" s="143"/>
      <c r="H32" s="143"/>
      <c r="I32" s="143"/>
      <c r="J32" s="129"/>
      <c r="K32" s="129"/>
    </row>
    <row r="33" spans="1:11" s="130" customFormat="1" ht="13.5" customHeight="1">
      <c r="A33" s="142"/>
      <c r="B33" s="142"/>
      <c r="C33" s="143"/>
      <c r="D33" s="143"/>
      <c r="E33" s="143"/>
      <c r="F33" s="143"/>
      <c r="G33" s="143"/>
      <c r="H33" s="143"/>
      <c r="I33" s="143"/>
      <c r="J33" s="129"/>
      <c r="K33" s="129"/>
    </row>
    <row r="34" spans="1:11" ht="13.5" customHeight="1">
      <c r="A34" s="139"/>
      <c r="B34" s="143"/>
      <c r="C34" s="143"/>
      <c r="D34" s="143"/>
      <c r="E34" s="143"/>
      <c r="F34" s="143"/>
      <c r="G34" s="143"/>
      <c r="H34" s="143"/>
      <c r="I34" s="143"/>
      <c r="J34" s="144"/>
      <c r="K34" s="144"/>
    </row>
    <row r="35" spans="1:11" ht="13.5" customHeight="1">
      <c r="A35" s="135"/>
      <c r="B35" s="135"/>
      <c r="C35" s="135"/>
      <c r="D35" s="135"/>
      <c r="E35" s="140"/>
      <c r="F35" s="135"/>
      <c r="G35" s="135"/>
      <c r="H35" s="135"/>
      <c r="I35" s="143"/>
      <c r="J35" s="144"/>
      <c r="K35" s="144"/>
    </row>
    <row r="36" spans="1:11" ht="13.5" customHeight="1">
      <c r="A36" s="141"/>
      <c r="B36" s="141"/>
      <c r="C36" s="141"/>
      <c r="D36" s="141"/>
      <c r="E36" s="135"/>
      <c r="F36" s="135"/>
      <c r="G36" s="141"/>
      <c r="H36" s="141"/>
      <c r="I36" s="135"/>
      <c r="J36" s="135"/>
      <c r="K36" s="122"/>
    </row>
    <row r="37" spans="1:11" ht="12.75" customHeight="1">
      <c r="A37" s="122" t="s">
        <v>45</v>
      </c>
      <c r="B37" s="122"/>
      <c r="C37" s="122"/>
      <c r="D37" s="122"/>
      <c r="E37" s="122"/>
      <c r="F37" s="122"/>
      <c r="G37" s="122" t="s">
        <v>46</v>
      </c>
      <c r="H37" s="122"/>
      <c r="I37" s="122"/>
      <c r="J37" s="122"/>
      <c r="K37" s="122"/>
    </row>
    <row r="38" spans="1:11" ht="13.5" customHeight="1">
      <c r="A38" s="139"/>
      <c r="B38" s="143"/>
      <c r="C38" s="143"/>
      <c r="D38" s="143"/>
      <c r="E38" s="143"/>
      <c r="F38" s="143"/>
      <c r="G38" s="143"/>
      <c r="H38" s="143"/>
      <c r="I38" s="143"/>
      <c r="J38" s="144"/>
      <c r="K38" s="144"/>
    </row>
    <row r="39" spans="1:11" s="148" customFormat="1" ht="14.1" customHeight="1">
      <c r="A39" s="145"/>
      <c r="B39" s="146"/>
      <c r="C39" s="146"/>
      <c r="D39" s="146"/>
      <c r="E39" s="146"/>
      <c r="F39" s="146"/>
      <c r="G39" s="146"/>
      <c r="H39" s="146"/>
      <c r="I39" s="146"/>
      <c r="J39" s="147"/>
      <c r="K39" s="147"/>
    </row>
    <row r="40" spans="1:11" s="148" customFormat="1" ht="14.1" customHeight="1">
      <c r="A40" s="145"/>
      <c r="B40" s="146"/>
      <c r="C40" s="146"/>
      <c r="D40" s="146"/>
      <c r="E40" s="146"/>
      <c r="F40" s="146"/>
      <c r="G40" s="146"/>
      <c r="H40" s="146"/>
      <c r="I40" s="146"/>
      <c r="J40" s="147"/>
      <c r="K40" s="147"/>
    </row>
    <row r="41" spans="1:11" s="148" customFormat="1" ht="14.1" customHeight="1">
      <c r="A41" s="149"/>
      <c r="B41" s="146"/>
      <c r="C41" s="146"/>
      <c r="D41" s="146"/>
      <c r="E41" s="146"/>
      <c r="F41" s="146"/>
      <c r="G41" s="146"/>
      <c r="H41" s="146"/>
      <c r="I41" s="146"/>
      <c r="J41" s="147"/>
      <c r="K41" s="147"/>
    </row>
    <row r="42" spans="1:11" s="148" customFormat="1" ht="14.1" customHeight="1">
      <c r="A42" s="149"/>
      <c r="B42" s="146"/>
      <c r="C42" s="146"/>
      <c r="D42" s="146"/>
      <c r="E42" s="146"/>
      <c r="F42" s="146"/>
      <c r="G42" s="146"/>
      <c r="H42" s="146"/>
      <c r="I42" s="146"/>
      <c r="J42" s="147"/>
      <c r="K42" s="147"/>
    </row>
    <row r="43" spans="1:11" s="148" customFormat="1" ht="14.1" customHeight="1">
      <c r="A43" s="149"/>
      <c r="B43" s="146"/>
      <c r="C43" s="146"/>
      <c r="D43" s="146"/>
      <c r="E43" s="146"/>
      <c r="F43" s="146"/>
      <c r="G43" s="146"/>
      <c r="H43" s="146"/>
      <c r="I43" s="146"/>
      <c r="J43" s="147"/>
      <c r="K43" s="147"/>
    </row>
    <row r="44" spans="1:11" s="148" customFormat="1" ht="14.1" customHeight="1">
      <c r="A44" s="149"/>
      <c r="B44" s="146"/>
      <c r="C44" s="146"/>
      <c r="D44" s="146"/>
      <c r="E44" s="146"/>
      <c r="F44" s="146"/>
      <c r="G44" s="146"/>
      <c r="H44" s="146"/>
      <c r="I44" s="146"/>
      <c r="J44" s="147"/>
      <c r="K44" s="147"/>
    </row>
    <row r="45" spans="1:11" s="148" customFormat="1" ht="14.1" customHeight="1">
      <c r="A45" s="145"/>
      <c r="B45" s="146"/>
      <c r="C45" s="146"/>
      <c r="D45" s="146"/>
      <c r="E45" s="146"/>
      <c r="F45" s="146"/>
      <c r="G45" s="146"/>
      <c r="H45" s="146"/>
      <c r="I45" s="146"/>
      <c r="J45" s="147"/>
      <c r="K45" s="147"/>
    </row>
    <row r="46" spans="1:11" s="148" customFormat="1" ht="14.1" customHeight="1">
      <c r="A46" s="145"/>
      <c r="B46" s="146"/>
      <c r="C46" s="146"/>
      <c r="D46" s="146"/>
      <c r="E46" s="146"/>
      <c r="F46" s="146"/>
      <c r="G46" s="146"/>
      <c r="H46" s="146"/>
      <c r="I46" s="146"/>
      <c r="J46" s="147"/>
      <c r="K46" s="147"/>
    </row>
    <row r="47" spans="1:11" s="148" customFormat="1" ht="14.1" customHeight="1">
      <c r="A47" s="145"/>
      <c r="B47" s="146"/>
      <c r="C47" s="146"/>
      <c r="D47" s="146"/>
      <c r="E47" s="146"/>
      <c r="F47" s="146"/>
      <c r="G47" s="146"/>
      <c r="H47" s="146"/>
      <c r="I47" s="146"/>
      <c r="J47" s="147"/>
      <c r="K47" s="147"/>
    </row>
    <row r="48" spans="1:11" s="148" customFormat="1" ht="14.1" customHeight="1">
      <c r="A48" s="145"/>
      <c r="B48" s="146"/>
      <c r="C48" s="146"/>
      <c r="D48" s="146"/>
      <c r="E48" s="146"/>
      <c r="F48" s="146"/>
      <c r="G48" s="146"/>
      <c r="H48" s="146"/>
      <c r="I48" s="146"/>
      <c r="J48" s="147"/>
      <c r="K48" s="147"/>
    </row>
    <row r="49" spans="1:11" s="148" customFormat="1" ht="14.1" customHeight="1">
      <c r="A49" s="145"/>
      <c r="B49" s="146"/>
      <c r="C49" s="146"/>
      <c r="D49" s="146"/>
      <c r="E49" s="146"/>
      <c r="F49" s="146"/>
      <c r="G49" s="146"/>
      <c r="H49" s="146"/>
      <c r="I49" s="146"/>
      <c r="J49" s="147"/>
      <c r="K49" s="147"/>
    </row>
    <row r="50" spans="1:11" s="148" customFormat="1" ht="14.1" customHeight="1">
      <c r="A50" s="145"/>
      <c r="B50" s="146"/>
      <c r="C50" s="146"/>
      <c r="D50" s="146"/>
      <c r="E50" s="146"/>
      <c r="F50" s="146"/>
      <c r="G50" s="146"/>
      <c r="H50" s="146"/>
      <c r="I50" s="146"/>
      <c r="J50" s="147"/>
      <c r="K50" s="147"/>
    </row>
    <row r="51" spans="1:11" ht="14.1" customHeight="1"/>
    <row r="52" spans="1:11" ht="14.1" customHeight="1"/>
    <row r="53" spans="1:11" ht="14.1" customHeight="1"/>
    <row r="54" spans="1:11" ht="14.1" customHeight="1"/>
  </sheetData>
  <mergeCells count="12">
    <mergeCell ref="A1:K1"/>
    <mergeCell ref="B16:K16"/>
    <mergeCell ref="B19:K19"/>
    <mergeCell ref="N19:W19"/>
    <mergeCell ref="A21:K21"/>
    <mergeCell ref="A24:K24"/>
    <mergeCell ref="A3:K3"/>
    <mergeCell ref="B5:K5"/>
    <mergeCell ref="D7:K7"/>
    <mergeCell ref="D9:K9"/>
    <mergeCell ref="D12:K12"/>
    <mergeCell ref="D14:K14"/>
  </mergeCells>
  <phoneticPr fontId="10" type="noConversion"/>
  <printOptions horizontalCentered="1"/>
  <pageMargins left="0.35433070866141736" right="0.35433070866141736" top="0.59055118110236227" bottom="0.59055118110236227" header="0.51181102362204722" footer="0.51181102362204722"/>
  <pageSetup paperSize="9" scale="75" orientation="portrait" useFirstPageNumber="1" r:id="rId1"/>
  <headerFooter alignWithMargins="0">
    <oddFooter>&amp;R&amp;P</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2" tint="-0.499984740745262"/>
  </sheetPr>
  <dimension ref="A1:J27"/>
  <sheetViews>
    <sheetView zoomScaleNormal="100" workbookViewId="0">
      <selection sqref="A1:D1"/>
    </sheetView>
  </sheetViews>
  <sheetFormatPr defaultRowHeight="13.5"/>
  <cols>
    <col min="1" max="1" width="49" style="245" customWidth="1"/>
    <col min="2" max="2" width="10.28515625" style="245" bestFit="1" customWidth="1"/>
    <col min="3" max="3" width="12.42578125" style="245" customWidth="1"/>
    <col min="4" max="4" width="10.42578125" style="245" customWidth="1"/>
    <col min="5" max="5" width="9.140625" style="245"/>
    <col min="6" max="6" width="17.28515625" style="245" customWidth="1"/>
    <col min="7" max="7" width="36.85546875" style="245" customWidth="1"/>
    <col min="8" max="16384" width="9.140625" style="245"/>
  </cols>
  <sheetData>
    <row r="1" spans="1:10" ht="18">
      <c r="A1" s="1018" t="s">
        <v>372</v>
      </c>
      <c r="B1" s="976"/>
      <c r="C1" s="976"/>
      <c r="D1" s="976"/>
    </row>
    <row r="2" spans="1:10" ht="18">
      <c r="A2" s="186"/>
      <c r="B2" s="187"/>
      <c r="C2" s="187"/>
      <c r="D2" s="742"/>
    </row>
    <row r="3" spans="1:10" ht="12" customHeight="1">
      <c r="A3" s="742"/>
      <c r="B3" s="187"/>
      <c r="C3" s="187"/>
      <c r="D3" s="742"/>
    </row>
    <row r="4" spans="1:10">
      <c r="B4" s="1019" t="s">
        <v>447</v>
      </c>
      <c r="C4" s="1020"/>
      <c r="D4" s="1020"/>
      <c r="E4" s="1020"/>
      <c r="F4" s="1021"/>
    </row>
    <row r="5" spans="1:10" ht="25.5">
      <c r="A5" s="744" t="s">
        <v>400</v>
      </c>
      <c r="B5" s="788" t="s">
        <v>408</v>
      </c>
      <c r="C5" s="747" t="s">
        <v>409</v>
      </c>
      <c r="D5" s="789" t="s">
        <v>373</v>
      </c>
      <c r="E5" s="790" t="s">
        <v>180</v>
      </c>
      <c r="F5" s="749" t="s">
        <v>370</v>
      </c>
      <c r="G5" s="749" t="s">
        <v>371</v>
      </c>
    </row>
    <row r="6" spans="1:10">
      <c r="A6" s="750"/>
      <c r="B6" s="791" t="s">
        <v>401</v>
      </c>
      <c r="C6" s="792" t="s">
        <v>401</v>
      </c>
      <c r="D6" s="793" t="s">
        <v>401</v>
      </c>
      <c r="E6" s="793" t="s">
        <v>401</v>
      </c>
      <c r="F6" s="753"/>
      <c r="G6" s="754"/>
    </row>
    <row r="7" spans="1:10">
      <c r="A7" s="755" t="s">
        <v>397</v>
      </c>
      <c r="B7" s="810"/>
      <c r="C7" s="757"/>
      <c r="D7" s="758"/>
      <c r="E7" s="811"/>
      <c r="F7" s="760"/>
      <c r="G7" s="758"/>
    </row>
    <row r="8" spans="1:10">
      <c r="A8" s="761" t="s">
        <v>398</v>
      </c>
      <c r="B8" s="923">
        <v>2586.8695794363871</v>
      </c>
      <c r="C8" s="762">
        <v>189.29992883510241</v>
      </c>
      <c r="D8" s="763">
        <v>154.74936072851636</v>
      </c>
      <c r="E8" s="795">
        <f>SUM(B8:D8)</f>
        <v>2930.918869000006</v>
      </c>
      <c r="F8" s="760"/>
      <c r="G8" s="758"/>
      <c r="J8" s="939">
        <f>'(4) RFS Inc'!G22-E8</f>
        <v>-1.186900000584501E-2</v>
      </c>
    </row>
    <row r="9" spans="1:10">
      <c r="A9" s="761" t="s">
        <v>399</v>
      </c>
      <c r="B9" s="923">
        <v>400</v>
      </c>
      <c r="C9" s="797"/>
      <c r="D9" s="798"/>
      <c r="E9" s="813">
        <f>SUM(B9:D9)</f>
        <v>400</v>
      </c>
      <c r="F9" s="760"/>
      <c r="G9" s="758"/>
    </row>
    <row r="10" spans="1:10">
      <c r="A10" s="755" t="s">
        <v>407</v>
      </c>
      <c r="B10" s="932">
        <f>SUM(B8:B9)</f>
        <v>2986.8695794363871</v>
      </c>
      <c r="C10" s="940">
        <f>SUM(C8:C9)</f>
        <v>189.29992883510241</v>
      </c>
      <c r="D10" s="941">
        <f>SUM(D8:D9)</f>
        <v>154.74936072851636</v>
      </c>
      <c r="E10" s="802">
        <f>SUM(E8:E9)</f>
        <v>3330.918869000006</v>
      </c>
      <c r="F10" s="760"/>
      <c r="G10" s="758"/>
    </row>
    <row r="11" spans="1:10">
      <c r="A11" s="755"/>
      <c r="B11" s="933"/>
      <c r="C11" s="770"/>
      <c r="D11" s="803"/>
      <c r="E11" s="815"/>
      <c r="F11" s="760"/>
      <c r="G11" s="758"/>
    </row>
    <row r="12" spans="1:10">
      <c r="A12" s="755" t="s">
        <v>402</v>
      </c>
      <c r="B12" s="814"/>
      <c r="C12" s="770"/>
      <c r="D12" s="803"/>
      <c r="E12" s="815"/>
      <c r="F12" s="760"/>
      <c r="G12" s="758"/>
    </row>
    <row r="13" spans="1:10">
      <c r="A13" s="761" t="s">
        <v>403</v>
      </c>
      <c r="B13" s="916">
        <v>488</v>
      </c>
      <c r="C13" s="770"/>
      <c r="D13" s="803"/>
      <c r="E13" s="903">
        <f>'(18) Historic Opex Summary'!D12</f>
        <v>488</v>
      </c>
      <c r="F13" s="760"/>
      <c r="G13" s="758"/>
    </row>
    <row r="14" spans="1:10">
      <c r="A14" s="761" t="s">
        <v>404</v>
      </c>
      <c r="B14" s="916">
        <v>8</v>
      </c>
      <c r="C14" s="770"/>
      <c r="D14" s="803"/>
      <c r="E14" s="903">
        <f>'(18) Historic Opex Summary'!D13</f>
        <v>8</v>
      </c>
      <c r="F14" s="760"/>
      <c r="G14" s="769"/>
    </row>
    <row r="15" spans="1:10">
      <c r="A15" s="761" t="s">
        <v>405</v>
      </c>
      <c r="B15" s="916">
        <v>10</v>
      </c>
      <c r="C15" s="770"/>
      <c r="D15" s="803"/>
      <c r="E15" s="903">
        <f>'(18) Historic Opex Summary'!D14</f>
        <v>10</v>
      </c>
      <c r="F15" s="760"/>
      <c r="G15" s="769"/>
    </row>
    <row r="16" spans="1:10" s="905" customFormat="1">
      <c r="A16" s="907" t="s">
        <v>451</v>
      </c>
      <c r="B16" s="916">
        <v>0</v>
      </c>
      <c r="C16" s="912"/>
      <c r="D16" s="920"/>
      <c r="E16" s="903">
        <f>'(18) Historic Opex Summary'!D15</f>
        <v>0</v>
      </c>
      <c r="F16" s="906"/>
      <c r="G16" s="769"/>
    </row>
    <row r="17" spans="1:7">
      <c r="A17" s="761" t="s">
        <v>402</v>
      </c>
      <c r="B17" s="916">
        <v>8.6925700000000461</v>
      </c>
      <c r="C17" s="770"/>
      <c r="D17" s="803"/>
      <c r="E17" s="903">
        <f>'(18) Historic Opex Summary'!D16</f>
        <v>8.6925700000000461</v>
      </c>
      <c r="F17" s="760"/>
      <c r="G17" s="769"/>
    </row>
    <row r="18" spans="1:7">
      <c r="A18" s="755" t="s">
        <v>406</v>
      </c>
      <c r="B18" s="919">
        <f>SUM(B13:B17)</f>
        <v>514.69257000000005</v>
      </c>
      <c r="C18" s="800">
        <v>0</v>
      </c>
      <c r="D18" s="801">
        <v>0</v>
      </c>
      <c r="E18" s="911">
        <f>SUM(E13:E17)</f>
        <v>514.69257000000005</v>
      </c>
      <c r="F18" s="760"/>
      <c r="G18" s="769"/>
    </row>
    <row r="19" spans="1:7">
      <c r="A19" s="755"/>
      <c r="B19" s="814"/>
      <c r="C19" s="770"/>
      <c r="D19" s="803"/>
      <c r="E19" s="915"/>
      <c r="F19" s="760"/>
      <c r="G19" s="758"/>
    </row>
    <row r="20" spans="1:7" ht="14.25" thickBot="1">
      <c r="A20" s="755" t="s">
        <v>419</v>
      </c>
      <c r="B20" s="921">
        <f>B10+B18</f>
        <v>3501.5621494363872</v>
      </c>
      <c r="C20" s="819">
        <f>C10+C18</f>
        <v>189.29992883510241</v>
      </c>
      <c r="D20" s="922">
        <f>D10+D18</f>
        <v>154.74936072851636</v>
      </c>
      <c r="E20" s="922">
        <f>E10+E18</f>
        <v>3845.6114390000062</v>
      </c>
      <c r="F20" s="760"/>
      <c r="G20" s="758"/>
    </row>
    <row r="21" spans="1:7" ht="14.25" thickTop="1">
      <c r="A21" s="761"/>
      <c r="B21" s="814"/>
      <c r="C21" s="770"/>
      <c r="D21" s="803"/>
      <c r="E21" s="816"/>
      <c r="F21" s="760"/>
      <c r="G21" s="758"/>
    </row>
    <row r="22" spans="1:7" ht="14.25" thickBot="1">
      <c r="A22" s="779" t="s">
        <v>429</v>
      </c>
      <c r="B22" s="807"/>
      <c r="C22" s="781"/>
      <c r="D22" s="808"/>
      <c r="E22" s="914">
        <f>'(18) Historic Opex Summary'!D21</f>
        <v>3486.7509363295885</v>
      </c>
      <c r="F22" s="785"/>
      <c r="G22" s="777"/>
    </row>
    <row r="23" spans="1:7" ht="14.25" thickTop="1"/>
    <row r="24" spans="1:7" ht="14.25">
      <c r="A24" s="272" t="s">
        <v>347</v>
      </c>
    </row>
    <row r="25" spans="1:7" s="936" customFormat="1" ht="14.25">
      <c r="A25" s="272"/>
    </row>
    <row r="26" spans="1:7">
      <c r="A26" s="786" t="s">
        <v>362</v>
      </c>
    </row>
    <row r="27" spans="1:7" ht="30.75" customHeight="1">
      <c r="A27" s="1022" t="s">
        <v>490</v>
      </c>
      <c r="B27" s="1022"/>
      <c r="C27" s="1022"/>
      <c r="D27" s="1022"/>
      <c r="E27" s="1022"/>
      <c r="F27" s="1022"/>
      <c r="G27" s="1022"/>
    </row>
  </sheetData>
  <protectedRanges>
    <protectedRange sqref="B20:D22" name="Range1_2_2"/>
    <protectedRange sqref="G20:G22" name="Range2_2_2"/>
    <protectedRange sqref="D7:D19 C8:C19 C6:E6 B6:B19" name="Range1_1_2"/>
    <protectedRange sqref="G7:G13 G19" name="Range2_1_2"/>
  </protectedRanges>
  <mergeCells count="3">
    <mergeCell ref="A1:D1"/>
    <mergeCell ref="B4:F4"/>
    <mergeCell ref="A27:G27"/>
  </mergeCells>
  <pageMargins left="0.70866141732283472" right="0.70866141732283472" top="0.74803149606299213" bottom="0.74803149606299213" header="0.31496062992125984" footer="0.31496062992125984"/>
  <pageSetup paperSize="9" scale="75" firstPageNumber="22" orientation="landscape" useFirstPageNumber="1" r:id="rId1"/>
  <headerFooter>
    <oddFooter>&amp;R&amp;P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2" tint="-0.499984740745262"/>
  </sheetPr>
  <dimension ref="A1:I35"/>
  <sheetViews>
    <sheetView workbookViewId="0">
      <selection sqref="A1:F1"/>
    </sheetView>
  </sheetViews>
  <sheetFormatPr defaultRowHeight="13.5"/>
  <cols>
    <col min="1" max="1" width="25.140625" style="245" bestFit="1" customWidth="1"/>
    <col min="2" max="2" width="9.140625" style="245"/>
    <col min="3" max="3" width="10.85546875" style="245" customWidth="1"/>
    <col min="4" max="16384" width="9.140625" style="245"/>
  </cols>
  <sheetData>
    <row r="1" spans="1:9" ht="20.25">
      <c r="A1" s="1023" t="s">
        <v>374</v>
      </c>
      <c r="B1" s="1024"/>
      <c r="C1" s="1024"/>
      <c r="D1" s="1024"/>
      <c r="E1" s="1024"/>
      <c r="F1" s="1024"/>
    </row>
    <row r="6" spans="1:9">
      <c r="A6" s="822" t="s">
        <v>400</v>
      </c>
      <c r="B6" s="823"/>
      <c r="C6" s="823"/>
      <c r="D6" s="823"/>
      <c r="E6" s="823"/>
      <c r="F6" s="823"/>
      <c r="G6" s="823"/>
      <c r="H6" s="823"/>
      <c r="I6" s="824"/>
    </row>
    <row r="7" spans="1:9">
      <c r="A7" s="825"/>
      <c r="B7" s="757"/>
      <c r="C7" s="757"/>
      <c r="E7" s="826"/>
      <c r="F7" s="826"/>
      <c r="G7" s="826"/>
      <c r="H7" s="826"/>
      <c r="I7" s="758"/>
    </row>
    <row r="8" spans="1:9">
      <c r="A8" s="1025" t="s">
        <v>375</v>
      </c>
      <c r="B8" s="1026"/>
      <c r="C8" s="1026"/>
      <c r="D8" s="746" t="s">
        <v>384</v>
      </c>
      <c r="E8" s="746" t="s">
        <v>387</v>
      </c>
      <c r="F8" s="746" t="s">
        <v>421</v>
      </c>
      <c r="G8" s="746" t="s">
        <v>388</v>
      </c>
      <c r="H8" s="747" t="s">
        <v>422</v>
      </c>
      <c r="I8" s="827" t="s">
        <v>26</v>
      </c>
    </row>
    <row r="9" spans="1:9" ht="17.25" customHeight="1">
      <c r="A9" s="1027"/>
      <c r="B9" s="1028"/>
      <c r="C9" s="1028"/>
      <c r="D9" s="828" t="s">
        <v>439</v>
      </c>
      <c r="E9" s="828" t="s">
        <v>440</v>
      </c>
      <c r="F9" s="828" t="s">
        <v>441</v>
      </c>
      <c r="G9" s="828" t="s">
        <v>442</v>
      </c>
      <c r="H9" s="828" t="s">
        <v>443</v>
      </c>
      <c r="I9" s="829"/>
    </row>
    <row r="10" spans="1:9" s="834" customFormat="1">
      <c r="A10" s="830"/>
      <c r="B10" s="831"/>
      <c r="C10" s="831"/>
      <c r="D10" s="832" t="s">
        <v>401</v>
      </c>
      <c r="E10" s="832" t="s">
        <v>401</v>
      </c>
      <c r="F10" s="832" t="s">
        <v>401</v>
      </c>
      <c r="G10" s="832" t="s">
        <v>401</v>
      </c>
      <c r="H10" s="833" t="s">
        <v>401</v>
      </c>
      <c r="I10" s="833" t="s">
        <v>401</v>
      </c>
    </row>
    <row r="11" spans="1:9" s="834" customFormat="1">
      <c r="A11" s="1029" t="s">
        <v>411</v>
      </c>
      <c r="B11" s="1030"/>
      <c r="C11" s="835"/>
      <c r="D11" s="836"/>
      <c r="E11" s="837"/>
      <c r="F11" s="836"/>
      <c r="G11" s="836"/>
      <c r="H11" s="836"/>
      <c r="I11" s="838"/>
    </row>
    <row r="12" spans="1:9" s="834" customFormat="1">
      <c r="A12" s="821" t="s">
        <v>412</v>
      </c>
      <c r="B12" s="811" t="s">
        <v>376</v>
      </c>
      <c r="C12" s="811"/>
      <c r="D12" s="839">
        <f>'(26) Hist Capex - Network'!D14</f>
        <v>652.55046000000004</v>
      </c>
      <c r="E12" s="839">
        <f>'(26) Hist Capex - Network'!E14</f>
        <v>1979.4402550000002</v>
      </c>
      <c r="F12" s="839">
        <f>'(26) Hist Capex - Network'!F14</f>
        <v>0</v>
      </c>
      <c r="G12" s="839">
        <f>'(26) Hist Capex - Network'!G14</f>
        <v>0</v>
      </c>
      <c r="H12" s="839">
        <f>'(26) Hist Capex - Network'!H14</f>
        <v>0</v>
      </c>
      <c r="I12" s="254">
        <f>H12</f>
        <v>0</v>
      </c>
    </row>
    <row r="13" spans="1:9" s="834" customFormat="1">
      <c r="A13" s="821"/>
      <c r="B13" s="811"/>
      <c r="C13" s="811"/>
      <c r="D13" s="840"/>
      <c r="E13" s="840"/>
      <c r="F13" s="840"/>
      <c r="G13" s="840"/>
      <c r="H13" s="840"/>
      <c r="I13" s="839"/>
    </row>
    <row r="14" spans="1:9" s="834" customFormat="1">
      <c r="A14" s="821"/>
      <c r="B14" s="811" t="s">
        <v>377</v>
      </c>
      <c r="C14" s="841"/>
      <c r="D14" s="842">
        <f>'[67]Reg-Capex (Incurred) FY basis  '!$M$83/1000</f>
        <v>0</v>
      </c>
      <c r="E14" s="842">
        <f>'[67]Reg-Capex (Incurred) FY basis  '!$M$83/1000</f>
        <v>0</v>
      </c>
      <c r="F14" s="842">
        <f>'[67]Reg-Capex (Incurred) FY basis  '!$M$83/1000</f>
        <v>0</v>
      </c>
      <c r="G14" s="842">
        <f>'[67]Reg-Capex (Incurred) FY basis  '!$M$83/1000</f>
        <v>0</v>
      </c>
      <c r="H14" s="842">
        <f>'[67]Reg-Capex (Incurred) FY basis  '!$M$83/1000</f>
        <v>0</v>
      </c>
      <c r="I14" s="839">
        <f>H14</f>
        <v>0</v>
      </c>
    </row>
    <row r="15" spans="1:9" s="834" customFormat="1">
      <c r="A15" s="843"/>
      <c r="B15" s="841"/>
      <c r="C15" s="841"/>
      <c r="D15" s="844"/>
      <c r="E15" s="844"/>
      <c r="F15" s="844"/>
      <c r="G15" s="844"/>
      <c r="H15" s="844"/>
      <c r="I15" s="845"/>
    </row>
    <row r="16" spans="1:9" s="834" customFormat="1">
      <c r="A16" s="821"/>
      <c r="B16" s="811" t="s">
        <v>181</v>
      </c>
      <c r="C16" s="811"/>
      <c r="D16" s="818">
        <f>'(26) Hist Capex - Network'!D16</f>
        <v>3294.4946199999999</v>
      </c>
      <c r="E16" s="818">
        <f>'(26) Hist Capex - Network'!E16</f>
        <v>1360.7997399999997</v>
      </c>
      <c r="F16" s="818">
        <f>'(26) Hist Capex - Network'!F16</f>
        <v>0</v>
      </c>
      <c r="G16" s="818">
        <f>'(26) Hist Capex - Network'!G16</f>
        <v>0</v>
      </c>
      <c r="H16" s="818">
        <f>'(26) Hist Capex - Network'!H16</f>
        <v>0</v>
      </c>
      <c r="I16" s="839">
        <f>H16</f>
        <v>0</v>
      </c>
    </row>
    <row r="17" spans="1:9" s="834" customFormat="1">
      <c r="A17" s="785"/>
      <c r="B17" s="846"/>
      <c r="C17" s="846"/>
      <c r="D17" s="785"/>
      <c r="E17" s="785"/>
      <c r="F17" s="785"/>
      <c r="G17" s="785"/>
      <c r="H17" s="785"/>
      <c r="I17" s="820"/>
    </row>
    <row r="18" spans="1:9" s="834" customFormat="1">
      <c r="A18" s="847" t="s">
        <v>413</v>
      </c>
      <c r="B18" s="811"/>
      <c r="C18" s="848"/>
      <c r="D18" s="811"/>
      <c r="E18" s="811"/>
      <c r="F18" s="811"/>
      <c r="G18" s="811"/>
      <c r="H18" s="811"/>
      <c r="I18" s="764"/>
    </row>
    <row r="19" spans="1:9" s="834" customFormat="1">
      <c r="A19" s="849" t="s">
        <v>414</v>
      </c>
      <c r="B19" s="850" t="s">
        <v>378</v>
      </c>
      <c r="C19" s="851"/>
      <c r="D19" s="852">
        <f>'[67]Reg-Capex (Incurred) FY basis  '!$M$101/1000</f>
        <v>0</v>
      </c>
      <c r="E19" s="852">
        <f>'[67]Reg-Capex (Incurred) FY basis  '!$M$101/1000</f>
        <v>0</v>
      </c>
      <c r="F19" s="852">
        <f>'[67]Reg-Capex (Incurred) FY basis  '!$M$101/1000</f>
        <v>0</v>
      </c>
      <c r="G19" s="852">
        <f>'[67]Reg-Capex (Incurred) FY basis  '!$M$101/1000</f>
        <v>0</v>
      </c>
      <c r="H19" s="852">
        <f>'[67]Reg-Capex (Incurred) FY basis  '!$M$101/1000</f>
        <v>0</v>
      </c>
      <c r="I19" s="852">
        <f>H19</f>
        <v>0</v>
      </c>
    </row>
    <row r="20" spans="1:9" s="834" customFormat="1">
      <c r="A20" s="853"/>
      <c r="B20" s="853"/>
      <c r="C20" s="811"/>
      <c r="D20" s="254"/>
      <c r="E20" s="254"/>
      <c r="F20" s="254"/>
      <c r="G20" s="254"/>
      <c r="H20" s="254"/>
      <c r="I20" s="254"/>
    </row>
    <row r="21" spans="1:9" s="834" customFormat="1">
      <c r="A21" s="847" t="s">
        <v>415</v>
      </c>
      <c r="B21" s="853" t="s">
        <v>379</v>
      </c>
      <c r="C21" s="811"/>
      <c r="D21" s="254">
        <f>'[67]Reg-Capex (Incurred) FY basis  '!$M$106/1000</f>
        <v>0</v>
      </c>
      <c r="E21" s="254">
        <f>'[67]Reg-Capex (Incurred) FY basis  '!$M$106/1000</f>
        <v>0</v>
      </c>
      <c r="F21" s="254">
        <f>'[67]Reg-Capex (Incurred) FY basis  '!$M$106/1000</f>
        <v>0</v>
      </c>
      <c r="G21" s="254">
        <f>'[67]Reg-Capex (Incurred) FY basis  '!$M$106/1000</f>
        <v>0</v>
      </c>
      <c r="H21" s="254">
        <f>'[67]Reg-Capex (Incurred) FY basis  '!$M$106/1000</f>
        <v>0</v>
      </c>
      <c r="I21" s="254">
        <f>H21</f>
        <v>0</v>
      </c>
    </row>
    <row r="22" spans="1:9" s="834" customFormat="1">
      <c r="A22" s="853"/>
      <c r="B22" s="853"/>
      <c r="C22" s="811"/>
      <c r="D22" s="254"/>
      <c r="E22" s="254"/>
      <c r="F22" s="254"/>
      <c r="G22" s="254"/>
      <c r="H22" s="254"/>
      <c r="I22" s="254"/>
    </row>
    <row r="23" spans="1:9" s="834" customFormat="1">
      <c r="A23" s="847"/>
      <c r="B23" s="853" t="s">
        <v>380</v>
      </c>
      <c r="C23" s="811"/>
      <c r="D23" s="254">
        <v>0</v>
      </c>
      <c r="E23" s="254">
        <v>0</v>
      </c>
      <c r="F23" s="254">
        <v>0</v>
      </c>
      <c r="G23" s="254">
        <v>0</v>
      </c>
      <c r="H23" s="254">
        <v>0</v>
      </c>
      <c r="I23" s="254">
        <f>H23</f>
        <v>0</v>
      </c>
    </row>
    <row r="24" spans="1:9" s="834" customFormat="1">
      <c r="A24" s="853"/>
      <c r="B24" s="853"/>
      <c r="C24" s="811"/>
      <c r="D24" s="760"/>
      <c r="E24" s="760"/>
      <c r="F24" s="760"/>
      <c r="G24" s="760"/>
      <c r="H24" s="760"/>
      <c r="I24" s="254"/>
    </row>
    <row r="25" spans="1:9" s="834" customFormat="1">
      <c r="A25" s="847"/>
      <c r="B25" s="853" t="s">
        <v>181</v>
      </c>
      <c r="C25" s="811"/>
      <c r="D25" s="818">
        <v>0</v>
      </c>
      <c r="E25" s="818">
        <f>'(27) Hist Capex - Non-Network'!E14</f>
        <v>0</v>
      </c>
      <c r="F25" s="818">
        <f>'(27) Hist Capex - Non-Network'!F14</f>
        <v>0</v>
      </c>
      <c r="G25" s="818">
        <f>'(27) Hist Capex - Non-Network'!G14</f>
        <v>0</v>
      </c>
      <c r="H25" s="818">
        <f>'(27) Hist Capex - Non-Network'!H14</f>
        <v>0</v>
      </c>
      <c r="I25" s="254">
        <f>H25</f>
        <v>0</v>
      </c>
    </row>
    <row r="26" spans="1:9" s="834" customFormat="1">
      <c r="A26" s="854"/>
      <c r="B26" s="854"/>
      <c r="C26" s="846"/>
      <c r="D26" s="785"/>
      <c r="E26" s="854"/>
      <c r="F26" s="785"/>
      <c r="G26" s="846"/>
      <c r="H26" s="785"/>
      <c r="I26" s="820"/>
    </row>
    <row r="27" spans="1:9" s="834" customFormat="1">
      <c r="A27" s="853"/>
      <c r="B27" s="811"/>
      <c r="C27" s="811"/>
      <c r="D27" s="811"/>
      <c r="E27" s="811"/>
      <c r="F27" s="811"/>
      <c r="G27" s="811"/>
      <c r="H27" s="811"/>
      <c r="I27" s="759"/>
    </row>
    <row r="28" spans="1:9" s="834" customFormat="1">
      <c r="A28" s="855" t="s">
        <v>445</v>
      </c>
      <c r="B28" s="848"/>
      <c r="C28" s="848"/>
      <c r="D28" s="856">
        <v>0</v>
      </c>
      <c r="E28" s="856">
        <v>0</v>
      </c>
      <c r="F28" s="856">
        <v>0</v>
      </c>
      <c r="G28" s="856">
        <v>0</v>
      </c>
      <c r="H28" s="856">
        <v>0</v>
      </c>
      <c r="I28" s="856">
        <f>H28</f>
        <v>0</v>
      </c>
    </row>
    <row r="29" spans="1:9" s="834" customFormat="1">
      <c r="A29" s="855" t="s">
        <v>416</v>
      </c>
      <c r="B29" s="848"/>
      <c r="C29" s="848"/>
      <c r="D29" s="893">
        <f t="shared" ref="D29:I29" si="0">SUM(D12:D16,D19:D25)</f>
        <v>3947.0450799999999</v>
      </c>
      <c r="E29" s="927">
        <f t="shared" si="0"/>
        <v>3340.2399949999999</v>
      </c>
      <c r="F29" s="856">
        <f t="shared" si="0"/>
        <v>0</v>
      </c>
      <c r="G29" s="856">
        <f t="shared" si="0"/>
        <v>0</v>
      </c>
      <c r="H29" s="856">
        <f t="shared" si="0"/>
        <v>0</v>
      </c>
      <c r="I29" s="856">
        <f t="shared" si="0"/>
        <v>0</v>
      </c>
    </row>
    <row r="31" spans="1:9" ht="14.25">
      <c r="A31" s="272" t="s">
        <v>435</v>
      </c>
    </row>
    <row r="34" spans="1:1">
      <c r="A34" s="904" t="s">
        <v>362</v>
      </c>
    </row>
    <row r="35" spans="1:1">
      <c r="A35" t="s">
        <v>410</v>
      </c>
    </row>
  </sheetData>
  <mergeCells count="3">
    <mergeCell ref="A1:F1"/>
    <mergeCell ref="A8:C9"/>
    <mergeCell ref="A11:B11"/>
  </mergeCells>
  <pageMargins left="0.70866141732283472" right="0.70866141732283472" top="0.74803149606299213" bottom="0.74803149606299213" header="0.31496062992125984" footer="0.31496062992125984"/>
  <pageSetup paperSize="9" scale="85" firstPageNumber="23" orientation="landscape" useFirstPageNumber="1" r:id="rId1"/>
  <headerFooter>
    <oddFooter>&amp;R&amp;P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theme="2" tint="-0.499984740745262"/>
  </sheetPr>
  <dimension ref="A2:M35"/>
  <sheetViews>
    <sheetView workbookViewId="0"/>
  </sheetViews>
  <sheetFormatPr defaultRowHeight="13.5"/>
  <cols>
    <col min="1" max="1" width="9.140625" style="245"/>
    <col min="2" max="2" width="23.28515625" style="245" customWidth="1"/>
    <col min="3" max="4" width="9.140625" style="245"/>
    <col min="5" max="5" width="9.85546875" style="245" bestFit="1" customWidth="1"/>
    <col min="6" max="11" width="9.140625" style="245" customWidth="1"/>
    <col min="12" max="16384" width="9.140625" style="245"/>
  </cols>
  <sheetData>
    <row r="2" spans="1:13" ht="20.25">
      <c r="A2" s="1023" t="s">
        <v>381</v>
      </c>
      <c r="B2" s="1023"/>
      <c r="C2" s="1023"/>
      <c r="D2" s="1023"/>
      <c r="E2" s="1023"/>
      <c r="F2" s="1023"/>
      <c r="G2" s="1023"/>
      <c r="H2" s="1023"/>
      <c r="I2" s="1023"/>
      <c r="J2" s="1023"/>
      <c r="K2" s="1023"/>
      <c r="L2" s="1023"/>
      <c r="M2" s="138"/>
    </row>
    <row r="3" spans="1:13">
      <c r="A3" s="757"/>
    </row>
    <row r="4" spans="1:13">
      <c r="A4" t="s">
        <v>400</v>
      </c>
    </row>
    <row r="5" spans="1:13">
      <c r="B5" s="757"/>
      <c r="C5" s="757"/>
      <c r="D5" s="757"/>
    </row>
    <row r="6" spans="1:13">
      <c r="A6" s="1031" t="s">
        <v>382</v>
      </c>
      <c r="B6" s="1031"/>
      <c r="C6" s="1031"/>
      <c r="D6" s="1031"/>
      <c r="E6" s="1031"/>
      <c r="F6" s="1031"/>
      <c r="G6" s="1031"/>
      <c r="H6" s="1031"/>
      <c r="I6" s="1031"/>
      <c r="J6" s="1031"/>
      <c r="K6" s="1031"/>
      <c r="L6" s="1031"/>
    </row>
    <row r="7" spans="1:13" s="834" customFormat="1">
      <c r="A7"/>
      <c r="B7"/>
      <c r="C7"/>
      <c r="D7"/>
      <c r="E7"/>
      <c r="F7"/>
      <c r="G7"/>
      <c r="H7"/>
      <c r="I7"/>
      <c r="J7"/>
      <c r="K7"/>
      <c r="L7"/>
    </row>
    <row r="8" spans="1:13" s="834" customFormat="1">
      <c r="A8"/>
      <c r="B8"/>
      <c r="C8"/>
      <c r="D8"/>
      <c r="E8" s="826" t="s">
        <v>418</v>
      </c>
      <c r="F8" s="826"/>
      <c r="G8" s="826"/>
      <c r="H8" s="826"/>
      <c r="I8" s="826"/>
      <c r="J8"/>
      <c r="K8"/>
      <c r="L8"/>
    </row>
    <row r="9" spans="1:13">
      <c r="A9" s="1031"/>
      <c r="B9" s="1031"/>
      <c r="C9" s="1031"/>
      <c r="D9" s="742" t="s">
        <v>349</v>
      </c>
      <c r="E9" s="746" t="s">
        <v>383</v>
      </c>
      <c r="F9" s="746" t="s">
        <v>384</v>
      </c>
      <c r="G9" s="746" t="s">
        <v>387</v>
      </c>
      <c r="H9" s="746" t="s">
        <v>421</v>
      </c>
      <c r="I9" s="746" t="s">
        <v>388</v>
      </c>
      <c r="J9" s="746" t="s">
        <v>422</v>
      </c>
    </row>
    <row r="10" spans="1:13">
      <c r="D10" s="786"/>
      <c r="E10" s="828" t="s">
        <v>420</v>
      </c>
      <c r="F10" s="828" t="s">
        <v>439</v>
      </c>
      <c r="G10" s="828" t="s">
        <v>440</v>
      </c>
      <c r="H10" s="828" t="s">
        <v>441</v>
      </c>
      <c r="I10" s="828" t="s">
        <v>442</v>
      </c>
      <c r="J10" s="828" t="s">
        <v>443</v>
      </c>
    </row>
    <row r="11" spans="1:13">
      <c r="B11" t="s">
        <v>0</v>
      </c>
      <c r="C11"/>
      <c r="D11" s="786"/>
      <c r="E11" s="833" t="s">
        <v>401</v>
      </c>
      <c r="F11" s="833" t="s">
        <v>401</v>
      </c>
      <c r="G11" s="833" t="s">
        <v>401</v>
      </c>
      <c r="H11" s="833" t="s">
        <v>401</v>
      </c>
      <c r="I11" s="833" t="s">
        <v>401</v>
      </c>
      <c r="J11" s="833" t="s">
        <v>401</v>
      </c>
    </row>
    <row r="12" spans="1:13">
      <c r="A12" s="834"/>
      <c r="B12" s="1031" t="s">
        <v>424</v>
      </c>
      <c r="C12" s="1031"/>
      <c r="D12" s="834"/>
      <c r="E12" s="818">
        <v>3035.2902818232978</v>
      </c>
      <c r="F12" s="929">
        <v>3892.6747599999999</v>
      </c>
      <c r="G12" s="818">
        <v>2896.4690299999993</v>
      </c>
      <c r="H12" s="818"/>
      <c r="I12" s="818"/>
      <c r="J12" s="818"/>
      <c r="K12" s="834"/>
      <c r="L12" s="834"/>
    </row>
    <row r="13" spans="1:13">
      <c r="A13" s="834"/>
      <c r="B13" s="1031" t="s">
        <v>425</v>
      </c>
      <c r="C13" s="1031"/>
      <c r="D13" s="834"/>
      <c r="E13" s="818">
        <v>590.60669999999993</v>
      </c>
      <c r="F13" s="929">
        <v>54.370320000000007</v>
      </c>
      <c r="G13" s="818">
        <v>443.77096999999998</v>
      </c>
      <c r="H13" s="818"/>
      <c r="I13" s="818"/>
      <c r="J13" s="818"/>
      <c r="K13" s="834"/>
      <c r="L13" s="834"/>
    </row>
    <row r="14" spans="1:13">
      <c r="A14" s="834"/>
      <c r="B14" s="1031" t="s">
        <v>66</v>
      </c>
      <c r="C14" s="1031"/>
      <c r="D14" s="834"/>
      <c r="E14" s="820">
        <v>0</v>
      </c>
      <c r="F14" s="930">
        <v>0</v>
      </c>
      <c r="G14" s="820">
        <v>0</v>
      </c>
      <c r="H14" s="820"/>
      <c r="I14" s="820"/>
      <c r="J14" s="820"/>
      <c r="K14" s="834"/>
      <c r="L14" s="834"/>
    </row>
    <row r="15" spans="1:13">
      <c r="A15" s="834"/>
      <c r="B15" s="834"/>
      <c r="C15" s="834"/>
      <c r="D15" t="s">
        <v>385</v>
      </c>
      <c r="E15" s="820">
        <f t="shared" ref="E15:J15" si="0">SUM(E12:E14)</f>
        <v>3625.8969818232977</v>
      </c>
      <c r="F15" s="900">
        <f t="shared" si="0"/>
        <v>3947.0450799999999</v>
      </c>
      <c r="G15" s="899">
        <f t="shared" si="0"/>
        <v>3340.2399999999993</v>
      </c>
      <c r="H15" s="820">
        <f t="shared" si="0"/>
        <v>0</v>
      </c>
      <c r="I15" s="820">
        <f t="shared" si="0"/>
        <v>0</v>
      </c>
      <c r="J15" s="820">
        <f t="shared" si="0"/>
        <v>0</v>
      </c>
      <c r="K15" s="765">
        <f>SUM(F15:J15)</f>
        <v>7287.2850799999997</v>
      </c>
      <c r="L15" s="765">
        <f>SUM(E15:J15)</f>
        <v>10913.182061823298</v>
      </c>
    </row>
    <row r="16" spans="1:13">
      <c r="A16" s="834"/>
      <c r="B16" s="834"/>
      <c r="C16" s="834"/>
      <c r="D16"/>
      <c r="E16" s="811"/>
      <c r="F16" s="811"/>
      <c r="G16" s="811"/>
      <c r="H16" s="811"/>
      <c r="I16" s="811"/>
      <c r="J16" s="811"/>
      <c r="K16" s="811"/>
      <c r="L16" s="811"/>
    </row>
    <row r="17" spans="1:12">
      <c r="A17" s="834"/>
      <c r="B17" s="834"/>
      <c r="C17" s="834"/>
      <c r="D17"/>
      <c r="E17" s="811"/>
      <c r="F17" s="811"/>
      <c r="G17" s="811"/>
      <c r="H17" s="811"/>
      <c r="I17" s="811"/>
      <c r="J17" s="811"/>
      <c r="K17" s="811"/>
      <c r="L17" s="811"/>
    </row>
    <row r="19" spans="1:12">
      <c r="A19" s="1031" t="s">
        <v>386</v>
      </c>
      <c r="B19" s="1031"/>
      <c r="C19" s="1031"/>
      <c r="D19" s="1031"/>
      <c r="E19" s="1031"/>
      <c r="F19" s="1031"/>
      <c r="G19" s="1031"/>
      <c r="H19" s="1031"/>
      <c r="I19" s="1031"/>
      <c r="J19" s="1031"/>
      <c r="K19" s="1031"/>
      <c r="L19" s="1031"/>
    </row>
    <row r="20" spans="1:12" s="834" customFormat="1">
      <c r="A20"/>
      <c r="B20"/>
      <c r="C20"/>
      <c r="D20"/>
      <c r="E20"/>
      <c r="F20"/>
      <c r="G20"/>
      <c r="H20"/>
      <c r="I20"/>
      <c r="J20"/>
      <c r="K20"/>
      <c r="L20"/>
    </row>
    <row r="21" spans="1:12" s="834" customFormat="1">
      <c r="A21"/>
      <c r="B21"/>
      <c r="C21"/>
      <c r="D21"/>
      <c r="E21" s="826" t="s">
        <v>507</v>
      </c>
      <c r="F21" s="826"/>
      <c r="G21" s="826"/>
      <c r="H21" s="826"/>
      <c r="I21" s="826"/>
      <c r="J21"/>
      <c r="K21"/>
      <c r="L21"/>
    </row>
    <row r="22" spans="1:12">
      <c r="A22" s="1031"/>
      <c r="B22" s="1031"/>
      <c r="C22" s="1031"/>
      <c r="D22" s="742" t="s">
        <v>349</v>
      </c>
      <c r="E22" s="746" t="s">
        <v>383</v>
      </c>
      <c r="F22" s="746" t="s">
        <v>384</v>
      </c>
      <c r="G22" s="746" t="s">
        <v>387</v>
      </c>
      <c r="H22" s="746" t="s">
        <v>421</v>
      </c>
      <c r="I22" s="746" t="s">
        <v>388</v>
      </c>
      <c r="J22" s="746" t="s">
        <v>422</v>
      </c>
    </row>
    <row r="23" spans="1:12">
      <c r="A23" s="742"/>
      <c r="D23" s="786"/>
      <c r="E23" s="828" t="s">
        <v>420</v>
      </c>
      <c r="F23" s="828" t="s">
        <v>439</v>
      </c>
      <c r="G23" s="828" t="s">
        <v>440</v>
      </c>
      <c r="H23" s="828" t="s">
        <v>441</v>
      </c>
      <c r="I23" s="828" t="s">
        <v>442</v>
      </c>
      <c r="J23" s="828" t="s">
        <v>443</v>
      </c>
    </row>
    <row r="24" spans="1:12">
      <c r="A24" s="742"/>
      <c r="B24" t="s">
        <v>0</v>
      </c>
      <c r="C24"/>
      <c r="D24" s="786"/>
      <c r="E24" s="833" t="s">
        <v>401</v>
      </c>
      <c r="F24" s="833" t="s">
        <v>401</v>
      </c>
      <c r="G24" s="833" t="s">
        <v>401</v>
      </c>
      <c r="H24" s="833" t="s">
        <v>401</v>
      </c>
      <c r="I24" s="833" t="s">
        <v>401</v>
      </c>
      <c r="J24" s="833" t="s">
        <v>401</v>
      </c>
    </row>
    <row r="25" spans="1:12" ht="12.75" customHeight="1">
      <c r="A25" s="834"/>
      <c r="B25" t="s">
        <v>424</v>
      </c>
      <c r="C25"/>
      <c r="E25" s="818">
        <v>0</v>
      </c>
      <c r="F25" s="818">
        <v>0</v>
      </c>
      <c r="G25" s="898">
        <v>0</v>
      </c>
      <c r="H25" s="818"/>
      <c r="I25" s="818"/>
      <c r="J25" s="818">
        <v>0</v>
      </c>
    </row>
    <row r="26" spans="1:12">
      <c r="A26" s="834"/>
      <c r="B26" t="s">
        <v>425</v>
      </c>
      <c r="C26"/>
      <c r="E26" s="818">
        <v>0</v>
      </c>
      <c r="F26" s="818">
        <v>0</v>
      </c>
      <c r="G26" s="898">
        <v>0</v>
      </c>
      <c r="H26" s="818"/>
      <c r="I26" s="818"/>
      <c r="J26" s="818">
        <v>0</v>
      </c>
    </row>
    <row r="27" spans="1:12">
      <c r="A27" s="834"/>
      <c r="B27" s="1031" t="s">
        <v>66</v>
      </c>
      <c r="C27" s="1031"/>
      <c r="E27" s="820">
        <v>0</v>
      </c>
      <c r="F27" s="820">
        <v>0</v>
      </c>
      <c r="G27" s="899">
        <v>0</v>
      </c>
      <c r="H27" s="820"/>
      <c r="I27" s="820"/>
      <c r="J27" s="820">
        <v>0</v>
      </c>
    </row>
    <row r="28" spans="1:12">
      <c r="A28" s="834"/>
      <c r="B28" s="834"/>
      <c r="C28" s="834"/>
      <c r="D28" t="s">
        <v>385</v>
      </c>
      <c r="E28" s="820">
        <f t="shared" ref="E28:J28" si="1">SUM(E25:E27)</f>
        <v>0</v>
      </c>
      <c r="F28" s="820">
        <f t="shared" si="1"/>
        <v>0</v>
      </c>
      <c r="G28" s="899">
        <f t="shared" ref="G28" si="2">SUM(G25:G27)</f>
        <v>0</v>
      </c>
      <c r="H28" s="820">
        <f t="shared" si="1"/>
        <v>0</v>
      </c>
      <c r="I28" s="820">
        <f t="shared" si="1"/>
        <v>0</v>
      </c>
      <c r="J28" s="820">
        <f t="shared" si="1"/>
        <v>0</v>
      </c>
      <c r="K28" s="765">
        <f>SUM(F28:J28)</f>
        <v>0</v>
      </c>
      <c r="L28" s="765">
        <f>SUM(E28:J28)</f>
        <v>0</v>
      </c>
    </row>
    <row r="29" spans="1:12">
      <c r="A29" s="757"/>
      <c r="B29" s="757"/>
      <c r="C29" s="757"/>
      <c r="D29" s="757"/>
      <c r="E29" s="757"/>
      <c r="F29" s="757"/>
      <c r="G29" s="757"/>
      <c r="H29" s="757"/>
      <c r="I29" s="757"/>
      <c r="J29" s="757"/>
      <c r="K29" s="757"/>
      <c r="L29" s="757"/>
    </row>
    <row r="30" spans="1:12" s="834" customFormat="1" ht="12.75" customHeight="1">
      <c r="A30" s="272" t="s">
        <v>435</v>
      </c>
      <c r="B30" s="272"/>
      <c r="C30" s="272"/>
      <c r="D30" s="272"/>
      <c r="E30" s="272"/>
      <c r="F30" s="272"/>
      <c r="G30" s="272"/>
      <c r="H30" s="272"/>
      <c r="I30" s="272"/>
      <c r="J30" s="272"/>
      <c r="K30" s="272"/>
      <c r="L30" s="272"/>
    </row>
    <row r="31" spans="1:12" s="834" customFormat="1">
      <c r="A31"/>
      <c r="B31"/>
      <c r="C31"/>
      <c r="D31"/>
      <c r="E31"/>
      <c r="F31"/>
      <c r="G31"/>
      <c r="H31"/>
      <c r="I31"/>
      <c r="J31"/>
      <c r="K31"/>
      <c r="L31"/>
    </row>
    <row r="32" spans="1:12">
      <c r="A32" s="786" t="s">
        <v>418</v>
      </c>
    </row>
    <row r="33" spans="1:1">
      <c r="A33" s="245" t="s">
        <v>423</v>
      </c>
    </row>
    <row r="35" spans="1:1">
      <c r="A35" s="786"/>
    </row>
  </sheetData>
  <mergeCells count="9">
    <mergeCell ref="A2:L2"/>
    <mergeCell ref="A19:L19"/>
    <mergeCell ref="A22:C22"/>
    <mergeCell ref="B27:C27"/>
    <mergeCell ref="A6:L6"/>
    <mergeCell ref="A9:C9"/>
    <mergeCell ref="B14:C14"/>
    <mergeCell ref="B12:C12"/>
    <mergeCell ref="B13:C13"/>
  </mergeCells>
  <pageMargins left="0.70866141732283472" right="0.70866141732283472" top="0.74803149606299213" bottom="0.74803149606299213" header="0.31496062992125984" footer="0.31496062992125984"/>
  <pageSetup paperSize="9" scale="95" firstPageNumber="24" orientation="landscape" useFirstPageNumber="1" r:id="rId1"/>
  <headerFooter>
    <oddFooter>&amp;R&amp;P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theme="2" tint="-0.499984740745262"/>
  </sheetPr>
  <dimension ref="A2:N26"/>
  <sheetViews>
    <sheetView workbookViewId="0"/>
  </sheetViews>
  <sheetFormatPr defaultRowHeight="13.5"/>
  <cols>
    <col min="1" max="1" width="32.42578125" style="245" customWidth="1"/>
    <col min="2" max="2" width="23" style="245" customWidth="1"/>
    <col min="3" max="3" width="4" style="245" customWidth="1"/>
    <col min="4" max="9" width="9.140625" style="245"/>
    <col min="10" max="10" width="4" style="245" customWidth="1"/>
    <col min="11" max="11" width="10.28515625" style="245" customWidth="1"/>
    <col min="12" max="12" width="11.140625" style="245" customWidth="1"/>
    <col min="13" max="13" width="16" style="834" customWidth="1"/>
    <col min="14" max="14" width="17.140625" style="245" customWidth="1"/>
    <col min="15" max="16384" width="9.140625" style="245"/>
  </cols>
  <sheetData>
    <row r="2" spans="1:14" ht="20.25">
      <c r="A2" s="1023" t="s">
        <v>389</v>
      </c>
      <c r="B2" s="1024"/>
      <c r="C2" s="1024"/>
      <c r="D2" s="1024"/>
      <c r="E2" s="1024"/>
      <c r="F2" s="1024"/>
      <c r="G2" s="1024"/>
      <c r="H2" s="1032"/>
      <c r="I2" s="1032"/>
      <c r="J2" s="1032"/>
      <c r="K2" s="1032"/>
      <c r="L2" s="1032"/>
      <c r="M2" s="1032"/>
    </row>
    <row r="5" spans="1:14">
      <c r="C5" s="1032"/>
      <c r="D5" s="811"/>
      <c r="E5" s="811"/>
      <c r="F5" s="1032"/>
      <c r="G5" s="1032"/>
      <c r="H5" s="1032"/>
      <c r="I5" s="811"/>
    </row>
    <row r="6" spans="1:14">
      <c r="C6" s="1032"/>
      <c r="D6" s="811"/>
      <c r="E6" s="811"/>
      <c r="F6" s="1032"/>
      <c r="G6" s="1032"/>
      <c r="H6" s="1032"/>
      <c r="I6" s="811"/>
    </row>
    <row r="7" spans="1:14">
      <c r="C7" s="811"/>
    </row>
    <row r="8" spans="1:14">
      <c r="A8" s="245" t="s">
        <v>400</v>
      </c>
      <c r="C8" s="811"/>
    </row>
    <row r="9" spans="1:14">
      <c r="C9" s="811"/>
    </row>
    <row r="10" spans="1:14">
      <c r="C10" s="811"/>
      <c r="D10" s="826"/>
      <c r="E10" s="826"/>
      <c r="F10" s="826"/>
      <c r="G10" s="826"/>
      <c r="I10" s="757"/>
      <c r="J10" s="811"/>
    </row>
    <row r="11" spans="1:14" ht="76.5">
      <c r="A11" s="745" t="s">
        <v>390</v>
      </c>
      <c r="B11" s="745" t="s">
        <v>391</v>
      </c>
      <c r="D11" s="745" t="s">
        <v>365</v>
      </c>
      <c r="E11" s="745" t="s">
        <v>366</v>
      </c>
      <c r="F11" s="745" t="s">
        <v>367</v>
      </c>
      <c r="G11" s="745" t="s">
        <v>368</v>
      </c>
      <c r="H11" s="745" t="s">
        <v>369</v>
      </c>
      <c r="I11" s="745" t="s">
        <v>26</v>
      </c>
      <c r="K11" s="746" t="s">
        <v>392</v>
      </c>
      <c r="L11" s="746" t="s">
        <v>393</v>
      </c>
      <c r="M11" s="746" t="s">
        <v>394</v>
      </c>
      <c r="N11" s="746" t="s">
        <v>417</v>
      </c>
    </row>
    <row r="12" spans="1:14">
      <c r="D12" s="828" t="s">
        <v>439</v>
      </c>
      <c r="E12" s="828" t="s">
        <v>440</v>
      </c>
      <c r="F12" s="828" t="s">
        <v>441</v>
      </c>
      <c r="G12" s="828" t="s">
        <v>442</v>
      </c>
      <c r="H12" s="828" t="s">
        <v>443</v>
      </c>
      <c r="I12" s="828"/>
      <c r="K12" s="746"/>
      <c r="L12" s="746"/>
      <c r="M12" s="746"/>
      <c r="N12" s="746"/>
    </row>
    <row r="13" spans="1:14">
      <c r="D13" s="833" t="s">
        <v>401</v>
      </c>
      <c r="E13" s="833" t="s">
        <v>401</v>
      </c>
      <c r="F13" s="833" t="s">
        <v>401</v>
      </c>
      <c r="G13" s="833" t="s">
        <v>401</v>
      </c>
      <c r="H13" s="833" t="s">
        <v>401</v>
      </c>
      <c r="I13" s="833" t="s">
        <v>401</v>
      </c>
      <c r="K13" s="787"/>
      <c r="L13" s="787"/>
      <c r="M13" s="860" t="s">
        <v>401</v>
      </c>
      <c r="N13" s="787"/>
    </row>
    <row r="14" spans="1:14">
      <c r="A14" s="859" t="s">
        <v>432</v>
      </c>
      <c r="B14" s="787" t="s">
        <v>433</v>
      </c>
      <c r="D14" s="852">
        <v>652.55046000000004</v>
      </c>
      <c r="E14" s="924">
        <v>1979.4402550000002</v>
      </c>
      <c r="F14" s="852"/>
      <c r="G14" s="852"/>
      <c r="H14" s="852"/>
      <c r="I14" s="852">
        <f>SUM(D14:H14)</f>
        <v>2631.9907150000004</v>
      </c>
      <c r="J14" s="757"/>
      <c r="K14" s="307"/>
      <c r="L14" s="307"/>
      <c r="M14" s="255">
        <v>22590</v>
      </c>
      <c r="N14" s="307"/>
    </row>
    <row r="15" spans="1:14">
      <c r="A15" s="817" t="s">
        <v>434</v>
      </c>
      <c r="B15" s="760" t="str">
        <f>'[68]Reg-Capex (Incurred) FY basis  '!B77</f>
        <v xml:space="preserve">Security /Compliance </v>
      </c>
      <c r="D15" s="818">
        <v>0</v>
      </c>
      <c r="E15" s="926">
        <v>0</v>
      </c>
      <c r="F15" s="818"/>
      <c r="G15" s="818"/>
      <c r="H15" s="818"/>
      <c r="I15" s="818">
        <f>SUM(D15:H15)</f>
        <v>0</v>
      </c>
      <c r="J15" s="757"/>
      <c r="K15" s="307"/>
      <c r="L15" s="307"/>
      <c r="M15" s="255">
        <v>20</v>
      </c>
      <c r="N15" s="307"/>
    </row>
    <row r="16" spans="1:14">
      <c r="A16" s="853" t="str">
        <f>'[67]Reg-Capex (Incurred) FY basis  '!C94</f>
        <v xml:space="preserve">Fire suppression </v>
      </c>
      <c r="B16" s="760" t="str">
        <f>'[67]Reg-Capex (Incurred) FY basis  '!B94</f>
        <v xml:space="preserve">Other </v>
      </c>
      <c r="D16" s="818">
        <v>3294.4946199999999</v>
      </c>
      <c r="E16" s="926">
        <v>1360.7997399999997</v>
      </c>
      <c r="F16" s="818"/>
      <c r="G16" s="818"/>
      <c r="H16" s="818"/>
      <c r="I16" s="818">
        <f>SUM(D16:H16)</f>
        <v>4655.2943599999999</v>
      </c>
      <c r="J16" s="757"/>
      <c r="K16" s="307"/>
      <c r="L16" s="307"/>
      <c r="M16" s="255">
        <v>4250</v>
      </c>
      <c r="N16" s="307"/>
    </row>
    <row r="17" spans="1:14">
      <c r="A17" s="817" t="s">
        <v>434</v>
      </c>
      <c r="B17" s="760" t="str">
        <f>'[68]Reg-Capex (Incurred) FY basis  '!$B$92</f>
        <v xml:space="preserve">Other </v>
      </c>
      <c r="D17" s="818">
        <v>0</v>
      </c>
      <c r="E17" s="926">
        <v>0</v>
      </c>
      <c r="F17" s="818"/>
      <c r="G17" s="818"/>
      <c r="H17" s="818"/>
      <c r="I17" s="818">
        <f>SUM(D17:H17)</f>
        <v>0</v>
      </c>
      <c r="J17" s="757"/>
      <c r="K17" s="307"/>
      <c r="L17" s="307"/>
      <c r="M17" s="255"/>
      <c r="N17" s="307"/>
    </row>
    <row r="18" spans="1:14">
      <c r="A18" s="854"/>
      <c r="B18" s="785"/>
      <c r="D18" s="820"/>
      <c r="E18" s="820"/>
      <c r="F18" s="820"/>
      <c r="G18" s="820"/>
      <c r="H18" s="820"/>
      <c r="I18" s="820"/>
      <c r="K18" s="858"/>
      <c r="L18" s="858"/>
      <c r="M18" s="812"/>
      <c r="N18" s="858"/>
    </row>
    <row r="19" spans="1:14">
      <c r="D19" s="811"/>
      <c r="E19" s="811"/>
      <c r="F19" s="811"/>
      <c r="G19" s="811"/>
      <c r="H19" s="811"/>
      <c r="I19" s="811"/>
    </row>
    <row r="20" spans="1:14">
      <c r="D20" s="765">
        <f>SUM(D14:D19)</f>
        <v>3947.0450799999999</v>
      </c>
      <c r="E20" s="925">
        <f>SUM(E14:E19)</f>
        <v>3340.2399949999999</v>
      </c>
      <c r="F20" s="772"/>
      <c r="G20" s="772"/>
      <c r="H20" s="772"/>
      <c r="I20" s="772">
        <f>SUM(I14:I19)</f>
        <v>7287.2850749999998</v>
      </c>
      <c r="J20" s="811"/>
      <c r="M20" s="765">
        <f>SUM(M14:M19)</f>
        <v>26860</v>
      </c>
    </row>
    <row r="22" spans="1:14">
      <c r="B22" s="245" t="s">
        <v>395</v>
      </c>
      <c r="M22" s="245"/>
    </row>
    <row r="24" spans="1:14" ht="14.25">
      <c r="A24" s="272" t="s">
        <v>435</v>
      </c>
      <c r="B24" s="272"/>
      <c r="C24" s="272"/>
      <c r="D24" s="272"/>
      <c r="E24" s="272"/>
      <c r="F24" s="272"/>
      <c r="G24" s="272"/>
      <c r="H24" s="272"/>
      <c r="I24" s="272"/>
      <c r="J24" s="272"/>
      <c r="K24" s="272"/>
      <c r="L24" s="272"/>
    </row>
    <row r="25" spans="1:14" ht="14.25">
      <c r="A25" s="272"/>
      <c r="B25" s="272"/>
      <c r="C25" s="272"/>
      <c r="D25" s="272"/>
      <c r="E25" s="272"/>
      <c r="F25" s="272"/>
      <c r="G25" s="272"/>
      <c r="H25" s="272"/>
      <c r="I25" s="272"/>
      <c r="J25" s="272"/>
      <c r="K25" s="272"/>
      <c r="L25" s="272"/>
    </row>
    <row r="26" spans="1:14">
      <c r="A26" s="786"/>
    </row>
  </sheetData>
  <protectedRanges>
    <protectedRange sqref="I19:K19 J20 I18 H21:J21 H22:I23" name="Range3_1"/>
    <protectedRange sqref="D19:E19 D21:E21 E18:H18" name="Range1_1"/>
  </protectedRanges>
  <mergeCells count="3">
    <mergeCell ref="C5:C6"/>
    <mergeCell ref="F5:H6"/>
    <mergeCell ref="A2:M2"/>
  </mergeCells>
  <pageMargins left="0.70866141732283472" right="0.70866141732283472" top="0.74803149606299213" bottom="0.74803149606299213" header="0.31496062992125984" footer="0.31496062992125984"/>
  <pageSetup paperSize="9" scale="75" firstPageNumber="25" orientation="landscape" useFirstPageNumber="1" r:id="rId1"/>
  <headerFooter>
    <oddFooter>&amp;R&amp;P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theme="2" tint="-0.499984740745262"/>
  </sheetPr>
  <dimension ref="A2:N25"/>
  <sheetViews>
    <sheetView workbookViewId="0"/>
  </sheetViews>
  <sheetFormatPr defaultRowHeight="13.5"/>
  <cols>
    <col min="1" max="1" width="25.140625" style="245" customWidth="1"/>
    <col min="2" max="2" width="23" style="245" customWidth="1"/>
    <col min="3" max="3" width="4" style="245" customWidth="1"/>
    <col min="4" max="9" width="9.140625" style="245"/>
    <col min="10" max="10" width="4" style="245" customWidth="1"/>
    <col min="11" max="11" width="10.28515625" style="245" customWidth="1"/>
    <col min="12" max="12" width="11.140625" style="245" customWidth="1"/>
    <col min="13" max="13" width="16" style="245" customWidth="1"/>
    <col min="14" max="14" width="20.42578125" style="245" customWidth="1"/>
    <col min="15" max="16384" width="9.140625" style="245"/>
  </cols>
  <sheetData>
    <row r="2" spans="1:14" ht="20.25">
      <c r="A2" s="1023" t="s">
        <v>396</v>
      </c>
      <c r="B2" s="1024"/>
      <c r="C2" s="1024"/>
      <c r="D2" s="1024"/>
      <c r="E2" s="1024"/>
      <c r="F2" s="1024"/>
      <c r="G2" s="1024"/>
      <c r="H2" s="1032"/>
      <c r="I2" s="1032"/>
      <c r="J2" s="1032"/>
      <c r="K2" s="1032"/>
      <c r="L2" s="1032"/>
      <c r="M2" s="1032"/>
    </row>
    <row r="5" spans="1:14">
      <c r="C5" s="1032"/>
      <c r="D5" s="811"/>
      <c r="E5" s="811"/>
      <c r="F5" s="1032"/>
      <c r="G5" s="1032"/>
      <c r="H5" s="1032"/>
      <c r="I5" s="811"/>
    </row>
    <row r="6" spans="1:14">
      <c r="C6" s="1032"/>
      <c r="D6" s="811"/>
      <c r="E6" s="811"/>
      <c r="F6" s="1032"/>
      <c r="G6" s="1032"/>
      <c r="H6" s="1032"/>
      <c r="I6" s="811"/>
    </row>
    <row r="7" spans="1:14">
      <c r="C7" s="811"/>
    </row>
    <row r="8" spans="1:14">
      <c r="A8" s="245" t="s">
        <v>428</v>
      </c>
      <c r="C8" s="811"/>
    </row>
    <row r="9" spans="1:14">
      <c r="C9" s="811"/>
    </row>
    <row r="10" spans="1:14">
      <c r="B10" s="757"/>
      <c r="C10" s="811"/>
      <c r="D10" s="826"/>
      <c r="E10" s="826"/>
      <c r="F10" s="826"/>
      <c r="G10" s="826"/>
      <c r="J10" s="811"/>
    </row>
    <row r="11" spans="1:14" ht="51">
      <c r="A11" s="745" t="s">
        <v>390</v>
      </c>
      <c r="B11" s="745" t="s">
        <v>391</v>
      </c>
      <c r="D11" s="745" t="s">
        <v>365</v>
      </c>
      <c r="E11" s="745" t="s">
        <v>366</v>
      </c>
      <c r="F11" s="745" t="s">
        <v>367</v>
      </c>
      <c r="G11" s="745" t="s">
        <v>368</v>
      </c>
      <c r="H11" s="745" t="s">
        <v>369</v>
      </c>
      <c r="I11" s="745" t="s">
        <v>26</v>
      </c>
      <c r="K11" s="746" t="s">
        <v>392</v>
      </c>
      <c r="L11" s="746" t="s">
        <v>393</v>
      </c>
      <c r="M11" s="746" t="s">
        <v>394</v>
      </c>
      <c r="N11" s="746" t="s">
        <v>417</v>
      </c>
    </row>
    <row r="12" spans="1:14">
      <c r="D12" s="828" t="s">
        <v>439</v>
      </c>
      <c r="E12" s="828" t="s">
        <v>440</v>
      </c>
      <c r="F12" s="828" t="s">
        <v>441</v>
      </c>
      <c r="G12" s="828" t="s">
        <v>442</v>
      </c>
      <c r="H12" s="828" t="s">
        <v>444</v>
      </c>
      <c r="I12" s="828"/>
      <c r="K12" s="746"/>
      <c r="L12" s="746"/>
      <c r="M12" s="746"/>
      <c r="N12" s="746"/>
    </row>
    <row r="13" spans="1:14">
      <c r="D13" s="833" t="s">
        <v>401</v>
      </c>
      <c r="E13" s="833" t="s">
        <v>401</v>
      </c>
      <c r="F13" s="833" t="s">
        <v>401</v>
      </c>
      <c r="G13" s="833" t="s">
        <v>401</v>
      </c>
      <c r="H13" s="833" t="s">
        <v>401</v>
      </c>
      <c r="I13" s="833" t="s">
        <v>401</v>
      </c>
      <c r="K13" s="787"/>
      <c r="L13" s="787"/>
      <c r="M13" s="860" t="s">
        <v>401</v>
      </c>
      <c r="N13" s="787"/>
    </row>
    <row r="14" spans="1:14">
      <c r="A14" s="859" t="s">
        <v>432</v>
      </c>
      <c r="B14" s="787" t="str">
        <f>'[67]Reg-Capex (Incurred) FY basis  '!B109</f>
        <v xml:space="preserve">Other </v>
      </c>
      <c r="D14" s="852">
        <v>0</v>
      </c>
      <c r="E14" s="931">
        <v>0</v>
      </c>
      <c r="F14" s="823"/>
      <c r="G14" s="787"/>
      <c r="H14" s="823"/>
      <c r="I14" s="852">
        <f>SUM(D14:H14)</f>
        <v>0</v>
      </c>
      <c r="K14" s="787"/>
      <c r="L14" s="787"/>
      <c r="M14" s="823"/>
      <c r="N14" s="787"/>
    </row>
    <row r="15" spans="1:14">
      <c r="A15" s="854"/>
      <c r="B15" s="785"/>
      <c r="D15" s="820"/>
      <c r="E15" s="858"/>
      <c r="F15" s="857"/>
      <c r="G15" s="858"/>
      <c r="H15" s="857"/>
      <c r="I15" s="861"/>
      <c r="K15" s="858"/>
      <c r="L15" s="858"/>
      <c r="M15" s="857"/>
      <c r="N15" s="858"/>
    </row>
    <row r="16" spans="1:14">
      <c r="D16"/>
      <c r="E16"/>
      <c r="F16"/>
      <c r="G16"/>
      <c r="H16"/>
      <c r="I16"/>
    </row>
    <row r="17" spans="1:13">
      <c r="D17" s="799">
        <f>SUM(D14:D16)</f>
        <v>0</v>
      </c>
      <c r="E17" s="928">
        <f>SUM(E14:E16)</f>
        <v>0</v>
      </c>
      <c r="F17" s="765"/>
      <c r="G17" s="766"/>
      <c r="H17" s="765"/>
      <c r="I17" s="767">
        <f>SUM(I14:I16)</f>
        <v>0</v>
      </c>
      <c r="J17" s="811"/>
      <c r="M17" s="771"/>
    </row>
    <row r="19" spans="1:13">
      <c r="B19" s="245" t="s">
        <v>395</v>
      </c>
    </row>
    <row r="21" spans="1:13" ht="14.25">
      <c r="A21" s="272" t="s">
        <v>435</v>
      </c>
    </row>
    <row r="22" spans="1:13" ht="14.25">
      <c r="A22" s="272"/>
    </row>
    <row r="24" spans="1:13">
      <c r="A24" s="786" t="s">
        <v>418</v>
      </c>
    </row>
    <row r="25" spans="1:13">
      <c r="A25" s="245" t="s">
        <v>503</v>
      </c>
    </row>
  </sheetData>
  <protectedRanges>
    <protectedRange sqref="I16:K16 J17 I15 H18:J18 H19:I20" name="Range3_1"/>
    <protectedRange sqref="D15:E16 D18:E18" name="Range1_1"/>
  </protectedRanges>
  <mergeCells count="3">
    <mergeCell ref="A2:M2"/>
    <mergeCell ref="C5:C6"/>
    <mergeCell ref="F5:H6"/>
  </mergeCells>
  <pageMargins left="0.70866141732283472" right="0.70866141732283472" top="0.74803149606299213" bottom="0.74803149606299213" header="0.31496062992125984" footer="0.31496062992125984"/>
  <pageSetup paperSize="9" scale="75" firstPageNumber="26" orientation="landscape" useFirstPageNumber="1" r:id="rId1"/>
  <headerFooter>
    <oddFooter>&amp;R&amp;P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enableFormatConditionsCalculation="0">
    <tabColor theme="2" tint="-0.499984740745262"/>
  </sheetPr>
  <dimension ref="A1:C83"/>
  <sheetViews>
    <sheetView zoomScale="75" zoomScaleNormal="75" workbookViewId="0"/>
  </sheetViews>
  <sheetFormatPr defaultRowHeight="12.75"/>
  <sheetData>
    <row r="1" spans="1:3" ht="13.5">
      <c r="A1" t="s">
        <v>74</v>
      </c>
      <c r="C1" s="255"/>
    </row>
    <row r="2" spans="1:3" ht="13.5">
      <c r="C2" s="255"/>
    </row>
    <row r="3" spans="1:3" ht="13.5">
      <c r="C3" s="255"/>
    </row>
    <row r="4" spans="1:3" ht="13.5">
      <c r="C4" s="255"/>
    </row>
    <row r="5" spans="1:3" ht="13.5">
      <c r="C5" s="255"/>
    </row>
    <row r="6" spans="1:3" ht="13.5">
      <c r="C6" s="255"/>
    </row>
    <row r="7" spans="1:3" ht="13.5">
      <c r="C7" s="255"/>
    </row>
    <row r="8" spans="1:3" ht="13.5">
      <c r="C8" s="255"/>
    </row>
    <row r="9" spans="1:3" ht="13.5">
      <c r="C9" s="255"/>
    </row>
    <row r="10" spans="1:3" ht="13.5">
      <c r="C10" s="255"/>
    </row>
    <row r="11" spans="1:3" ht="13.5">
      <c r="C11" s="255"/>
    </row>
    <row r="12" spans="1:3" ht="13.5">
      <c r="C12" s="255"/>
    </row>
    <row r="13" spans="1:3" ht="13.5">
      <c r="C13" s="255"/>
    </row>
    <row r="14" spans="1:3" ht="13.5">
      <c r="C14" s="255"/>
    </row>
    <row r="15" spans="1:3" ht="13.5">
      <c r="C15" s="255"/>
    </row>
    <row r="16" spans="1:3" ht="13.5">
      <c r="C16" s="255"/>
    </row>
    <row r="17" spans="3:3" ht="13.5">
      <c r="C17" s="255"/>
    </row>
    <row r="18" spans="3:3" ht="13.5">
      <c r="C18" s="255"/>
    </row>
    <row r="19" spans="3:3" ht="13.5">
      <c r="C19" s="255"/>
    </row>
    <row r="20" spans="3:3" ht="13.5">
      <c r="C20" s="255"/>
    </row>
    <row r="21" spans="3:3" ht="13.5">
      <c r="C21" s="255"/>
    </row>
    <row r="22" spans="3:3" ht="13.5">
      <c r="C22" s="255"/>
    </row>
    <row r="23" spans="3:3" ht="13.5">
      <c r="C23" s="255"/>
    </row>
    <row r="24" spans="3:3" ht="13.5">
      <c r="C24" s="255"/>
    </row>
    <row r="25" spans="3:3" ht="13.5">
      <c r="C25" s="255"/>
    </row>
    <row r="26" spans="3:3" ht="13.5">
      <c r="C26" s="255"/>
    </row>
    <row r="27" spans="3:3" ht="13.5">
      <c r="C27" s="255"/>
    </row>
    <row r="28" spans="3:3" ht="13.5">
      <c r="C28" s="255"/>
    </row>
    <row r="29" spans="3:3" ht="13.5">
      <c r="C29" s="255"/>
    </row>
    <row r="30" spans="3:3" ht="13.5">
      <c r="C30" s="255"/>
    </row>
    <row r="31" spans="3:3" ht="13.5">
      <c r="C31" s="255"/>
    </row>
    <row r="32" spans="3:3" ht="13.5">
      <c r="C32" s="255"/>
    </row>
    <row r="33" spans="3:3" ht="13.5">
      <c r="C33" s="255"/>
    </row>
    <row r="34" spans="3:3" ht="13.5">
      <c r="C34" s="255"/>
    </row>
    <row r="35" spans="3:3" ht="13.5">
      <c r="C35" s="255"/>
    </row>
    <row r="36" spans="3:3" ht="13.5">
      <c r="C36" s="255"/>
    </row>
    <row r="37" spans="3:3" ht="13.5">
      <c r="C37" s="255"/>
    </row>
    <row r="38" spans="3:3" ht="13.5">
      <c r="C38" s="255"/>
    </row>
    <row r="39" spans="3:3" ht="13.5">
      <c r="C39" s="255"/>
    </row>
    <row r="40" spans="3:3" ht="13.5">
      <c r="C40" s="255"/>
    </row>
    <row r="41" spans="3:3" ht="13.5">
      <c r="C41" s="255"/>
    </row>
    <row r="42" spans="3:3" ht="13.5">
      <c r="C42" s="255"/>
    </row>
    <row r="43" spans="3:3" ht="13.5">
      <c r="C43" s="255"/>
    </row>
    <row r="44" spans="3:3" ht="13.5">
      <c r="C44" s="255"/>
    </row>
    <row r="45" spans="3:3" ht="13.5">
      <c r="C45" s="255"/>
    </row>
    <row r="46" spans="3:3" ht="13.5">
      <c r="C46" s="255"/>
    </row>
    <row r="47" spans="3:3" ht="13.5">
      <c r="C47" s="255"/>
    </row>
    <row r="48" spans="3:3" ht="13.5">
      <c r="C48" s="255"/>
    </row>
    <row r="49" spans="3:3" ht="13.5">
      <c r="C49" s="255"/>
    </row>
    <row r="50" spans="3:3" ht="13.5">
      <c r="C50" s="255"/>
    </row>
    <row r="51" spans="3:3" ht="13.5">
      <c r="C51" s="255"/>
    </row>
    <row r="52" spans="3:3" ht="13.5">
      <c r="C52" s="255"/>
    </row>
    <row r="53" spans="3:3" ht="13.5">
      <c r="C53" s="255"/>
    </row>
    <row r="54" spans="3:3" ht="13.5">
      <c r="C54" s="255"/>
    </row>
    <row r="55" spans="3:3" ht="13.5">
      <c r="C55" s="255"/>
    </row>
    <row r="56" spans="3:3" ht="13.5">
      <c r="C56" s="255"/>
    </row>
    <row r="57" spans="3:3" ht="13.5">
      <c r="C57" s="255"/>
    </row>
    <row r="58" spans="3:3" ht="13.5">
      <c r="C58" s="255"/>
    </row>
    <row r="59" spans="3:3" ht="13.5">
      <c r="C59" s="255"/>
    </row>
    <row r="60" spans="3:3" ht="13.5">
      <c r="C60" s="255"/>
    </row>
    <row r="61" spans="3:3" ht="13.5">
      <c r="C61" s="255"/>
    </row>
    <row r="62" spans="3:3" ht="13.5">
      <c r="C62" s="255"/>
    </row>
    <row r="63" spans="3:3" ht="13.5">
      <c r="C63" s="255"/>
    </row>
    <row r="64" spans="3:3" ht="13.5">
      <c r="C64" s="255"/>
    </row>
    <row r="65" spans="3:3" ht="13.5">
      <c r="C65" s="255"/>
    </row>
    <row r="66" spans="3:3" ht="13.5">
      <c r="C66" s="255"/>
    </row>
    <row r="67" spans="3:3" ht="13.5">
      <c r="C67" s="255"/>
    </row>
    <row r="68" spans="3:3" ht="13.5">
      <c r="C68" s="255"/>
    </row>
    <row r="69" spans="3:3" ht="13.5">
      <c r="C69" s="255"/>
    </row>
    <row r="70" spans="3:3" ht="13.5">
      <c r="C70" s="255"/>
    </row>
    <row r="71" spans="3:3" ht="13.5">
      <c r="C71" s="255"/>
    </row>
    <row r="72" spans="3:3" ht="13.5">
      <c r="C72" s="255"/>
    </row>
    <row r="73" spans="3:3" ht="13.5">
      <c r="C73" s="255"/>
    </row>
    <row r="74" spans="3:3" ht="13.5">
      <c r="C74" s="255"/>
    </row>
    <row r="75" spans="3:3" ht="13.5">
      <c r="C75" s="255"/>
    </row>
    <row r="76" spans="3:3" ht="13.5">
      <c r="C76" s="255"/>
    </row>
    <row r="77" spans="3:3" ht="13.5">
      <c r="C77" s="255"/>
    </row>
    <row r="78" spans="3:3" ht="13.5">
      <c r="C78" s="255"/>
    </row>
    <row r="79" spans="3:3" ht="13.5">
      <c r="C79" s="255"/>
    </row>
    <row r="80" spans="3:3" ht="13.5">
      <c r="C80" s="255"/>
    </row>
    <row r="81" spans="3:3" ht="13.5">
      <c r="C81" s="255"/>
    </row>
    <row r="82" spans="3:3" ht="13.5">
      <c r="C82" s="255"/>
    </row>
    <row r="83" spans="3:3" ht="13.5">
      <c r="C83" s="255"/>
    </row>
  </sheetData>
  <phoneticPr fontId="10" type="noConversion"/>
  <printOptions horizontalCentered="1"/>
  <pageMargins left="0.35433070866141736" right="0.35433070866141736" top="0.59055118110236227" bottom="0.39370078740157483" header="0.51181102362204722" footer="0.31496062992125984"/>
  <pageSetup paperSize="9" firstPageNumber="27" orientation="portrait" useFirstPageNumber="1" r:id="rId1"/>
  <headerFooter alignWithMargins="0">
    <oddFooter>&amp;R&amp;P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theme="2" tint="-0.499984740745262"/>
    <pageSetUpPr fitToPage="1"/>
  </sheetPr>
  <dimension ref="A1:L75"/>
  <sheetViews>
    <sheetView showGridLines="0" view="pageBreakPreview" zoomScale="80" zoomScaleNormal="100" zoomScaleSheetLayoutView="80" workbookViewId="0"/>
  </sheetViews>
  <sheetFormatPr defaultColWidth="8.85546875" defaultRowHeight="12.75"/>
  <cols>
    <col min="1" max="16384" width="8.85546875" style="34"/>
  </cols>
  <sheetData>
    <row r="1" spans="1:12" s="1" customFormat="1"/>
    <row r="2" spans="1:12" s="7" customFormat="1" ht="18">
      <c r="A2" s="1001" t="s">
        <v>337</v>
      </c>
      <c r="B2" s="1001"/>
      <c r="C2" s="1001"/>
      <c r="D2" s="1001"/>
      <c r="E2" s="1001"/>
      <c r="F2" s="1001"/>
      <c r="G2" s="1001"/>
      <c r="H2" s="1001"/>
      <c r="I2" s="1001"/>
      <c r="J2" s="1001"/>
      <c r="K2" s="1001"/>
    </row>
    <row r="3" spans="1:12" s="15" customFormat="1">
      <c r="A3" s="44"/>
      <c r="B3" s="44"/>
      <c r="C3" s="44"/>
      <c r="D3" s="44"/>
      <c r="E3" s="44"/>
      <c r="F3" s="44"/>
      <c r="G3" s="44"/>
      <c r="H3" s="45"/>
      <c r="I3" s="45"/>
      <c r="J3" s="45"/>
      <c r="K3" s="67"/>
      <c r="L3" s="67"/>
    </row>
    <row r="4" spans="1:12" s="6" customFormat="1"/>
    <row r="5" spans="1:12" s="6" customFormat="1">
      <c r="A5" s="5" t="s">
        <v>476</v>
      </c>
    </row>
    <row r="6" spans="1:12" ht="15.75" thickBot="1">
      <c r="A6" s="5"/>
      <c r="B6" s="13"/>
      <c r="C6" s="13"/>
      <c r="D6" s="13"/>
      <c r="E6" s="13"/>
      <c r="F6" s="13"/>
      <c r="G6" s="13"/>
      <c r="H6" s="13"/>
    </row>
    <row r="7" spans="1:12" ht="15">
      <c r="A7" s="1"/>
      <c r="B7" s="875"/>
      <c r="C7" s="876"/>
      <c r="D7" s="877"/>
      <c r="E7" s="878"/>
      <c r="F7" s="4"/>
      <c r="G7" s="4"/>
      <c r="H7" s="35"/>
    </row>
    <row r="8" spans="1:12" ht="14.25">
      <c r="A8" s="1"/>
      <c r="B8" s="879"/>
      <c r="C8" s="6"/>
      <c r="D8" s="6"/>
      <c r="E8" s="880"/>
      <c r="F8" s="4"/>
      <c r="G8" s="4"/>
      <c r="H8" s="8"/>
    </row>
    <row r="9" spans="1:12" ht="16.5" hidden="1" customHeight="1">
      <c r="A9" s="73" t="s">
        <v>296</v>
      </c>
      <c r="B9" s="881"/>
      <c r="C9" s="4"/>
      <c r="D9" s="4"/>
      <c r="E9" s="882"/>
    </row>
    <row r="10" spans="1:12" ht="14.25" hidden="1">
      <c r="A10" s="74" t="s">
        <v>297</v>
      </c>
      <c r="B10" s="883"/>
      <c r="C10" s="4"/>
      <c r="D10" s="4"/>
      <c r="E10" s="882"/>
    </row>
    <row r="11" spans="1:12" ht="14.25" hidden="1">
      <c r="A11" s="74" t="s">
        <v>298</v>
      </c>
      <c r="B11" s="883"/>
      <c r="C11" s="4"/>
      <c r="D11" s="4"/>
      <c r="E11" s="882"/>
    </row>
    <row r="12" spans="1:12" ht="14.25" hidden="1">
      <c r="A12" s="75" t="s">
        <v>299</v>
      </c>
      <c r="B12" s="884"/>
      <c r="C12" s="4"/>
      <c r="D12" s="4"/>
      <c r="E12" s="882"/>
    </row>
    <row r="13" spans="1:12" ht="14.25" hidden="1">
      <c r="A13" s="76"/>
      <c r="B13" s="885"/>
      <c r="C13" s="4"/>
      <c r="D13" s="4"/>
      <c r="E13" s="882"/>
    </row>
    <row r="14" spans="1:12" ht="14.25" hidden="1">
      <c r="A14" s="5" t="s">
        <v>300</v>
      </c>
      <c r="B14" s="885"/>
      <c r="C14" s="4"/>
      <c r="D14" s="4"/>
      <c r="E14" s="882"/>
    </row>
    <row r="15" spans="1:12" ht="14.25" hidden="1">
      <c r="A15" s="6"/>
      <c r="B15" s="885"/>
      <c r="C15" s="4"/>
      <c r="D15" s="4"/>
      <c r="E15" s="882"/>
    </row>
    <row r="16" spans="1:12" ht="14.25" hidden="1">
      <c r="A16" s="73" t="s">
        <v>303</v>
      </c>
      <c r="B16" s="881"/>
      <c r="C16" s="4"/>
      <c r="D16" s="4"/>
      <c r="E16" s="882"/>
    </row>
    <row r="17" spans="1:8" ht="14.25" hidden="1">
      <c r="A17" s="74" t="s">
        <v>297</v>
      </c>
      <c r="B17" s="883"/>
      <c r="C17" s="4"/>
      <c r="D17" s="4"/>
      <c r="E17" s="882"/>
    </row>
    <row r="18" spans="1:8" ht="14.25" hidden="1">
      <c r="A18" s="74" t="s">
        <v>298</v>
      </c>
      <c r="B18" s="883"/>
      <c r="C18" s="4"/>
      <c r="D18" s="4"/>
      <c r="E18" s="882"/>
    </row>
    <row r="19" spans="1:8" ht="14.25" hidden="1">
      <c r="A19" s="75" t="s">
        <v>304</v>
      </c>
      <c r="B19" s="886"/>
      <c r="C19" s="68"/>
      <c r="D19" s="68"/>
      <c r="E19" s="880"/>
      <c r="F19" s="4"/>
      <c r="G19" s="4"/>
    </row>
    <row r="20" spans="1:8" ht="14.25" hidden="1">
      <c r="A20" s="4"/>
      <c r="B20" s="887"/>
      <c r="C20" s="4"/>
      <c r="D20" s="40"/>
      <c r="E20" s="882"/>
    </row>
    <row r="21" spans="1:8" ht="14.25" hidden="1">
      <c r="A21" s="37"/>
      <c r="B21" s="887"/>
      <c r="C21" s="4"/>
      <c r="D21" s="4"/>
      <c r="E21" s="882"/>
    </row>
    <row r="22" spans="1:8" ht="15" hidden="1">
      <c r="A22" s="66"/>
      <c r="B22" s="887"/>
      <c r="C22" s="4"/>
      <c r="D22" s="4"/>
      <c r="E22" s="888"/>
      <c r="F22" s="4"/>
      <c r="G22" s="4"/>
      <c r="H22" s="4"/>
    </row>
    <row r="23" spans="1:8" ht="15">
      <c r="A23" s="66"/>
      <c r="B23" s="887"/>
      <c r="C23" s="4"/>
      <c r="D23" s="4"/>
      <c r="E23" s="888"/>
      <c r="F23" s="4"/>
      <c r="G23" s="4"/>
      <c r="H23" s="4"/>
    </row>
    <row r="24" spans="1:8" ht="15">
      <c r="A24" s="66"/>
      <c r="B24" s="887"/>
      <c r="C24" s="4"/>
      <c r="D24" s="4"/>
      <c r="E24" s="888"/>
      <c r="F24" s="4"/>
      <c r="G24" s="4"/>
      <c r="H24" s="4"/>
    </row>
    <row r="25" spans="1:8" ht="15">
      <c r="A25" s="66"/>
      <c r="B25" s="887"/>
      <c r="C25" s="4"/>
      <c r="D25" s="4"/>
      <c r="E25" s="888"/>
      <c r="F25" s="4"/>
    </row>
    <row r="26" spans="1:8" ht="15">
      <c r="A26" s="66"/>
      <c r="B26" s="887"/>
      <c r="C26" s="4"/>
      <c r="D26" s="4"/>
      <c r="E26" s="888"/>
      <c r="F26" s="4"/>
    </row>
    <row r="27" spans="1:8" ht="14.25">
      <c r="A27" s="2"/>
      <c r="B27" s="887"/>
      <c r="C27" s="4"/>
      <c r="D27" s="4"/>
      <c r="E27" s="888"/>
      <c r="F27" s="4"/>
    </row>
    <row r="28" spans="1:8" ht="14.25">
      <c r="A28" s="2"/>
      <c r="B28" s="887"/>
      <c r="C28" s="4"/>
      <c r="D28" s="4"/>
      <c r="E28" s="888"/>
      <c r="F28" s="1"/>
    </row>
    <row r="29" spans="1:8" ht="14.25">
      <c r="A29" s="2"/>
      <c r="B29" s="887"/>
      <c r="C29" s="4"/>
      <c r="D29" s="4"/>
      <c r="E29" s="888"/>
      <c r="F29" s="1"/>
    </row>
    <row r="30" spans="1:8" ht="14.25">
      <c r="A30" s="2"/>
      <c r="B30" s="887"/>
      <c r="C30" s="4"/>
      <c r="D30" s="4"/>
      <c r="E30" s="888"/>
      <c r="F30" s="1"/>
    </row>
    <row r="31" spans="1:8" ht="14.25">
      <c r="A31" s="2"/>
      <c r="B31" s="887"/>
      <c r="C31" s="4"/>
      <c r="D31" s="4"/>
      <c r="E31" s="888"/>
      <c r="F31" s="1"/>
    </row>
    <row r="32" spans="1:8" ht="14.25">
      <c r="A32" s="2"/>
      <c r="B32" s="887"/>
      <c r="C32" s="4"/>
      <c r="D32" s="4"/>
      <c r="E32" s="888"/>
      <c r="F32" s="1"/>
    </row>
    <row r="33" spans="1:6" ht="14.25">
      <c r="A33" s="2"/>
      <c r="B33" s="887"/>
      <c r="C33" s="4"/>
      <c r="D33" s="4"/>
      <c r="E33" s="888"/>
      <c r="F33" s="1"/>
    </row>
    <row r="34" spans="1:6" ht="14.25">
      <c r="A34" s="2"/>
      <c r="B34" s="887"/>
      <c r="C34" s="4"/>
      <c r="D34" s="4"/>
      <c r="E34" s="888"/>
      <c r="F34" s="1"/>
    </row>
    <row r="35" spans="1:6" ht="14.25">
      <c r="A35" s="2"/>
      <c r="B35" s="887"/>
      <c r="C35" s="4"/>
      <c r="D35" s="4"/>
      <c r="E35" s="888"/>
      <c r="F35" s="1"/>
    </row>
    <row r="36" spans="1:6" ht="14.25">
      <c r="A36" s="2"/>
      <c r="B36" s="887"/>
      <c r="C36" s="4"/>
      <c r="D36" s="4"/>
      <c r="E36" s="888"/>
      <c r="F36" s="1"/>
    </row>
    <row r="37" spans="1:6" ht="14.25">
      <c r="A37" s="2"/>
      <c r="B37" s="887"/>
      <c r="C37" s="4"/>
      <c r="D37" s="4"/>
      <c r="E37" s="888"/>
      <c r="F37" s="1"/>
    </row>
    <row r="38" spans="1:6" ht="14.25">
      <c r="A38" s="2"/>
      <c r="B38" s="887"/>
      <c r="C38" s="4"/>
      <c r="D38" s="4"/>
      <c r="E38" s="888"/>
    </row>
    <row r="39" spans="1:6" ht="14.25">
      <c r="A39" s="2"/>
      <c r="B39" s="887"/>
      <c r="C39" s="4"/>
      <c r="D39" s="4"/>
      <c r="E39" s="888"/>
    </row>
    <row r="40" spans="1:6" ht="14.25">
      <c r="A40" s="2"/>
      <c r="B40" s="887"/>
      <c r="C40" s="4"/>
      <c r="D40" s="4"/>
      <c r="E40" s="880"/>
    </row>
    <row r="41" spans="1:6" ht="14.25">
      <c r="A41" s="2"/>
      <c r="B41" s="887"/>
      <c r="C41" s="4"/>
      <c r="D41" s="4"/>
      <c r="E41" s="880"/>
    </row>
    <row r="42" spans="1:6" ht="14.25">
      <c r="A42" s="2"/>
      <c r="B42" s="887"/>
      <c r="C42" s="4"/>
      <c r="D42" s="4"/>
      <c r="E42" s="880"/>
    </row>
    <row r="43" spans="1:6" ht="14.25">
      <c r="A43" s="2"/>
      <c r="B43" s="887"/>
      <c r="C43" s="4"/>
      <c r="D43" s="4"/>
      <c r="E43" s="880"/>
    </row>
    <row r="44" spans="1:6" ht="14.25">
      <c r="A44" s="2"/>
      <c r="B44" s="887"/>
      <c r="C44" s="4"/>
      <c r="D44" s="4"/>
      <c r="E44" s="880"/>
    </row>
    <row r="45" spans="1:6" ht="14.25">
      <c r="A45" s="2"/>
      <c r="B45" s="887"/>
      <c r="C45" s="4"/>
      <c r="D45" s="4"/>
      <c r="E45" s="880"/>
    </row>
    <row r="46" spans="1:6" ht="14.25">
      <c r="A46" s="2"/>
      <c r="B46" s="887"/>
      <c r="C46" s="4"/>
      <c r="D46" s="4"/>
      <c r="E46" s="880"/>
    </row>
    <row r="47" spans="1:6">
      <c r="B47" s="889"/>
      <c r="C47" s="40"/>
      <c r="D47" s="40"/>
      <c r="E47" s="882"/>
    </row>
    <row r="48" spans="1:6">
      <c r="B48" s="889"/>
      <c r="C48" s="40"/>
      <c r="D48" s="40"/>
      <c r="E48" s="882"/>
    </row>
    <row r="49" spans="2:5">
      <c r="B49" s="889"/>
      <c r="C49" s="40"/>
      <c r="D49" s="40"/>
      <c r="E49" s="882"/>
    </row>
    <row r="50" spans="2:5">
      <c r="B50" s="889"/>
      <c r="C50" s="40"/>
      <c r="D50" s="40"/>
      <c r="E50" s="882"/>
    </row>
    <row r="51" spans="2:5">
      <c r="B51" s="889"/>
      <c r="C51" s="40"/>
      <c r="D51" s="40"/>
      <c r="E51" s="882"/>
    </row>
    <row r="52" spans="2:5">
      <c r="B52" s="889"/>
      <c r="C52" s="40"/>
      <c r="D52" s="40"/>
      <c r="E52" s="882"/>
    </row>
    <row r="53" spans="2:5">
      <c r="B53" s="889"/>
      <c r="C53" s="40"/>
      <c r="D53" s="40"/>
      <c r="E53" s="882"/>
    </row>
    <row r="54" spans="2:5">
      <c r="B54" s="889"/>
      <c r="C54" s="40"/>
      <c r="D54" s="40"/>
      <c r="E54" s="882"/>
    </row>
    <row r="55" spans="2:5">
      <c r="B55" s="889"/>
      <c r="C55" s="40"/>
      <c r="D55" s="40"/>
      <c r="E55" s="882"/>
    </row>
    <row r="56" spans="2:5">
      <c r="B56" s="889"/>
      <c r="C56" s="40"/>
      <c r="D56" s="40"/>
      <c r="E56" s="882"/>
    </row>
    <row r="57" spans="2:5">
      <c r="B57" s="889"/>
      <c r="C57" s="40"/>
      <c r="D57" s="40"/>
      <c r="E57" s="882"/>
    </row>
    <row r="58" spans="2:5">
      <c r="B58" s="889"/>
      <c r="C58" s="40"/>
      <c r="D58" s="40"/>
      <c r="E58" s="882"/>
    </row>
    <row r="59" spans="2:5">
      <c r="B59" s="889"/>
      <c r="C59" s="40"/>
      <c r="D59" s="40"/>
      <c r="E59" s="882"/>
    </row>
    <row r="60" spans="2:5">
      <c r="B60" s="889"/>
      <c r="C60" s="40"/>
      <c r="D60" s="40"/>
      <c r="E60" s="882"/>
    </row>
    <row r="61" spans="2:5">
      <c r="B61" s="889"/>
      <c r="C61" s="40"/>
      <c r="D61" s="40"/>
      <c r="E61" s="882"/>
    </row>
    <row r="62" spans="2:5">
      <c r="B62" s="889"/>
      <c r="C62" s="40"/>
      <c r="D62" s="40"/>
      <c r="E62" s="882"/>
    </row>
    <row r="63" spans="2:5" ht="13.5">
      <c r="B63" s="889"/>
      <c r="C63" s="40"/>
      <c r="D63" s="40"/>
      <c r="E63" s="351"/>
    </row>
    <row r="64" spans="2:5">
      <c r="B64" s="889"/>
      <c r="C64" s="40"/>
      <c r="D64" s="40"/>
      <c r="E64" s="882"/>
    </row>
    <row r="65" spans="2:5">
      <c r="B65" s="889"/>
      <c r="C65" s="40"/>
      <c r="D65" s="40"/>
      <c r="E65" s="882"/>
    </row>
    <row r="66" spans="2:5">
      <c r="B66" s="889"/>
      <c r="C66" s="40"/>
      <c r="D66" s="40"/>
      <c r="E66" s="882"/>
    </row>
    <row r="67" spans="2:5">
      <c r="B67" s="889"/>
      <c r="C67" s="40"/>
      <c r="D67" s="40"/>
      <c r="E67" s="882"/>
    </row>
    <row r="68" spans="2:5">
      <c r="B68" s="889"/>
      <c r="C68" s="40"/>
      <c r="D68" s="40"/>
      <c r="E68" s="882"/>
    </row>
    <row r="69" spans="2:5">
      <c r="B69" s="889"/>
      <c r="C69" s="40"/>
      <c r="D69" s="40"/>
      <c r="E69" s="882"/>
    </row>
    <row r="70" spans="2:5">
      <c r="B70" s="889"/>
      <c r="C70" s="40"/>
      <c r="D70" s="40"/>
      <c r="E70" s="882"/>
    </row>
    <row r="71" spans="2:5">
      <c r="B71" s="889"/>
      <c r="C71" s="40"/>
      <c r="D71" s="40"/>
      <c r="E71" s="882"/>
    </row>
    <row r="72" spans="2:5">
      <c r="B72" s="889"/>
      <c r="C72" s="40"/>
      <c r="D72" s="40"/>
      <c r="E72" s="882"/>
    </row>
    <row r="73" spans="2:5">
      <c r="B73" s="889"/>
      <c r="C73" s="40"/>
      <c r="D73" s="40"/>
      <c r="E73" s="882"/>
    </row>
    <row r="74" spans="2:5">
      <c r="B74" s="889"/>
      <c r="C74" s="40"/>
      <c r="D74" s="40"/>
      <c r="E74" s="882"/>
    </row>
    <row r="75" spans="2:5" ht="13.5" thickBot="1">
      <c r="B75" s="890"/>
      <c r="C75" s="891"/>
      <c r="D75" s="891"/>
      <c r="E75" s="892"/>
    </row>
  </sheetData>
  <mergeCells count="1">
    <mergeCell ref="A2:K2"/>
  </mergeCells>
  <phoneticPr fontId="15" type="noConversion"/>
  <printOptions horizontalCentered="1"/>
  <pageMargins left="0.15748031496062992" right="0.15748031496062992" top="0.11811023622047245" bottom="0.11811023622047245" header="0.11811023622047245" footer="0.11811023622047245"/>
  <pageSetup paperSize="9" scale="78" firstPageNumber="29" orientation="landscape" useFirstPageNumber="1" r:id="rId1"/>
  <headerFooter alignWithMargins="0">
    <oddFooter>&amp;R&amp;P</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enableFormatConditionsCalculation="0">
    <tabColor theme="2" tint="-0.499984740745262"/>
  </sheetPr>
  <dimension ref="A1:U144"/>
  <sheetViews>
    <sheetView zoomScaleNormal="100" zoomScaleSheetLayoutView="80" workbookViewId="0"/>
  </sheetViews>
  <sheetFormatPr defaultColWidth="10.28515625" defaultRowHeight="13.5"/>
  <cols>
    <col min="1" max="3" width="3.28515625" style="144" customWidth="1"/>
    <col min="4" max="10" width="12.7109375" style="144" customWidth="1"/>
    <col min="11" max="16384" width="10.28515625" style="155"/>
  </cols>
  <sheetData>
    <row r="1" spans="1:21" s="153" customFormat="1" ht="18" customHeight="1">
      <c r="A1" s="151" t="s">
        <v>131</v>
      </c>
      <c r="B1" s="152"/>
    </row>
    <row r="2" spans="1:21" s="153" customFormat="1" ht="13.5" customHeight="1">
      <c r="A2" s="151"/>
      <c r="B2" s="152"/>
    </row>
    <row r="3" spans="1:21" ht="14.1" customHeight="1">
      <c r="A3" s="154" t="s">
        <v>497</v>
      </c>
      <c r="B3" s="154"/>
      <c r="C3" s="154"/>
      <c r="D3" s="154"/>
      <c r="E3" s="154"/>
      <c r="F3" s="154"/>
      <c r="G3" s="154"/>
      <c r="H3" s="154"/>
      <c r="I3" s="154"/>
    </row>
    <row r="4" spans="1:21" ht="13.5" customHeight="1">
      <c r="A4" s="154"/>
      <c r="B4" s="154"/>
      <c r="C4" s="154"/>
      <c r="D4" s="154"/>
      <c r="E4" s="154"/>
      <c r="F4" s="154"/>
      <c r="G4" s="154"/>
      <c r="H4" s="154"/>
      <c r="I4" s="154"/>
    </row>
    <row r="5" spans="1:21" s="157" customFormat="1" ht="14.1" customHeight="1">
      <c r="A5" s="156">
        <v>1</v>
      </c>
      <c r="B5" s="156" t="s">
        <v>283</v>
      </c>
    </row>
    <row r="6" spans="1:21" s="158" customFormat="1" ht="13.5" customHeight="1">
      <c r="A6" s="127"/>
      <c r="B6" s="127"/>
      <c r="C6" s="127"/>
      <c r="D6" s="127"/>
      <c r="E6" s="127"/>
      <c r="F6" s="127"/>
      <c r="G6" s="127"/>
      <c r="H6" s="128"/>
      <c r="I6" s="128"/>
      <c r="J6" s="129"/>
    </row>
    <row r="7" spans="1:21" s="158" customFormat="1" ht="14.1" customHeight="1">
      <c r="A7" s="159" t="s">
        <v>239</v>
      </c>
      <c r="C7" s="146"/>
      <c r="D7" s="146"/>
      <c r="E7" s="146"/>
      <c r="F7" s="146"/>
      <c r="G7" s="146"/>
      <c r="H7" s="146"/>
      <c r="I7" s="146"/>
      <c r="J7" s="129"/>
    </row>
    <row r="8" spans="1:21" s="161" customFormat="1" ht="92.25" customHeight="1">
      <c r="A8" s="969" t="s">
        <v>427</v>
      </c>
      <c r="B8" s="969"/>
      <c r="C8" s="969"/>
      <c r="D8" s="969"/>
      <c r="E8" s="969"/>
      <c r="F8" s="969"/>
      <c r="G8" s="969"/>
      <c r="H8" s="969"/>
      <c r="I8" s="969"/>
      <c r="J8" s="969"/>
    </row>
    <row r="9" spans="1:21" s="161" customFormat="1" ht="4.5" customHeight="1"/>
    <row r="10" spans="1:21" s="161" customFormat="1" ht="40.5" customHeight="1">
      <c r="A10" s="969" t="s">
        <v>8</v>
      </c>
      <c r="B10" s="969"/>
      <c r="C10" s="969"/>
      <c r="D10" s="969"/>
      <c r="E10" s="969"/>
      <c r="F10" s="969"/>
      <c r="G10" s="969"/>
      <c r="H10" s="969"/>
      <c r="I10" s="969"/>
      <c r="J10" s="969"/>
    </row>
    <row r="11" spans="1:21" s="161" customFormat="1" ht="4.5" customHeight="1"/>
    <row r="12" spans="1:21" s="161" customFormat="1" ht="27.75" customHeight="1">
      <c r="A12" s="969" t="s">
        <v>357</v>
      </c>
      <c r="B12" s="969"/>
      <c r="C12" s="969"/>
      <c r="D12" s="969"/>
      <c r="E12" s="969"/>
      <c r="F12" s="969"/>
      <c r="G12" s="969"/>
      <c r="H12" s="969"/>
      <c r="I12" s="969"/>
      <c r="J12" s="969"/>
      <c r="L12" s="969" t="s">
        <v>496</v>
      </c>
      <c r="M12" s="969"/>
      <c r="N12" s="969"/>
      <c r="O12" s="969"/>
      <c r="P12" s="969"/>
      <c r="Q12" s="969"/>
      <c r="R12" s="969"/>
      <c r="S12" s="969"/>
      <c r="T12" s="969"/>
      <c r="U12" s="969"/>
    </row>
    <row r="13" spans="1:21" s="161" customFormat="1" ht="4.5" customHeight="1"/>
    <row r="14" spans="1:21" s="161" customFormat="1" ht="27.75" customHeight="1">
      <c r="A14" s="969" t="s">
        <v>506</v>
      </c>
      <c r="B14" s="969"/>
      <c r="C14" s="969"/>
      <c r="D14" s="969"/>
      <c r="E14" s="969"/>
      <c r="F14" s="969"/>
      <c r="G14" s="969"/>
      <c r="H14" s="969"/>
      <c r="I14" s="969"/>
      <c r="J14" s="969"/>
    </row>
    <row r="15" spans="1:21" s="161" customFormat="1" ht="4.5" customHeight="1"/>
    <row r="16" spans="1:21" s="161" customFormat="1" ht="16.5" customHeight="1">
      <c r="A16" s="969" t="s">
        <v>509</v>
      </c>
      <c r="B16" s="969"/>
      <c r="C16" s="969"/>
      <c r="D16" s="969"/>
      <c r="E16" s="969"/>
      <c r="F16" s="969"/>
      <c r="G16" s="969"/>
      <c r="H16" s="969"/>
      <c r="I16" s="969"/>
      <c r="J16" s="969"/>
    </row>
    <row r="17" spans="1:10" s="161" customFormat="1" ht="4.5" customHeight="1"/>
    <row r="18" spans="1:10" s="161" customFormat="1" ht="28.5" customHeight="1">
      <c r="A18" s="969" t="s">
        <v>485</v>
      </c>
      <c r="B18" s="969"/>
      <c r="C18" s="969"/>
      <c r="D18" s="969"/>
      <c r="E18" s="969"/>
      <c r="F18" s="969"/>
      <c r="G18" s="969"/>
      <c r="H18" s="969"/>
      <c r="I18" s="969"/>
      <c r="J18" s="969"/>
    </row>
    <row r="19" spans="1:10" s="158" customFormat="1" ht="13.5" customHeight="1">
      <c r="A19" s="159"/>
      <c r="B19" s="159"/>
      <c r="C19" s="146"/>
      <c r="D19" s="146"/>
      <c r="E19" s="146"/>
      <c r="F19" s="146"/>
      <c r="G19" s="146"/>
      <c r="H19" s="146"/>
      <c r="I19" s="146"/>
      <c r="J19" s="129"/>
    </row>
    <row r="20" spans="1:10" s="158" customFormat="1" ht="14.1" customHeight="1">
      <c r="A20" s="159" t="s">
        <v>241</v>
      </c>
      <c r="C20" s="146"/>
      <c r="D20" s="146"/>
      <c r="E20" s="146"/>
      <c r="F20" s="146"/>
      <c r="G20" s="146"/>
      <c r="H20" s="146"/>
      <c r="I20" s="146"/>
      <c r="J20" s="129"/>
    </row>
    <row r="21" spans="1:10" ht="79.5" customHeight="1">
      <c r="A21" s="969" t="s">
        <v>453</v>
      </c>
      <c r="B21" s="969"/>
      <c r="C21" s="969"/>
      <c r="D21" s="969"/>
      <c r="E21" s="969"/>
      <c r="F21" s="969"/>
      <c r="G21" s="969"/>
      <c r="H21" s="969"/>
      <c r="I21" s="969"/>
      <c r="J21" s="969"/>
    </row>
    <row r="22" spans="1:10" ht="13.5" customHeight="1">
      <c r="A22" s="122"/>
      <c r="B22" s="122"/>
      <c r="C22" s="122"/>
      <c r="D22" s="122"/>
      <c r="E22" s="122"/>
      <c r="F22" s="122"/>
      <c r="G22" s="122"/>
      <c r="H22" s="122"/>
      <c r="I22" s="122"/>
      <c r="J22" s="122"/>
    </row>
    <row r="23" spans="1:10" s="158" customFormat="1" ht="14.1" customHeight="1">
      <c r="A23" s="159" t="s">
        <v>243</v>
      </c>
      <c r="C23" s="146"/>
      <c r="D23" s="146"/>
      <c r="E23" s="146"/>
      <c r="F23" s="146"/>
      <c r="G23" s="146"/>
      <c r="H23" s="146"/>
      <c r="I23" s="146"/>
      <c r="J23" s="129"/>
    </row>
    <row r="24" spans="1:10" s="158" customFormat="1" ht="40.5" customHeight="1">
      <c r="A24" s="969" t="s">
        <v>477</v>
      </c>
      <c r="B24" s="969"/>
      <c r="C24" s="969"/>
      <c r="D24" s="969"/>
      <c r="E24" s="969"/>
      <c r="F24" s="969"/>
      <c r="G24" s="969"/>
      <c r="H24" s="969"/>
      <c r="I24" s="969"/>
      <c r="J24" s="969"/>
    </row>
    <row r="25" spans="1:10" s="158" customFormat="1" ht="4.5" customHeight="1">
      <c r="C25" s="146"/>
      <c r="D25" s="146"/>
      <c r="E25" s="146"/>
      <c r="F25" s="146"/>
      <c r="G25" s="146"/>
      <c r="H25" s="146"/>
      <c r="I25" s="146"/>
      <c r="J25" s="129"/>
    </row>
    <row r="26" spans="1:10" ht="13.5" customHeight="1">
      <c r="A26" s="969" t="s">
        <v>244</v>
      </c>
      <c r="B26" s="969"/>
      <c r="C26" s="969"/>
      <c r="D26" s="969"/>
      <c r="E26" s="969"/>
      <c r="F26" s="969"/>
      <c r="G26" s="969"/>
      <c r="H26" s="969"/>
      <c r="I26" s="969"/>
      <c r="J26" s="969"/>
    </row>
    <row r="27" spans="1:10" ht="4.5" customHeight="1">
      <c r="A27" s="139"/>
      <c r="B27" s="143"/>
      <c r="C27" s="143"/>
      <c r="D27" s="143"/>
      <c r="E27" s="143"/>
      <c r="F27" s="143"/>
      <c r="G27" s="143"/>
      <c r="H27" s="143"/>
      <c r="I27" s="143"/>
    </row>
    <row r="28" spans="1:10" ht="25.5" customHeight="1">
      <c r="A28" s="969" t="s">
        <v>9</v>
      </c>
      <c r="B28" s="969"/>
      <c r="C28" s="969"/>
      <c r="D28" s="969"/>
      <c r="E28" s="969"/>
      <c r="F28" s="969"/>
      <c r="G28" s="969"/>
      <c r="H28" s="969"/>
      <c r="I28" s="969"/>
      <c r="J28" s="969"/>
    </row>
    <row r="29" spans="1:10" ht="4.5" customHeight="1">
      <c r="A29" s="139"/>
      <c r="B29" s="155"/>
      <c r="C29" s="155"/>
      <c r="D29" s="155"/>
      <c r="E29" s="155"/>
      <c r="F29" s="155"/>
      <c r="G29" s="155"/>
      <c r="H29" s="155"/>
      <c r="I29" s="155"/>
      <c r="J29" s="155"/>
    </row>
    <row r="30" spans="1:10" ht="14.1" customHeight="1">
      <c r="A30" s="969" t="s">
        <v>201</v>
      </c>
      <c r="B30" s="969"/>
      <c r="C30" s="969"/>
      <c r="D30" s="969"/>
      <c r="E30" s="969"/>
      <c r="F30" s="969"/>
      <c r="G30" s="969"/>
      <c r="H30" s="969"/>
      <c r="I30" s="969"/>
      <c r="J30" s="969"/>
    </row>
    <row r="31" spans="1:10" ht="13.5" customHeight="1">
      <c r="A31" s="139"/>
      <c r="B31" s="155"/>
      <c r="C31" s="155"/>
      <c r="D31" s="155"/>
      <c r="E31" s="155"/>
      <c r="F31" s="155"/>
      <c r="G31" s="155"/>
      <c r="H31" s="155"/>
      <c r="I31" s="155"/>
      <c r="J31" s="155"/>
    </row>
    <row r="32" spans="1:10" ht="14.1" customHeight="1">
      <c r="A32" s="145" t="s">
        <v>245</v>
      </c>
      <c r="B32" s="143"/>
      <c r="C32" s="143"/>
      <c r="D32" s="143"/>
      <c r="E32" s="143"/>
      <c r="F32" s="143"/>
      <c r="G32" s="143"/>
      <c r="H32" s="143"/>
      <c r="I32" s="143"/>
    </row>
    <row r="33" spans="1:10" ht="26.25" customHeight="1">
      <c r="A33" s="969" t="s">
        <v>19</v>
      </c>
      <c r="B33" s="969"/>
      <c r="C33" s="969"/>
      <c r="D33" s="969"/>
      <c r="E33" s="969"/>
      <c r="F33" s="969"/>
      <c r="G33" s="969"/>
      <c r="H33" s="969"/>
      <c r="I33" s="969"/>
      <c r="J33" s="969"/>
    </row>
    <row r="34" spans="1:10" ht="4.5" customHeight="1">
      <c r="A34" s="162"/>
      <c r="B34" s="163"/>
      <c r="C34" s="163"/>
      <c r="D34" s="163"/>
      <c r="E34" s="163"/>
      <c r="F34" s="163"/>
      <c r="G34" s="163"/>
      <c r="H34" s="163"/>
      <c r="I34" s="163"/>
      <c r="J34" s="164"/>
    </row>
    <row r="35" spans="1:10" ht="38.25" customHeight="1">
      <c r="A35" s="969" t="s">
        <v>20</v>
      </c>
      <c r="B35" s="969"/>
      <c r="C35" s="969"/>
      <c r="D35" s="969"/>
      <c r="E35" s="969"/>
      <c r="F35" s="969"/>
      <c r="G35" s="969"/>
      <c r="H35" s="969"/>
      <c r="I35" s="969"/>
      <c r="J35" s="969"/>
    </row>
    <row r="36" spans="1:10" ht="4.5" customHeight="1">
      <c r="A36" s="162"/>
      <c r="B36" s="163"/>
      <c r="C36" s="163"/>
      <c r="D36" s="163"/>
      <c r="E36" s="163"/>
      <c r="F36" s="163"/>
      <c r="G36" s="163"/>
      <c r="H36" s="163"/>
      <c r="I36" s="163"/>
      <c r="J36" s="164"/>
    </row>
    <row r="37" spans="1:10" ht="66.75" customHeight="1">
      <c r="A37" s="969" t="s">
        <v>21</v>
      </c>
      <c r="B37" s="969"/>
      <c r="C37" s="969"/>
      <c r="D37" s="969"/>
      <c r="E37" s="969"/>
      <c r="F37" s="969"/>
      <c r="G37" s="969"/>
      <c r="H37" s="969"/>
      <c r="I37" s="969"/>
      <c r="J37" s="969"/>
    </row>
    <row r="38" spans="1:10" ht="4.5" customHeight="1">
      <c r="A38" s="162"/>
      <c r="B38" s="163"/>
      <c r="C38" s="163"/>
      <c r="D38" s="163"/>
      <c r="E38" s="163"/>
      <c r="F38" s="163"/>
      <c r="G38" s="163"/>
      <c r="H38" s="163"/>
      <c r="I38" s="163"/>
      <c r="J38" s="164"/>
    </row>
    <row r="39" spans="1:10" s="153" customFormat="1" ht="17.25">
      <c r="A39" s="151" t="s">
        <v>134</v>
      </c>
      <c r="B39" s="152"/>
    </row>
    <row r="40" spans="1:10" s="153" customFormat="1" ht="14.1" customHeight="1">
      <c r="A40" s="151"/>
      <c r="B40" s="152"/>
    </row>
    <row r="41" spans="1:10" s="157" customFormat="1" ht="14.1" customHeight="1">
      <c r="A41" s="156">
        <v>1</v>
      </c>
      <c r="B41" s="156" t="s">
        <v>125</v>
      </c>
    </row>
    <row r="42" spans="1:10" ht="13.5" customHeight="1">
      <c r="A42" s="165"/>
      <c r="B42" s="155"/>
      <c r="C42" s="155"/>
      <c r="D42" s="155"/>
      <c r="E42" s="155"/>
      <c r="F42" s="155"/>
      <c r="G42" s="155"/>
      <c r="H42" s="155"/>
      <c r="I42" s="155"/>
      <c r="J42" s="155"/>
    </row>
    <row r="43" spans="1:10" ht="41.25" customHeight="1">
      <c r="A43" s="969" t="s">
        <v>10</v>
      </c>
      <c r="B43" s="969"/>
      <c r="C43" s="969"/>
      <c r="D43" s="969"/>
      <c r="E43" s="969"/>
      <c r="F43" s="969"/>
      <c r="G43" s="969"/>
      <c r="H43" s="969"/>
      <c r="I43" s="969"/>
      <c r="J43" s="969"/>
    </row>
    <row r="44" spans="1:10" ht="5.25" customHeight="1">
      <c r="A44" s="165"/>
      <c r="B44" s="155"/>
      <c r="C44" s="155"/>
      <c r="D44" s="155"/>
      <c r="E44" s="155"/>
      <c r="F44" s="155"/>
      <c r="G44" s="155"/>
      <c r="H44" s="155"/>
      <c r="I44" s="155"/>
      <c r="J44" s="155"/>
    </row>
    <row r="45" spans="1:10" ht="25.5" customHeight="1">
      <c r="A45" s="969" t="s">
        <v>505</v>
      </c>
      <c r="B45" s="969"/>
      <c r="C45" s="969"/>
      <c r="D45" s="969"/>
      <c r="E45" s="969"/>
      <c r="F45" s="969"/>
      <c r="G45" s="969"/>
      <c r="H45" s="969"/>
      <c r="I45" s="969"/>
      <c r="J45" s="969"/>
    </row>
    <row r="46" spans="1:10" ht="5.25" customHeight="1">
      <c r="A46" s="165"/>
      <c r="B46" s="155"/>
      <c r="C46" s="155"/>
      <c r="D46" s="155"/>
      <c r="E46" s="155"/>
      <c r="F46" s="155"/>
      <c r="G46" s="155"/>
      <c r="H46" s="155"/>
      <c r="I46" s="155"/>
      <c r="J46" s="155"/>
    </row>
    <row r="47" spans="1:10" ht="14.25" customHeight="1">
      <c r="A47" s="969" t="s">
        <v>96</v>
      </c>
      <c r="B47" s="969"/>
      <c r="C47" s="969"/>
      <c r="D47" s="969"/>
      <c r="E47" s="969"/>
      <c r="F47" s="969"/>
      <c r="G47" s="969"/>
      <c r="H47" s="969"/>
      <c r="I47" s="969"/>
      <c r="J47" s="969"/>
    </row>
    <row r="48" spans="1:10" ht="13.5" customHeight="1">
      <c r="A48" s="165"/>
      <c r="B48" s="155"/>
      <c r="C48" s="155"/>
      <c r="D48" s="155"/>
      <c r="E48" s="155"/>
      <c r="F48" s="155"/>
      <c r="G48" s="155"/>
      <c r="H48" s="155"/>
      <c r="I48" s="155"/>
      <c r="J48" s="155"/>
    </row>
    <row r="49" spans="1:11">
      <c r="A49" s="145" t="s">
        <v>238</v>
      </c>
      <c r="B49" s="145" t="s">
        <v>39</v>
      </c>
      <c r="C49" s="155"/>
      <c r="D49" s="155"/>
      <c r="E49" s="145"/>
      <c r="F49" s="145"/>
      <c r="G49" s="139"/>
      <c r="H49" s="139"/>
      <c r="I49" s="139"/>
      <c r="J49" s="139"/>
      <c r="K49" s="166"/>
    </row>
    <row r="50" spans="1:11" ht="13.5" customHeight="1">
      <c r="A50" s="155"/>
      <c r="B50" s="969" t="s">
        <v>67</v>
      </c>
      <c r="C50" s="969"/>
      <c r="D50" s="969"/>
      <c r="E50" s="969"/>
      <c r="F50" s="969"/>
      <c r="G50" s="969"/>
      <c r="H50" s="969"/>
      <c r="I50" s="969"/>
      <c r="J50" s="969"/>
      <c r="K50" s="166"/>
    </row>
    <row r="51" spans="1:11" ht="4.5" customHeight="1">
      <c r="A51" s="155"/>
      <c r="B51" s="139"/>
      <c r="C51" s="139"/>
      <c r="D51" s="155"/>
      <c r="E51" s="139"/>
      <c r="F51" s="139"/>
      <c r="G51" s="139"/>
      <c r="H51" s="139"/>
      <c r="I51" s="139"/>
      <c r="J51" s="139"/>
      <c r="K51" s="166"/>
    </row>
    <row r="52" spans="1:11">
      <c r="A52" s="155"/>
      <c r="B52" s="139" t="s">
        <v>479</v>
      </c>
      <c r="C52" s="139"/>
      <c r="D52" s="155"/>
      <c r="E52" s="139"/>
      <c r="F52" s="139"/>
      <c r="G52" s="139"/>
      <c r="H52" s="139"/>
      <c r="I52" s="139"/>
      <c r="J52" s="139"/>
      <c r="K52" s="166"/>
    </row>
    <row r="53" spans="1:11">
      <c r="A53" s="155"/>
      <c r="B53" s="139" t="s">
        <v>478</v>
      </c>
      <c r="C53" s="139"/>
      <c r="D53" s="155"/>
      <c r="E53" s="139"/>
      <c r="F53" s="139"/>
      <c r="G53" s="139"/>
      <c r="H53" s="139"/>
      <c r="I53" s="139"/>
      <c r="J53" s="139"/>
      <c r="K53" s="166"/>
    </row>
    <row r="54" spans="1:11" ht="4.5" customHeight="1">
      <c r="A54" s="155"/>
      <c r="B54" s="160"/>
      <c r="C54" s="160"/>
      <c r="D54" s="160"/>
      <c r="E54" s="160"/>
      <c r="F54" s="160"/>
      <c r="G54" s="160"/>
      <c r="H54" s="160"/>
      <c r="I54" s="160"/>
      <c r="J54" s="160"/>
      <c r="K54" s="166"/>
    </row>
    <row r="55" spans="1:11" ht="12.75" customHeight="1">
      <c r="A55" s="155"/>
      <c r="B55" s="969" t="s">
        <v>40</v>
      </c>
      <c r="C55" s="969"/>
      <c r="D55" s="969"/>
      <c r="E55" s="969"/>
      <c r="F55" s="969"/>
      <c r="G55" s="969"/>
      <c r="H55" s="969"/>
      <c r="I55" s="969"/>
      <c r="J55" s="969"/>
      <c r="K55" s="166"/>
    </row>
    <row r="56" spans="1:11" ht="13.5" customHeight="1">
      <c r="A56" s="155"/>
      <c r="B56" s="155"/>
      <c r="C56" s="155"/>
      <c r="D56" s="155"/>
      <c r="E56" s="155"/>
      <c r="F56" s="155"/>
      <c r="G56" s="155"/>
      <c r="H56" s="155"/>
      <c r="I56" s="155"/>
      <c r="J56" s="155"/>
      <c r="K56" s="166"/>
    </row>
    <row r="57" spans="1:11" ht="14.1" customHeight="1">
      <c r="A57" s="167" t="s">
        <v>240</v>
      </c>
      <c r="B57" s="159" t="s">
        <v>198</v>
      </c>
      <c r="C57" s="155"/>
      <c r="D57" s="155"/>
      <c r="E57" s="155"/>
      <c r="F57" s="155"/>
      <c r="G57" s="155"/>
      <c r="H57" s="155"/>
      <c r="I57" s="155"/>
      <c r="J57" s="155"/>
      <c r="K57" s="166"/>
    </row>
    <row r="58" spans="1:11">
      <c r="A58" s="155"/>
      <c r="B58" s="139" t="s">
        <v>457</v>
      </c>
      <c r="C58" s="139"/>
      <c r="D58" s="155"/>
      <c r="E58" s="139"/>
      <c r="F58" s="139"/>
      <c r="G58" s="139"/>
      <c r="H58" s="139"/>
      <c r="I58" s="139"/>
      <c r="J58" s="139"/>
      <c r="K58" s="166"/>
    </row>
    <row r="59" spans="1:11">
      <c r="A59" s="155"/>
      <c r="B59" s="139" t="s">
        <v>458</v>
      </c>
      <c r="C59" s="139"/>
      <c r="D59" s="155"/>
      <c r="E59" s="139"/>
      <c r="F59" s="139"/>
      <c r="G59" s="139"/>
      <c r="H59" s="139"/>
      <c r="I59" s="139"/>
      <c r="J59" s="139"/>
      <c r="K59" s="166"/>
    </row>
    <row r="60" spans="1:11">
      <c r="A60" s="155"/>
      <c r="B60" s="139" t="s">
        <v>456</v>
      </c>
      <c r="C60" s="139"/>
      <c r="D60" s="155"/>
      <c r="E60" s="139"/>
      <c r="F60" s="139"/>
      <c r="G60" s="139"/>
      <c r="H60" s="139"/>
      <c r="I60" s="139"/>
      <c r="J60" s="139"/>
      <c r="K60" s="166"/>
    </row>
    <row r="61" spans="1:11" ht="4.5" customHeight="1">
      <c r="A61" s="155"/>
      <c r="B61" s="139"/>
      <c r="C61" s="139"/>
      <c r="D61" s="155"/>
      <c r="E61" s="139"/>
      <c r="F61" s="139"/>
      <c r="G61" s="139"/>
      <c r="H61" s="139"/>
      <c r="I61" s="139"/>
      <c r="J61" s="139"/>
      <c r="K61" s="166"/>
    </row>
    <row r="62" spans="1:11">
      <c r="A62" s="155"/>
      <c r="B62" s="139" t="s">
        <v>460</v>
      </c>
      <c r="C62" s="139"/>
      <c r="D62" s="155"/>
      <c r="E62" s="139"/>
      <c r="F62" s="139"/>
      <c r="G62" s="139"/>
      <c r="H62" s="139"/>
      <c r="I62" s="139"/>
      <c r="J62" s="139"/>
      <c r="K62" s="166"/>
    </row>
    <row r="63" spans="1:11">
      <c r="A63" s="155"/>
      <c r="B63" s="139" t="s">
        <v>459</v>
      </c>
      <c r="C63" s="139"/>
      <c r="D63" s="155"/>
      <c r="E63" s="139"/>
      <c r="F63" s="139"/>
      <c r="G63" s="139"/>
      <c r="H63" s="139"/>
      <c r="I63" s="139"/>
      <c r="J63" s="139"/>
      <c r="K63" s="166"/>
    </row>
    <row r="64" spans="1:11" ht="4.5" customHeight="1">
      <c r="A64" s="155"/>
      <c r="B64" s="139"/>
      <c r="C64" s="139"/>
      <c r="D64" s="155"/>
      <c r="E64" s="139"/>
      <c r="F64" s="139"/>
      <c r="G64" s="139"/>
      <c r="H64" s="139"/>
      <c r="I64" s="139"/>
      <c r="J64" s="139"/>
      <c r="K64" s="166"/>
    </row>
    <row r="65" spans="1:11" ht="66.75" customHeight="1">
      <c r="A65" s="155"/>
      <c r="B65" s="969" t="s">
        <v>11</v>
      </c>
      <c r="C65" s="969"/>
      <c r="D65" s="969"/>
      <c r="E65" s="969"/>
      <c r="F65" s="969"/>
      <c r="G65" s="969"/>
      <c r="H65" s="969"/>
      <c r="I65" s="969"/>
      <c r="J65" s="969"/>
      <c r="K65" s="166"/>
    </row>
    <row r="66" spans="1:11" ht="4.5" customHeight="1">
      <c r="A66" s="155"/>
      <c r="B66" s="168"/>
      <c r="C66" s="155"/>
      <c r="D66" s="155"/>
      <c r="E66" s="155"/>
      <c r="F66" s="155"/>
      <c r="G66" s="155"/>
      <c r="H66" s="155"/>
      <c r="I66" s="155"/>
      <c r="J66" s="155"/>
      <c r="K66" s="166"/>
    </row>
    <row r="67" spans="1:11" ht="65.25" customHeight="1">
      <c r="A67" s="155"/>
      <c r="B67" s="969" t="s">
        <v>12</v>
      </c>
      <c r="C67" s="969"/>
      <c r="D67" s="969"/>
      <c r="E67" s="969"/>
      <c r="F67" s="969"/>
      <c r="G67" s="969"/>
      <c r="H67" s="969"/>
      <c r="I67" s="969"/>
      <c r="J67" s="969"/>
      <c r="K67" s="166"/>
    </row>
    <row r="68" spans="1:11" ht="4.5" customHeight="1">
      <c r="A68" s="155"/>
      <c r="B68" s="155"/>
      <c r="C68" s="155"/>
      <c r="D68" s="155"/>
      <c r="E68" s="155"/>
      <c r="F68" s="155"/>
      <c r="G68" s="155"/>
      <c r="H68" s="155"/>
      <c r="I68" s="155"/>
      <c r="J68" s="155"/>
      <c r="K68" s="166"/>
    </row>
    <row r="69" spans="1:11" ht="14.1" customHeight="1">
      <c r="A69" s="155"/>
      <c r="B69" s="969" t="s">
        <v>68</v>
      </c>
      <c r="C69" s="969"/>
      <c r="D69" s="969"/>
      <c r="E69" s="969"/>
      <c r="F69" s="969"/>
      <c r="G69" s="969"/>
      <c r="H69" s="969"/>
      <c r="I69" s="969"/>
      <c r="J69" s="969"/>
      <c r="K69" s="166"/>
    </row>
    <row r="70" spans="1:11" ht="4.5" customHeight="1">
      <c r="A70" s="155"/>
      <c r="B70" s="155"/>
      <c r="C70" s="155"/>
      <c r="D70" s="155"/>
      <c r="E70" s="155"/>
      <c r="F70" s="155"/>
      <c r="G70" s="155"/>
      <c r="H70" s="155"/>
      <c r="I70" s="155"/>
      <c r="J70" s="155"/>
      <c r="K70" s="166"/>
    </row>
    <row r="71" spans="1:11" ht="14.1" customHeight="1">
      <c r="A71" s="155"/>
      <c r="B71" s="971" t="s">
        <v>138</v>
      </c>
      <c r="C71" s="971"/>
      <c r="D71" s="971"/>
      <c r="E71" s="971"/>
      <c r="F71" s="971"/>
      <c r="G71" s="971"/>
      <c r="H71" s="971"/>
      <c r="I71" s="971"/>
      <c r="J71" s="971"/>
      <c r="K71" s="166"/>
    </row>
    <row r="72" spans="1:11" ht="14.1" customHeight="1">
      <c r="A72" s="155"/>
      <c r="B72" s="169" t="s">
        <v>139</v>
      </c>
      <c r="C72" s="970" t="s">
        <v>140</v>
      </c>
      <c r="D72" s="970"/>
      <c r="E72" s="970"/>
      <c r="F72" s="970"/>
      <c r="G72" s="970"/>
      <c r="H72" s="970" t="s">
        <v>141</v>
      </c>
      <c r="I72" s="970"/>
      <c r="J72" s="169"/>
      <c r="K72" s="166"/>
    </row>
    <row r="73" spans="1:11" ht="14.1" customHeight="1">
      <c r="A73" s="155"/>
      <c r="B73" s="169" t="s">
        <v>139</v>
      </c>
      <c r="C73" s="970" t="s">
        <v>142</v>
      </c>
      <c r="D73" s="970"/>
      <c r="E73" s="970"/>
      <c r="F73" s="970"/>
      <c r="G73" s="970"/>
      <c r="H73" s="970" t="s">
        <v>141</v>
      </c>
      <c r="I73" s="970"/>
      <c r="J73" s="169"/>
      <c r="K73" s="166"/>
    </row>
    <row r="74" spans="1:11" ht="14.1" customHeight="1">
      <c r="A74" s="155"/>
      <c r="B74" s="169" t="s">
        <v>139</v>
      </c>
      <c r="C74" s="970" t="s">
        <v>143</v>
      </c>
      <c r="D74" s="970"/>
      <c r="E74" s="970"/>
      <c r="F74" s="970"/>
      <c r="G74" s="970"/>
      <c r="H74" s="970" t="s">
        <v>144</v>
      </c>
      <c r="I74" s="970"/>
      <c r="J74" s="169"/>
      <c r="K74" s="166"/>
    </row>
    <row r="75" spans="1:11" ht="14.1" customHeight="1">
      <c r="A75" s="155"/>
      <c r="B75" s="971" t="s">
        <v>145</v>
      </c>
      <c r="C75" s="971"/>
      <c r="D75" s="971"/>
      <c r="E75" s="971"/>
      <c r="F75" s="971"/>
      <c r="G75" s="971"/>
      <c r="H75" s="971"/>
      <c r="I75" s="971"/>
      <c r="J75" s="971"/>
      <c r="K75" s="166"/>
    </row>
    <row r="76" spans="1:11" ht="14.1" customHeight="1">
      <c r="A76" s="155"/>
      <c r="B76" s="169" t="s">
        <v>139</v>
      </c>
      <c r="C76" s="970" t="s">
        <v>146</v>
      </c>
      <c r="D76" s="970"/>
      <c r="E76" s="970"/>
      <c r="F76" s="970"/>
      <c r="G76" s="970"/>
      <c r="H76" s="970" t="s">
        <v>147</v>
      </c>
      <c r="I76" s="970"/>
      <c r="J76" s="169"/>
      <c r="K76" s="166"/>
    </row>
    <row r="77" spans="1:11" ht="14.1" customHeight="1">
      <c r="A77" s="155"/>
      <c r="B77" s="169" t="s">
        <v>139</v>
      </c>
      <c r="C77" s="970" t="s">
        <v>148</v>
      </c>
      <c r="D77" s="970"/>
      <c r="E77" s="970"/>
      <c r="F77" s="970"/>
      <c r="G77" s="970"/>
      <c r="H77" s="970" t="s">
        <v>141</v>
      </c>
      <c r="I77" s="970"/>
      <c r="J77" s="169"/>
      <c r="K77" s="166"/>
    </row>
    <row r="78" spans="1:11" ht="14.1" customHeight="1">
      <c r="A78" s="155"/>
      <c r="B78" s="169" t="s">
        <v>139</v>
      </c>
      <c r="C78" s="970" t="s">
        <v>149</v>
      </c>
      <c r="D78" s="970"/>
      <c r="E78" s="970"/>
      <c r="F78" s="970"/>
      <c r="G78" s="970"/>
      <c r="H78" s="970" t="s">
        <v>150</v>
      </c>
      <c r="I78" s="970"/>
      <c r="J78" s="169"/>
      <c r="K78" s="166"/>
    </row>
    <row r="79" spans="1:11" ht="14.1" customHeight="1">
      <c r="A79" s="155"/>
      <c r="B79" s="169" t="s">
        <v>139</v>
      </c>
      <c r="C79" s="970" t="s">
        <v>120</v>
      </c>
      <c r="D79" s="970"/>
      <c r="E79" s="970"/>
      <c r="F79" s="970"/>
      <c r="G79" s="970"/>
      <c r="H79" s="970" t="s">
        <v>141</v>
      </c>
      <c r="I79" s="970"/>
      <c r="J79" s="169"/>
      <c r="K79" s="166"/>
    </row>
    <row r="80" spans="1:11" ht="14.1" customHeight="1">
      <c r="A80" s="155"/>
      <c r="B80" s="169" t="s">
        <v>139</v>
      </c>
      <c r="C80" s="973" t="s">
        <v>151</v>
      </c>
      <c r="D80" s="973"/>
      <c r="E80" s="973"/>
      <c r="F80" s="973"/>
      <c r="G80" s="973"/>
      <c r="H80" s="970" t="s">
        <v>152</v>
      </c>
      <c r="I80" s="970"/>
      <c r="J80" s="169"/>
      <c r="K80" s="166"/>
    </row>
    <row r="81" spans="1:11" ht="4.5" customHeight="1">
      <c r="A81" s="155"/>
      <c r="B81" s="155"/>
      <c r="C81" s="155"/>
      <c r="D81" s="155"/>
      <c r="E81" s="155"/>
      <c r="F81" s="155"/>
      <c r="G81" s="155"/>
      <c r="H81" s="155"/>
      <c r="I81" s="155"/>
      <c r="J81" s="155"/>
      <c r="K81" s="166"/>
    </row>
    <row r="82" spans="1:11" ht="25.5" customHeight="1">
      <c r="A82" s="155"/>
      <c r="B82" s="969" t="s">
        <v>13</v>
      </c>
      <c r="C82" s="969"/>
      <c r="D82" s="969"/>
      <c r="E82" s="969"/>
      <c r="F82" s="969"/>
      <c r="G82" s="969"/>
      <c r="H82" s="969"/>
      <c r="I82" s="969"/>
      <c r="J82" s="969"/>
      <c r="K82" s="166"/>
    </row>
    <row r="83" spans="1:11" ht="4.5" customHeight="1"/>
    <row r="84" spans="1:11" ht="25.5" customHeight="1">
      <c r="K84" s="160"/>
    </row>
    <row r="85" spans="1:11">
      <c r="A85" s="155"/>
      <c r="B85" s="155"/>
      <c r="C85" s="155"/>
      <c r="D85" s="155"/>
      <c r="E85" s="155"/>
      <c r="F85" s="155"/>
      <c r="G85" s="155"/>
      <c r="H85" s="155"/>
      <c r="I85" s="155"/>
      <c r="J85" s="155"/>
    </row>
    <row r="86" spans="1:11">
      <c r="A86" s="155"/>
      <c r="B86" s="155"/>
      <c r="C86" s="155"/>
      <c r="D86" s="155"/>
      <c r="E86" s="155"/>
      <c r="F86" s="155"/>
      <c r="G86" s="155"/>
      <c r="H86" s="155"/>
      <c r="I86" s="155"/>
      <c r="J86" s="155"/>
    </row>
    <row r="87" spans="1:11">
      <c r="A87" s="155"/>
      <c r="B87" s="155"/>
      <c r="C87" s="155"/>
      <c r="D87" s="155"/>
      <c r="E87" s="155"/>
      <c r="F87" s="155"/>
      <c r="G87" s="155"/>
      <c r="H87" s="155"/>
      <c r="I87" s="155"/>
      <c r="J87" s="155"/>
    </row>
    <row r="88" spans="1:11">
      <c r="A88" s="155"/>
      <c r="B88" s="155"/>
      <c r="C88" s="155"/>
      <c r="D88" s="155"/>
      <c r="E88" s="155"/>
      <c r="F88" s="155"/>
      <c r="G88" s="155"/>
      <c r="H88" s="155"/>
      <c r="I88" s="155"/>
      <c r="J88" s="155"/>
    </row>
    <row r="89" spans="1:11">
      <c r="A89" s="155"/>
      <c r="B89" s="155"/>
      <c r="C89" s="155"/>
      <c r="D89" s="155"/>
      <c r="E89" s="155"/>
      <c r="F89" s="155"/>
      <c r="G89" s="155"/>
      <c r="H89" s="155"/>
      <c r="I89" s="155"/>
      <c r="J89" s="155"/>
    </row>
    <row r="90" spans="1:11">
      <c r="A90" s="155"/>
      <c r="B90" s="155"/>
      <c r="C90" s="155"/>
      <c r="D90" s="155"/>
      <c r="E90" s="155"/>
      <c r="F90" s="155"/>
      <c r="G90" s="155"/>
      <c r="H90" s="155"/>
      <c r="I90" s="155"/>
      <c r="J90" s="155"/>
    </row>
    <row r="91" spans="1:11" ht="17.25">
      <c r="A91" s="151" t="s">
        <v>134</v>
      </c>
      <c r="B91" s="152"/>
      <c r="C91" s="155"/>
      <c r="D91" s="155"/>
      <c r="E91" s="155"/>
      <c r="F91" s="155"/>
      <c r="G91" s="155"/>
      <c r="H91" s="155"/>
      <c r="I91" s="155"/>
      <c r="J91" s="155"/>
    </row>
    <row r="92" spans="1:11" ht="17.25">
      <c r="A92" s="151"/>
      <c r="B92" s="152"/>
      <c r="C92" s="155"/>
      <c r="D92" s="155"/>
      <c r="E92" s="155"/>
      <c r="F92" s="155"/>
      <c r="G92" s="155"/>
      <c r="H92" s="155"/>
      <c r="I92" s="155"/>
      <c r="J92" s="155"/>
    </row>
    <row r="93" spans="1:11" ht="15">
      <c r="A93" s="156">
        <v>1</v>
      </c>
      <c r="B93" s="156" t="s">
        <v>125</v>
      </c>
      <c r="C93" s="155"/>
      <c r="D93" s="155"/>
      <c r="E93" s="155"/>
      <c r="F93" s="155"/>
      <c r="G93" s="155"/>
      <c r="H93" s="155"/>
      <c r="I93" s="155"/>
      <c r="J93" s="155"/>
    </row>
    <row r="94" spans="1:11">
      <c r="A94" s="155"/>
      <c r="B94" s="155"/>
      <c r="C94" s="155"/>
      <c r="D94" s="155"/>
      <c r="E94" s="155"/>
      <c r="F94" s="155"/>
      <c r="G94" s="155"/>
      <c r="H94" s="155"/>
      <c r="I94" s="155"/>
      <c r="J94" s="155"/>
    </row>
    <row r="95" spans="1:11">
      <c r="A95" s="167" t="s">
        <v>242</v>
      </c>
      <c r="B95" s="159" t="s">
        <v>126</v>
      </c>
      <c r="C95" s="155"/>
      <c r="D95" s="155"/>
      <c r="F95" s="155"/>
      <c r="G95" s="155"/>
      <c r="H95" s="155"/>
      <c r="I95" s="155"/>
      <c r="J95" s="155"/>
    </row>
    <row r="96" spans="1:11">
      <c r="A96" s="155"/>
      <c r="B96" s="969" t="s">
        <v>169</v>
      </c>
      <c r="C96" s="969"/>
      <c r="D96" s="969"/>
      <c r="E96" s="969"/>
      <c r="F96" s="969"/>
      <c r="G96" s="969"/>
      <c r="H96" s="969"/>
      <c r="I96" s="969"/>
      <c r="J96" s="969"/>
    </row>
    <row r="97" spans="1:11">
      <c r="A97" s="155"/>
      <c r="B97" s="155"/>
      <c r="C97" s="155"/>
      <c r="D97" s="155"/>
      <c r="E97" s="155"/>
      <c r="F97" s="155"/>
      <c r="G97" s="155"/>
      <c r="H97" s="155"/>
      <c r="I97" s="155"/>
      <c r="J97" s="155"/>
    </row>
    <row r="98" spans="1:11">
      <c r="A98" s="155"/>
      <c r="B98" s="155"/>
      <c r="C98" s="972" t="s">
        <v>170</v>
      </c>
      <c r="D98" s="972"/>
      <c r="E98" s="972"/>
      <c r="F98" s="972"/>
      <c r="G98" s="972"/>
      <c r="H98" s="972"/>
      <c r="I98" s="972"/>
      <c r="J98" s="972"/>
    </row>
    <row r="99" spans="1:11" ht="26.25" customHeight="1">
      <c r="A99" s="155"/>
      <c r="B99" s="155"/>
      <c r="C99" s="969" t="s">
        <v>171</v>
      </c>
      <c r="D99" s="969"/>
      <c r="E99" s="969"/>
      <c r="F99" s="969"/>
      <c r="G99" s="969"/>
      <c r="H99" s="969"/>
      <c r="I99" s="969"/>
      <c r="J99" s="969"/>
    </row>
    <row r="100" spans="1:11" ht="5.25" customHeight="1">
      <c r="A100" s="155"/>
      <c r="B100" s="155"/>
      <c r="C100" s="170"/>
      <c r="D100" s="155"/>
      <c r="E100" s="155"/>
      <c r="F100" s="155"/>
      <c r="G100" s="155"/>
      <c r="H100" s="155"/>
      <c r="I100" s="155"/>
      <c r="J100" s="155"/>
    </row>
    <row r="101" spans="1:11">
      <c r="A101" s="155"/>
      <c r="B101" s="155"/>
      <c r="C101" s="972" t="s">
        <v>22</v>
      </c>
      <c r="D101" s="972"/>
      <c r="E101" s="972"/>
      <c r="F101" s="972"/>
      <c r="G101" s="972"/>
      <c r="H101" s="972"/>
      <c r="I101" s="972"/>
      <c r="J101" s="972"/>
    </row>
    <row r="102" spans="1:11" ht="39" customHeight="1">
      <c r="A102" s="155"/>
      <c r="B102" s="155"/>
      <c r="C102" s="969" t="s">
        <v>14</v>
      </c>
      <c r="D102" s="969"/>
      <c r="E102" s="969"/>
      <c r="F102" s="969"/>
      <c r="G102" s="969"/>
      <c r="H102" s="969"/>
      <c r="I102" s="969"/>
      <c r="J102" s="969"/>
    </row>
    <row r="103" spans="1:11" ht="5.25" customHeight="1">
      <c r="A103" s="155"/>
      <c r="B103" s="155"/>
      <c r="C103" s="171"/>
      <c r="D103" s="159"/>
      <c r="E103" s="172"/>
      <c r="F103" s="172"/>
      <c r="G103" s="172"/>
      <c r="H103" s="172"/>
      <c r="I103" s="172"/>
      <c r="J103" s="172"/>
    </row>
    <row r="104" spans="1:11" ht="27.75" customHeight="1">
      <c r="A104" s="155"/>
      <c r="B104" s="155"/>
      <c r="C104" s="969" t="s">
        <v>15</v>
      </c>
      <c r="D104" s="969"/>
      <c r="E104" s="969"/>
      <c r="F104" s="969"/>
      <c r="G104" s="969"/>
      <c r="H104" s="969"/>
      <c r="I104" s="969"/>
      <c r="J104" s="969"/>
    </row>
    <row r="105" spans="1:11">
      <c r="A105" s="155"/>
      <c r="B105" s="155"/>
      <c r="C105" s="155"/>
      <c r="D105" s="155"/>
      <c r="E105" s="155"/>
      <c r="F105" s="155"/>
      <c r="G105" s="155"/>
      <c r="H105" s="155"/>
      <c r="I105" s="155"/>
      <c r="J105" s="155"/>
    </row>
    <row r="106" spans="1:11" ht="14.1" customHeight="1">
      <c r="A106" s="173" t="s">
        <v>38</v>
      </c>
      <c r="B106" s="159" t="s">
        <v>41</v>
      </c>
      <c r="C106" s="155"/>
      <c r="D106" s="155"/>
      <c r="E106" s="155"/>
      <c r="F106" s="155"/>
      <c r="G106" s="155"/>
      <c r="H106" s="155"/>
      <c r="I106" s="155"/>
      <c r="J106" s="155"/>
    </row>
    <row r="107" spans="1:11" ht="78" customHeight="1">
      <c r="A107" s="155"/>
      <c r="B107" s="969" t="s">
        <v>352</v>
      </c>
      <c r="C107" s="969"/>
      <c r="D107" s="969"/>
      <c r="E107" s="969"/>
      <c r="F107" s="969"/>
      <c r="G107" s="969"/>
      <c r="H107" s="969"/>
      <c r="I107" s="969"/>
      <c r="J107" s="969"/>
      <c r="K107" s="166"/>
    </row>
    <row r="108" spans="1:11" ht="13.5" customHeight="1">
      <c r="A108" s="165"/>
      <c r="B108" s="155"/>
      <c r="C108" s="155"/>
      <c r="D108" s="155"/>
      <c r="E108" s="155"/>
      <c r="F108" s="155"/>
      <c r="G108" s="155"/>
      <c r="H108" s="155"/>
      <c r="I108" s="155"/>
      <c r="J108" s="155"/>
    </row>
    <row r="109" spans="1:11" ht="14.1" customHeight="1">
      <c r="A109" s="173" t="s">
        <v>135</v>
      </c>
      <c r="B109" s="173" t="s">
        <v>43</v>
      </c>
      <c r="C109" s="155"/>
      <c r="D109" s="173"/>
      <c r="E109" s="172"/>
      <c r="F109" s="172"/>
      <c r="G109" s="172"/>
      <c r="H109" s="155"/>
      <c r="I109" s="155"/>
      <c r="J109" s="155"/>
    </row>
    <row r="110" spans="1:11" ht="40.5" customHeight="1">
      <c r="A110" s="155"/>
      <c r="B110" s="969" t="s">
        <v>363</v>
      </c>
      <c r="C110" s="969"/>
      <c r="D110" s="969"/>
      <c r="E110" s="969"/>
      <c r="F110" s="969"/>
      <c r="G110" s="969"/>
      <c r="H110" s="969"/>
      <c r="I110" s="969"/>
      <c r="J110" s="969"/>
      <c r="K110" s="160"/>
    </row>
    <row r="111" spans="1:11" ht="13.5" customHeight="1">
      <c r="A111" s="155"/>
      <c r="B111" s="155"/>
      <c r="C111" s="155"/>
      <c r="D111" s="155"/>
      <c r="E111" s="155"/>
      <c r="F111" s="155"/>
      <c r="G111" s="155"/>
      <c r="H111" s="155"/>
      <c r="I111" s="155"/>
      <c r="J111" s="155"/>
    </row>
    <row r="112" spans="1:11" ht="14.1" customHeight="1">
      <c r="A112" s="173" t="s">
        <v>136</v>
      </c>
      <c r="B112" s="159" t="s">
        <v>44</v>
      </c>
      <c r="C112" s="155"/>
      <c r="D112" s="155"/>
      <c r="E112" s="155"/>
      <c r="F112" s="155"/>
      <c r="G112" s="155"/>
      <c r="H112" s="155"/>
      <c r="I112" s="155"/>
      <c r="J112" s="155"/>
    </row>
    <row r="113" spans="1:11" ht="54" customHeight="1">
      <c r="A113" s="155"/>
      <c r="B113" s="969" t="s">
        <v>16</v>
      </c>
      <c r="C113" s="969"/>
      <c r="D113" s="969"/>
      <c r="E113" s="969"/>
      <c r="F113" s="969"/>
      <c r="G113" s="969"/>
      <c r="H113" s="969"/>
      <c r="I113" s="969"/>
      <c r="J113" s="969"/>
      <c r="K113" s="160"/>
    </row>
    <row r="114" spans="1:11" ht="3.75" customHeight="1">
      <c r="A114" s="155"/>
      <c r="B114" s="155"/>
      <c r="C114" s="155"/>
      <c r="D114" s="155"/>
      <c r="E114" s="155"/>
      <c r="F114" s="155"/>
      <c r="G114" s="155"/>
      <c r="H114" s="155"/>
      <c r="I114" s="155"/>
      <c r="J114" s="155"/>
      <c r="K114" s="144"/>
    </row>
    <row r="115" spans="1:11" ht="53.25" customHeight="1">
      <c r="A115" s="155"/>
      <c r="B115" s="969" t="s">
        <v>480</v>
      </c>
      <c r="C115" s="969"/>
      <c r="D115" s="969"/>
      <c r="E115" s="969"/>
      <c r="F115" s="969"/>
      <c r="G115" s="969"/>
      <c r="H115" s="969"/>
      <c r="I115" s="969"/>
      <c r="J115" s="969"/>
      <c r="K115" s="144"/>
    </row>
    <row r="116" spans="1:11" ht="13.5" customHeight="1">
      <c r="A116" s="170"/>
      <c r="B116" s="155"/>
      <c r="C116" s="155"/>
      <c r="D116" s="155"/>
      <c r="E116" s="155"/>
      <c r="F116" s="155"/>
      <c r="G116" s="155"/>
      <c r="H116" s="155"/>
      <c r="I116" s="155"/>
      <c r="J116" s="155"/>
      <c r="K116" s="144"/>
    </row>
    <row r="117" spans="1:11" s="157" customFormat="1" ht="16.5">
      <c r="A117" s="156">
        <f>A41+1</f>
        <v>2</v>
      </c>
      <c r="B117" s="156" t="s">
        <v>245</v>
      </c>
      <c r="K117" s="174"/>
    </row>
    <row r="118" spans="1:11" ht="13.5" customHeight="1">
      <c r="A118" s="165"/>
      <c r="B118" s="155"/>
      <c r="C118" s="155"/>
      <c r="D118" s="155"/>
      <c r="E118" s="155"/>
      <c r="F118" s="155"/>
      <c r="G118" s="155"/>
      <c r="H118" s="155"/>
      <c r="I118" s="155"/>
      <c r="J118" s="155"/>
      <c r="K118" s="144"/>
    </row>
    <row r="119" spans="1:11" s="176" customFormat="1" ht="14.1" customHeight="1">
      <c r="A119" s="159" t="s">
        <v>137</v>
      </c>
      <c r="B119" s="155"/>
      <c r="C119" s="155"/>
      <c r="D119" s="155"/>
      <c r="E119" s="155"/>
      <c r="F119" s="155"/>
      <c r="G119" s="155"/>
      <c r="H119" s="155"/>
      <c r="I119" s="155"/>
      <c r="J119" s="155"/>
      <c r="K119" s="175"/>
    </row>
    <row r="120" spans="1:11" s="176" customFormat="1" ht="38.25" customHeight="1">
      <c r="A120" s="969" t="s">
        <v>17</v>
      </c>
      <c r="B120" s="969"/>
      <c r="C120" s="969"/>
      <c r="D120" s="969"/>
      <c r="E120" s="969"/>
      <c r="F120" s="969"/>
      <c r="G120" s="969"/>
      <c r="H120" s="969"/>
      <c r="I120" s="969"/>
      <c r="J120" s="969"/>
      <c r="K120" s="175"/>
    </row>
    <row r="121" spans="1:11" s="176" customFormat="1" ht="14.25">
      <c r="A121" s="155"/>
      <c r="B121" s="155"/>
      <c r="C121" s="155"/>
      <c r="D121" s="155"/>
      <c r="E121" s="155"/>
      <c r="F121" s="155"/>
      <c r="G121" s="155"/>
      <c r="H121" s="155"/>
      <c r="I121" s="155"/>
      <c r="J121" s="155"/>
      <c r="K121" s="175"/>
    </row>
    <row r="122" spans="1:11" s="176" customFormat="1" ht="14.25">
      <c r="A122" s="972" t="s">
        <v>77</v>
      </c>
      <c r="B122" s="972"/>
      <c r="C122" s="972"/>
      <c r="D122" s="972"/>
      <c r="E122" s="972"/>
      <c r="F122" s="972"/>
      <c r="G122" s="972"/>
      <c r="H122" s="972"/>
      <c r="I122" s="972"/>
      <c r="J122" s="972"/>
      <c r="K122" s="177"/>
    </row>
    <row r="123" spans="1:11" s="176" customFormat="1" ht="67.5" customHeight="1">
      <c r="A123" s="969" t="s">
        <v>18</v>
      </c>
      <c r="B123" s="969"/>
      <c r="C123" s="969"/>
      <c r="D123" s="969"/>
      <c r="E123" s="969"/>
      <c r="F123" s="969"/>
      <c r="G123" s="969"/>
      <c r="H123" s="969"/>
      <c r="I123" s="969"/>
      <c r="J123" s="969"/>
      <c r="K123" s="177"/>
    </row>
    <row r="124" spans="1:11" s="176" customFormat="1" ht="14.25">
      <c r="B124" s="155"/>
      <c r="C124" s="155"/>
      <c r="D124" s="155"/>
      <c r="E124" s="155"/>
      <c r="F124" s="155"/>
      <c r="G124" s="155"/>
      <c r="H124" s="155"/>
      <c r="I124" s="155"/>
      <c r="J124" s="155"/>
      <c r="K124" s="177"/>
    </row>
    <row r="125" spans="1:11" s="176" customFormat="1" ht="17.25">
      <c r="A125" s="151" t="s">
        <v>134</v>
      </c>
      <c r="B125" s="155"/>
      <c r="C125" s="155"/>
      <c r="D125" s="155"/>
      <c r="E125" s="155"/>
      <c r="F125" s="155"/>
      <c r="G125" s="155"/>
      <c r="H125" s="155"/>
      <c r="I125" s="155"/>
      <c r="J125" s="155"/>
      <c r="K125" s="177"/>
    </row>
    <row r="126" spans="1:11" s="176" customFormat="1" ht="17.25">
      <c r="A126" s="151"/>
      <c r="B126" s="155"/>
      <c r="C126" s="155"/>
      <c r="D126" s="155"/>
      <c r="E126" s="155"/>
      <c r="F126" s="155"/>
      <c r="G126" s="155"/>
      <c r="H126" s="155"/>
      <c r="I126" s="155"/>
      <c r="J126" s="155"/>
      <c r="K126" s="177"/>
    </row>
    <row r="127" spans="1:11" s="176" customFormat="1" ht="16.5">
      <c r="A127" s="156">
        <f>A117</f>
        <v>2</v>
      </c>
      <c r="B127" s="156" t="s">
        <v>491</v>
      </c>
      <c r="C127" s="157"/>
      <c r="D127" s="157"/>
      <c r="E127" s="155"/>
      <c r="F127" s="155"/>
      <c r="G127" s="155"/>
      <c r="H127" s="155"/>
      <c r="I127" s="155"/>
      <c r="J127" s="155"/>
      <c r="K127" s="177"/>
    </row>
    <row r="128" spans="1:11" s="176" customFormat="1" ht="16.5">
      <c r="A128" s="156"/>
      <c r="B128" s="156"/>
      <c r="C128" s="157"/>
      <c r="D128" s="157"/>
      <c r="E128" s="896"/>
      <c r="F128" s="896"/>
      <c r="G128" s="896"/>
      <c r="H128" s="896"/>
      <c r="I128" s="896"/>
      <c r="J128" s="896"/>
      <c r="K128" s="177"/>
    </row>
    <row r="129" spans="1:16" s="176" customFormat="1" ht="4.5" customHeight="1">
      <c r="A129" s="156"/>
      <c r="B129" s="156"/>
      <c r="C129" s="155"/>
      <c r="D129" s="155"/>
      <c r="E129" s="155"/>
      <c r="F129" s="155"/>
      <c r="G129" s="155"/>
      <c r="H129" s="155"/>
      <c r="I129" s="155"/>
      <c r="J129" s="155"/>
      <c r="K129" s="177"/>
    </row>
    <row r="130" spans="1:16" s="176" customFormat="1" ht="14.1" customHeight="1">
      <c r="A130" s="972" t="s">
        <v>78</v>
      </c>
      <c r="B130" s="972"/>
      <c r="C130" s="972"/>
      <c r="D130" s="972"/>
      <c r="E130" s="972"/>
      <c r="F130" s="972"/>
      <c r="G130" s="972"/>
      <c r="H130" s="972"/>
      <c r="I130" s="972"/>
      <c r="J130" s="972"/>
      <c r="K130" s="175"/>
    </row>
    <row r="131" spans="1:16" s="176" customFormat="1" ht="25.5" customHeight="1">
      <c r="A131" s="969" t="s">
        <v>358</v>
      </c>
      <c r="B131" s="969"/>
      <c r="C131" s="969"/>
      <c r="D131" s="969"/>
      <c r="E131" s="969"/>
      <c r="F131" s="969"/>
      <c r="G131" s="969"/>
      <c r="H131" s="969"/>
      <c r="I131" s="969"/>
      <c r="J131" s="969"/>
      <c r="K131" s="175"/>
    </row>
    <row r="132" spans="1:16" s="176" customFormat="1" ht="4.5" customHeight="1">
      <c r="B132" s="160"/>
      <c r="C132" s="160"/>
      <c r="D132" s="160"/>
      <c r="E132" s="160"/>
      <c r="F132" s="160"/>
      <c r="G132" s="160"/>
      <c r="H132" s="160"/>
      <c r="I132" s="160"/>
      <c r="J132" s="160"/>
      <c r="K132" s="175"/>
    </row>
    <row r="133" spans="1:16" s="176" customFormat="1" ht="27.75" customHeight="1">
      <c r="A133" s="969" t="s">
        <v>486</v>
      </c>
      <c r="B133" s="969"/>
      <c r="C133" s="969"/>
      <c r="D133" s="969"/>
      <c r="E133" s="969"/>
      <c r="F133" s="969"/>
      <c r="G133" s="969"/>
      <c r="H133" s="969"/>
      <c r="I133" s="969"/>
      <c r="J133" s="969"/>
      <c r="K133" s="175"/>
    </row>
    <row r="134" spans="1:16" s="176" customFormat="1" ht="14.1" customHeight="1">
      <c r="A134" s="160"/>
      <c r="B134" s="160"/>
      <c r="C134" s="160"/>
      <c r="D134" s="160"/>
      <c r="E134" s="160"/>
      <c r="F134" s="160"/>
      <c r="G134" s="160"/>
      <c r="H134" s="160"/>
      <c r="I134" s="160"/>
      <c r="J134" s="160"/>
      <c r="K134" s="175"/>
    </row>
    <row r="135" spans="1:16" s="176" customFormat="1" ht="16.5">
      <c r="A135" s="178">
        <v>3</v>
      </c>
      <c r="B135" s="178" t="s">
        <v>436</v>
      </c>
      <c r="C135" s="179"/>
      <c r="D135" s="179"/>
      <c r="E135" s="180"/>
      <c r="F135" s="180"/>
      <c r="G135" s="180"/>
      <c r="H135" s="180"/>
      <c r="I135" s="180"/>
      <c r="J135" s="180"/>
      <c r="K135" s="175"/>
    </row>
    <row r="136" spans="1:16" s="176" customFormat="1" ht="14.1" customHeight="1">
      <c r="A136" s="181"/>
      <c r="B136" s="180"/>
      <c r="C136" s="180"/>
      <c r="D136" s="180"/>
      <c r="E136" s="180"/>
      <c r="F136" s="180"/>
      <c r="G136" s="180"/>
      <c r="H136" s="180"/>
      <c r="I136" s="180"/>
      <c r="J136" s="180"/>
      <c r="K136" s="175"/>
    </row>
    <row r="137" spans="1:16" s="176" customFormat="1" ht="13.5" customHeight="1">
      <c r="A137" s="969" t="s">
        <v>493</v>
      </c>
      <c r="B137" s="969"/>
      <c r="C137" s="969"/>
      <c r="D137" s="969"/>
      <c r="E137" s="969"/>
      <c r="F137" s="969"/>
      <c r="G137" s="969"/>
      <c r="H137" s="969"/>
      <c r="I137" s="969"/>
      <c r="J137" s="969"/>
      <c r="K137" s="175"/>
      <c r="L137" s="176" t="s">
        <v>492</v>
      </c>
      <c r="P137" s="176" t="e">
        <f>#REF!</f>
        <v>#REF!</v>
      </c>
    </row>
    <row r="138" spans="1:16" s="176" customFormat="1" ht="14.25">
      <c r="A138" s="182" t="s">
        <v>494</v>
      </c>
      <c r="B138" s="180"/>
      <c r="C138" s="180"/>
      <c r="D138" s="180"/>
      <c r="E138" s="180"/>
      <c r="F138" s="180"/>
      <c r="G138" s="180"/>
      <c r="H138" s="180"/>
      <c r="I138" s="180"/>
      <c r="J138" s="180"/>
      <c r="K138" s="175"/>
    </row>
    <row r="139" spans="1:16" s="176" customFormat="1" ht="5.25" customHeight="1">
      <c r="A139" s="181"/>
      <c r="B139" s="180"/>
      <c r="C139" s="180"/>
      <c r="D139" s="180"/>
      <c r="E139" s="180"/>
      <c r="F139" s="180"/>
      <c r="G139" s="180"/>
      <c r="H139" s="180"/>
      <c r="I139" s="180"/>
      <c r="J139" s="180"/>
      <c r="K139" s="175"/>
    </row>
    <row r="140" spans="1:16" s="176" customFormat="1" ht="14.1" customHeight="1">
      <c r="A140" s="182" t="s">
        <v>462</v>
      </c>
      <c r="B140" s="180"/>
      <c r="C140" s="180"/>
      <c r="D140" s="180"/>
      <c r="E140" s="180"/>
      <c r="F140" s="180"/>
      <c r="G140" s="180"/>
      <c r="H140" s="180"/>
      <c r="I140" s="180"/>
      <c r="J140" s="180"/>
      <c r="K140" s="175"/>
    </row>
    <row r="141" spans="1:16" s="176" customFormat="1" ht="14.1" customHeight="1">
      <c r="A141" s="182" t="s">
        <v>461</v>
      </c>
      <c r="B141" s="180"/>
      <c r="C141" s="180"/>
      <c r="D141" s="180"/>
      <c r="E141" s="180"/>
      <c r="F141" s="180"/>
      <c r="G141" s="180"/>
      <c r="H141" s="180"/>
      <c r="I141" s="180"/>
      <c r="J141" s="180"/>
      <c r="K141" s="175"/>
    </row>
    <row r="142" spans="1:16" s="176" customFormat="1" ht="14.1" customHeight="1">
      <c r="A142" s="183"/>
      <c r="B142" s="184"/>
      <c r="C142" s="184"/>
      <c r="D142" s="184"/>
      <c r="E142" s="184"/>
      <c r="F142" s="184"/>
      <c r="G142" s="184"/>
      <c r="H142" s="184"/>
      <c r="I142" s="184"/>
      <c r="J142" s="184"/>
      <c r="K142" s="175"/>
    </row>
    <row r="143" spans="1:16" s="176" customFormat="1" ht="14.1" customHeight="1">
      <c r="A143" s="160"/>
      <c r="B143" s="160"/>
      <c r="C143" s="160"/>
      <c r="D143" s="160"/>
      <c r="E143" s="160"/>
      <c r="F143" s="160"/>
      <c r="G143" s="160"/>
      <c r="H143" s="160"/>
      <c r="I143" s="160"/>
      <c r="J143" s="160"/>
      <c r="K143" s="175"/>
    </row>
    <row r="144" spans="1:16" s="176" customFormat="1" ht="14.1" customHeight="1">
      <c r="B144" s="155"/>
      <c r="C144" s="155"/>
      <c r="D144" s="155"/>
      <c r="E144" s="155"/>
      <c r="F144" s="155"/>
      <c r="G144" s="155"/>
      <c r="H144" s="155"/>
      <c r="I144" s="155"/>
      <c r="J144" s="155"/>
      <c r="K144" s="175"/>
    </row>
  </sheetData>
  <mergeCells count="59">
    <mergeCell ref="L12:U12"/>
    <mergeCell ref="A24:J24"/>
    <mergeCell ref="B115:J115"/>
    <mergeCell ref="A133:J133"/>
    <mergeCell ref="A122:J122"/>
    <mergeCell ref="A130:J130"/>
    <mergeCell ref="A123:J123"/>
    <mergeCell ref="H80:I80"/>
    <mergeCell ref="A120:J120"/>
    <mergeCell ref="A131:J131"/>
    <mergeCell ref="B107:J107"/>
    <mergeCell ref="C102:J102"/>
    <mergeCell ref="C104:J104"/>
    <mergeCell ref="A26:J26"/>
    <mergeCell ref="B96:J96"/>
    <mergeCell ref="C72:G72"/>
    <mergeCell ref="A33:J33"/>
    <mergeCell ref="B82:J82"/>
    <mergeCell ref="B65:J65"/>
    <mergeCell ref="A28:J28"/>
    <mergeCell ref="A30:J30"/>
    <mergeCell ref="B69:J69"/>
    <mergeCell ref="A35:J35"/>
    <mergeCell ref="B67:J67"/>
    <mergeCell ref="B71:J71"/>
    <mergeCell ref="H72:I72"/>
    <mergeCell ref="C74:G74"/>
    <mergeCell ref="H74:I74"/>
    <mergeCell ref="A37:J37"/>
    <mergeCell ref="B50:J50"/>
    <mergeCell ref="A8:J8"/>
    <mergeCell ref="A10:J10"/>
    <mergeCell ref="A12:J12"/>
    <mergeCell ref="A14:J14"/>
    <mergeCell ref="A16:J16"/>
    <mergeCell ref="C101:J101"/>
    <mergeCell ref="B113:J113"/>
    <mergeCell ref="B55:J55"/>
    <mergeCell ref="C73:G73"/>
    <mergeCell ref="H73:I73"/>
    <mergeCell ref="C80:G80"/>
    <mergeCell ref="C99:J99"/>
    <mergeCell ref="C77:G77"/>
    <mergeCell ref="A137:J137"/>
    <mergeCell ref="A18:J18"/>
    <mergeCell ref="C79:G79"/>
    <mergeCell ref="H79:I79"/>
    <mergeCell ref="B75:J75"/>
    <mergeCell ref="H77:I77"/>
    <mergeCell ref="C78:G78"/>
    <mergeCell ref="H78:I78"/>
    <mergeCell ref="C76:G76"/>
    <mergeCell ref="H76:I76"/>
    <mergeCell ref="A21:J21"/>
    <mergeCell ref="A43:J43"/>
    <mergeCell ref="A45:J45"/>
    <mergeCell ref="A47:J47"/>
    <mergeCell ref="B110:J110"/>
    <mergeCell ref="C98:J98"/>
  </mergeCells>
  <phoneticPr fontId="10" type="noConversion"/>
  <printOptions horizontalCentered="1"/>
  <pageMargins left="0.15748031496062992" right="0.15748031496062992" top="0.39370078740157483" bottom="0.39370078740157483" header="0.51181102362204722" footer="0.11811023622047245"/>
  <pageSetup paperSize="9" firstPageNumber="2" orientation="portrait" useFirstPageNumber="1" r:id="rId1"/>
  <headerFooter alignWithMargins="0">
    <oddFooter>&amp;R&amp;P</oddFooter>
  </headerFooter>
  <rowBreaks count="3" manualBreakCount="3">
    <brk id="38" max="9" man="1"/>
    <brk id="90" max="9" man="1"/>
    <brk id="124" max="9"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theme="2" tint="-0.499984740745262"/>
  </sheetPr>
  <dimension ref="A1:N60"/>
  <sheetViews>
    <sheetView showGridLines="0" showZeros="0" topLeftCell="B1" zoomScale="75" zoomScaleNormal="75" zoomScaleSheetLayoutView="69" workbookViewId="0">
      <selection activeCell="B1" sqref="B1"/>
    </sheetView>
  </sheetViews>
  <sheetFormatPr defaultColWidth="8.140625" defaultRowHeight="13.5" outlineLevelRow="1"/>
  <cols>
    <col min="1" max="1" width="14.42578125" style="188" hidden="1" customWidth="1"/>
    <col min="2" max="2" width="1.85546875" style="189" customWidth="1"/>
    <col min="3" max="3" width="59.140625" style="189" customWidth="1"/>
    <col min="4" max="4" width="17.7109375" style="185" customWidth="1"/>
    <col min="5" max="5" width="17.7109375" style="201" customWidth="1"/>
    <col min="6" max="7" width="17.7109375" style="185" customWidth="1"/>
    <col min="8" max="8" width="27" style="185" customWidth="1"/>
    <col min="9" max="9" width="18.85546875" style="185" customWidth="1"/>
    <col min="10" max="10" width="5.85546875" style="185" customWidth="1"/>
    <col min="11" max="11" width="15.140625" style="185" bestFit="1" customWidth="1"/>
    <col min="12" max="12" width="5.85546875" style="185" customWidth="1"/>
    <col min="13" max="13" width="9.5703125" style="185" customWidth="1"/>
    <col min="14" max="16384" width="8.140625" style="185"/>
  </cols>
  <sheetData>
    <row r="1" spans="1:14">
      <c r="A1" s="185"/>
      <c r="B1" s="185"/>
      <c r="C1" s="185"/>
      <c r="E1" s="185"/>
    </row>
    <row r="2" spans="1:14" ht="18">
      <c r="A2" s="975" t="s">
        <v>156</v>
      </c>
      <c r="B2" s="976"/>
      <c r="C2" s="976"/>
      <c r="D2" s="976"/>
      <c r="E2" s="976"/>
      <c r="F2" s="976"/>
      <c r="G2" s="976"/>
      <c r="H2" s="976"/>
    </row>
    <row r="3" spans="1:14" ht="15">
      <c r="D3" s="190"/>
      <c r="E3" s="190"/>
      <c r="F3" s="190"/>
      <c r="G3" s="191"/>
      <c r="H3" s="191"/>
    </row>
    <row r="5" spans="1:14" ht="15.75">
      <c r="A5" s="974"/>
      <c r="B5" s="974"/>
      <c r="C5" s="974"/>
      <c r="D5" s="974"/>
      <c r="E5" s="974"/>
      <c r="F5" s="974"/>
      <c r="G5" s="974"/>
      <c r="H5" s="974"/>
    </row>
    <row r="6" spans="1:14" ht="12.75" customHeight="1">
      <c r="B6" s="192"/>
      <c r="D6" s="193"/>
      <c r="E6" s="194"/>
      <c r="F6" s="193"/>
      <c r="H6" s="195"/>
    </row>
    <row r="7" spans="1:14" ht="14.25" customHeight="1">
      <c r="B7" s="196" t="s">
        <v>497</v>
      </c>
      <c r="D7" s="197"/>
      <c r="E7" s="194"/>
      <c r="F7" s="193"/>
      <c r="G7" s="198"/>
      <c r="H7" s="198"/>
    </row>
    <row r="8" spans="1:14" ht="14.25">
      <c r="A8" s="199"/>
      <c r="B8" s="200"/>
      <c r="C8" s="200"/>
    </row>
    <row r="9" spans="1:14" s="208" customFormat="1" ht="84.75" customHeight="1">
      <c r="A9" s="202" t="s">
        <v>179</v>
      </c>
      <c r="B9" s="203"/>
      <c r="C9" s="204" t="s">
        <v>189</v>
      </c>
      <c r="D9" s="205" t="s">
        <v>273</v>
      </c>
      <c r="E9" s="206" t="s">
        <v>190</v>
      </c>
      <c r="F9" s="207" t="s">
        <v>191</v>
      </c>
      <c r="G9" s="206" t="s">
        <v>188</v>
      </c>
      <c r="H9" s="206" t="s">
        <v>192</v>
      </c>
      <c r="I9" s="185"/>
      <c r="J9" s="185"/>
      <c r="K9" s="185"/>
      <c r="L9" s="185"/>
      <c r="M9" s="185"/>
      <c r="N9" s="185"/>
    </row>
    <row r="10" spans="1:14" ht="14.1" customHeight="1">
      <c r="A10" s="209"/>
      <c r="B10" s="210"/>
      <c r="C10" s="211"/>
      <c r="D10" s="212" t="s">
        <v>193</v>
      </c>
      <c r="E10" s="213"/>
      <c r="F10" s="214" t="s">
        <v>193</v>
      </c>
      <c r="G10" s="215" t="s">
        <v>193</v>
      </c>
      <c r="H10" s="216"/>
    </row>
    <row r="11" spans="1:14" ht="14.1" customHeight="1">
      <c r="A11" s="209"/>
      <c r="B11" s="217"/>
      <c r="C11" s="218"/>
      <c r="D11" s="219"/>
      <c r="E11" s="220"/>
      <c r="F11" s="221" t="s">
        <v>194</v>
      </c>
      <c r="G11" s="222"/>
      <c r="H11" s="223"/>
    </row>
    <row r="12" spans="1:14" ht="6" customHeight="1">
      <c r="A12" s="209"/>
      <c r="B12" s="217"/>
      <c r="C12" s="218"/>
      <c r="D12" s="219"/>
      <c r="E12" s="220"/>
      <c r="F12" s="224"/>
      <c r="G12" s="225"/>
      <c r="H12" s="226"/>
    </row>
    <row r="13" spans="1:14" ht="14.1" customHeight="1">
      <c r="A13" s="209"/>
      <c r="B13" s="227" t="str">
        <f>'(5) DISAGG Inc'!B10</f>
        <v>Network Charges</v>
      </c>
      <c r="C13" s="228"/>
      <c r="D13" s="229">
        <f>'(5) DISAGG Inc'!F10</f>
        <v>13197</v>
      </c>
      <c r="E13" s="230" t="s">
        <v>306</v>
      </c>
      <c r="F13" s="231"/>
      <c r="G13" s="225">
        <f>D13-F13</f>
        <v>13197</v>
      </c>
      <c r="H13" s="232" t="s">
        <v>313</v>
      </c>
      <c r="K13" s="233"/>
    </row>
    <row r="14" spans="1:14" ht="14.1" customHeight="1">
      <c r="A14" s="209"/>
      <c r="B14" s="227" t="s">
        <v>153</v>
      </c>
      <c r="C14" s="228"/>
      <c r="D14" s="231">
        <f>'(5) DISAGG Inc'!F11</f>
        <v>440.08364000000012</v>
      </c>
      <c r="E14" s="230" t="s">
        <v>251</v>
      </c>
      <c r="F14" s="231">
        <f>'(9) PTS Adj'!D29</f>
        <v>440.08364000000012</v>
      </c>
      <c r="G14" s="225">
        <f>D14-F14</f>
        <v>0</v>
      </c>
      <c r="H14" s="232" t="s">
        <v>313</v>
      </c>
    </row>
    <row r="15" spans="1:14" ht="14.1" customHeight="1">
      <c r="A15" s="209"/>
      <c r="B15" s="227"/>
      <c r="C15" s="234"/>
      <c r="D15" s="219"/>
      <c r="E15" s="220"/>
      <c r="F15" s="224"/>
      <c r="G15" s="225"/>
      <c r="H15" s="226"/>
    </row>
    <row r="16" spans="1:14" ht="14.1" customHeight="1">
      <c r="A16" s="209"/>
      <c r="B16" s="235" t="s">
        <v>275</v>
      </c>
      <c r="C16" s="236"/>
      <c r="D16" s="237">
        <f>SUM(D12:D15)</f>
        <v>13637.083640000001</v>
      </c>
      <c r="E16" s="238"/>
      <c r="F16" s="239">
        <f>SUM(F12:F15)</f>
        <v>440.08364000000012</v>
      </c>
      <c r="G16" s="237">
        <f>SUM(G12:G15)</f>
        <v>13197</v>
      </c>
      <c r="H16" s="226"/>
    </row>
    <row r="17" spans="1:11" ht="14.1" customHeight="1">
      <c r="A17" s="209"/>
      <c r="B17" s="227"/>
      <c r="C17" s="234"/>
      <c r="D17" s="229"/>
      <c r="E17" s="238"/>
      <c r="F17" s="240"/>
      <c r="G17" s="241"/>
      <c r="H17" s="226"/>
    </row>
    <row r="18" spans="1:11" ht="6" customHeight="1">
      <c r="A18" s="209"/>
      <c r="B18" s="227"/>
      <c r="C18" s="234"/>
      <c r="D18" s="229"/>
      <c r="E18" s="238"/>
      <c r="F18" s="240"/>
      <c r="G18" s="241"/>
      <c r="H18" s="226"/>
    </row>
    <row r="19" spans="1:11" ht="14.1" customHeight="1">
      <c r="A19" s="209">
        <f>'(5) DISAGG Inc'!A15</f>
        <v>0</v>
      </c>
      <c r="B19" s="242" t="str">
        <f>'(5) DISAGG Inc'!B15</f>
        <v>OPEX COSTS</v>
      </c>
      <c r="C19" s="234"/>
      <c r="D19" s="229">
        <f>'(5) DISAGG Inc'!F15</f>
        <v>0</v>
      </c>
      <c r="E19" s="238"/>
      <c r="F19" s="240"/>
      <c r="G19" s="241"/>
      <c r="H19" s="226"/>
    </row>
    <row r="20" spans="1:11" ht="14.1" customHeight="1">
      <c r="A20" s="209">
        <f>'(5) DISAGG Inc'!A16</f>
        <v>0</v>
      </c>
      <c r="B20" s="242">
        <f>'(5) DISAGG Inc'!B16</f>
        <v>0</v>
      </c>
      <c r="C20" s="234"/>
      <c r="D20" s="229">
        <f>'(5) DISAGG Inc'!F16</f>
        <v>0</v>
      </c>
      <c r="E20" s="238"/>
      <c r="F20" s="240"/>
      <c r="G20" s="225">
        <f>D20+F20</f>
        <v>0</v>
      </c>
      <c r="H20" s="226"/>
    </row>
    <row r="21" spans="1:11" ht="14.1" customHeight="1">
      <c r="A21" s="209">
        <f>'(5) DISAGG Inc'!A17</f>
        <v>0</v>
      </c>
      <c r="B21" s="243" t="str">
        <f>'(5) DISAGG Inc'!B17</f>
        <v>NETWORK OPERATIONS &amp; MAINTENANCE</v>
      </c>
      <c r="C21" s="234"/>
      <c r="D21" s="229">
        <f>'(5) DISAGG Inc'!F17</f>
        <v>0</v>
      </c>
      <c r="E21" s="238"/>
      <c r="F21" s="240"/>
      <c r="G21" s="225">
        <f t="shared" ref="G21:G36" si="0">D21+F21</f>
        <v>0</v>
      </c>
      <c r="H21" s="226"/>
    </row>
    <row r="22" spans="1:11" ht="14.1" customHeight="1">
      <c r="A22" s="209">
        <f>'(5) DISAGG Inc'!A18</f>
        <v>0</v>
      </c>
      <c r="B22" s="243" t="str">
        <f>'(5) DISAGG Inc'!B18</f>
        <v>Operating &amp; Maintenance Costs</v>
      </c>
      <c r="C22" s="234"/>
      <c r="D22" s="229">
        <f>'(5) DISAGG Inc'!F18</f>
        <v>2927</v>
      </c>
      <c r="E22" s="230" t="s">
        <v>306</v>
      </c>
      <c r="F22" s="231">
        <f>'(9) PTS Adj'!D19</f>
        <v>3.907</v>
      </c>
      <c r="G22" s="225">
        <f t="shared" si="0"/>
        <v>2930.9070000000002</v>
      </c>
      <c r="H22" s="232" t="s">
        <v>313</v>
      </c>
      <c r="K22" s="233"/>
    </row>
    <row r="23" spans="1:11" ht="14.1" customHeight="1">
      <c r="A23" s="209">
        <f>'(5) DISAGG Inc'!A19</f>
        <v>0</v>
      </c>
      <c r="B23" s="243" t="str">
        <f>'(5) DISAGG Inc'!B19</f>
        <v xml:space="preserve">Commercial Management Fees </v>
      </c>
      <c r="C23" s="234"/>
      <c r="D23" s="229">
        <f>'(5) DISAGG Inc'!F19</f>
        <v>400</v>
      </c>
      <c r="E23" s="238"/>
      <c r="F23" s="240"/>
      <c r="G23" s="225">
        <f t="shared" si="0"/>
        <v>400</v>
      </c>
      <c r="H23" s="232" t="s">
        <v>313</v>
      </c>
      <c r="K23" s="233"/>
    </row>
    <row r="24" spans="1:11" ht="14.1" customHeight="1">
      <c r="A24" s="209">
        <f>'(5) DISAGG Inc'!A20</f>
        <v>0</v>
      </c>
      <c r="B24" s="243">
        <f>'(5) DISAGG Inc'!B20</f>
        <v>0</v>
      </c>
      <c r="C24" s="244"/>
      <c r="D24" s="229">
        <f>'(5) DISAGG Inc'!F20</f>
        <v>0</v>
      </c>
      <c r="E24" s="238"/>
      <c r="F24" s="240"/>
      <c r="G24" s="225">
        <f t="shared" si="0"/>
        <v>0</v>
      </c>
      <c r="H24" s="226"/>
    </row>
    <row r="25" spans="1:11" ht="14.1" customHeight="1">
      <c r="A25" s="209">
        <f>'(5) DISAGG Inc'!A21</f>
        <v>0</v>
      </c>
      <c r="B25" s="243" t="str">
        <f>'(5) DISAGG Inc'!B21</f>
        <v>OTHER COSTS</v>
      </c>
      <c r="C25" s="244"/>
      <c r="D25" s="229">
        <f>'(5) DISAGG Inc'!F21</f>
        <v>0</v>
      </c>
      <c r="E25" s="238"/>
      <c r="F25" s="240"/>
      <c r="G25" s="225">
        <f t="shared" si="0"/>
        <v>0</v>
      </c>
      <c r="H25" s="226"/>
    </row>
    <row r="26" spans="1:11" ht="14.1" customHeight="1">
      <c r="A26" s="209">
        <f>'(5) DISAGG Inc'!A22</f>
        <v>0</v>
      </c>
      <c r="B26" s="243" t="str">
        <f>'(5) DISAGG Inc'!B22</f>
        <v>Insurance</v>
      </c>
      <c r="C26" s="244"/>
      <c r="D26" s="231">
        <f>'(5) DISAGG Inc'!F22</f>
        <v>488</v>
      </c>
      <c r="E26" s="238"/>
      <c r="F26" s="240"/>
      <c r="G26" s="231">
        <f t="shared" si="0"/>
        <v>488</v>
      </c>
      <c r="H26" s="232" t="s">
        <v>313</v>
      </c>
      <c r="K26" s="233"/>
    </row>
    <row r="27" spans="1:11" ht="14.1" customHeight="1">
      <c r="A27" s="209">
        <f>'(5) DISAGG Inc'!A24</f>
        <v>0</v>
      </c>
      <c r="B27" s="243" t="str">
        <f>'(5) DISAGG Inc'!B24</f>
        <v>Tax on Property &amp; Capital</v>
      </c>
      <c r="C27" s="244"/>
      <c r="D27" s="231">
        <f>'(5) DISAGG Inc'!F24</f>
        <v>8</v>
      </c>
      <c r="E27" s="245"/>
      <c r="F27" s="246"/>
      <c r="G27" s="247">
        <f t="shared" si="0"/>
        <v>8</v>
      </c>
      <c r="H27" s="232" t="s">
        <v>313</v>
      </c>
      <c r="I27" s="208"/>
      <c r="K27" s="233"/>
    </row>
    <row r="28" spans="1:11" ht="14.1" hidden="1" customHeight="1" outlineLevel="1">
      <c r="A28" s="209">
        <f>'(5) DISAGG Inc'!A25</f>
        <v>0</v>
      </c>
      <c r="B28" s="243" t="str">
        <f>'(5) DISAGG Inc'!B25</f>
        <v>Travel Costs</v>
      </c>
      <c r="C28" s="244"/>
      <c r="D28" s="248">
        <f>'(5) DISAGG Inc'!F25</f>
        <v>0</v>
      </c>
      <c r="E28" s="249"/>
      <c r="F28" s="246"/>
      <c r="G28" s="224">
        <f t="shared" si="0"/>
        <v>0</v>
      </c>
      <c r="H28" s="232" t="s">
        <v>313</v>
      </c>
    </row>
    <row r="29" spans="1:11" ht="14.1" customHeight="1" collapsed="1">
      <c r="A29" s="209">
        <f>'(5) DISAGG Inc'!A26</f>
        <v>0</v>
      </c>
      <c r="B29" s="243" t="str">
        <f>'(5) DISAGG Inc'!B26</f>
        <v>Accounting/Audit Fees</v>
      </c>
      <c r="C29" s="244"/>
      <c r="D29" s="248">
        <f>'(5) DISAGG Inc'!F26</f>
        <v>10</v>
      </c>
      <c r="E29" s="249"/>
      <c r="F29" s="246"/>
      <c r="G29" s="224">
        <f t="shared" si="0"/>
        <v>10</v>
      </c>
      <c r="H29" s="232" t="s">
        <v>313</v>
      </c>
    </row>
    <row r="30" spans="1:11" ht="14.1" hidden="1" customHeight="1">
      <c r="A30" s="209">
        <f>'(5) DISAGG Inc'!A27</f>
        <v>0</v>
      </c>
      <c r="B30" s="243" t="str">
        <f>'(5) DISAGG Inc'!B27</f>
        <v>Legal fees</v>
      </c>
      <c r="C30" s="244"/>
      <c r="D30" s="231">
        <f>'(5) DISAGG Inc'!F27</f>
        <v>0</v>
      </c>
      <c r="E30" s="249"/>
      <c r="F30" s="231"/>
      <c r="G30" s="247">
        <f>D30+F30</f>
        <v>0</v>
      </c>
      <c r="H30" s="232" t="s">
        <v>313</v>
      </c>
      <c r="K30" s="233"/>
    </row>
    <row r="31" spans="1:11" ht="14.1" customHeight="1">
      <c r="A31" s="209">
        <f>'(5) DISAGG Inc'!A28</f>
        <v>0</v>
      </c>
      <c r="B31" s="243" t="str">
        <f>'(5) DISAGG Inc'!B28</f>
        <v>Other</v>
      </c>
      <c r="C31" s="244"/>
      <c r="D31" s="231">
        <f>'(5) DISAGG Inc'!F28</f>
        <v>131.76686000000001</v>
      </c>
      <c r="E31" s="250" t="s">
        <v>306</v>
      </c>
      <c r="F31" s="231">
        <f>-'(9) PTS Adj'!E21</f>
        <v>-123.07428999999996</v>
      </c>
      <c r="G31" s="247">
        <f>D31+F31</f>
        <v>8.6925700000000461</v>
      </c>
      <c r="H31" s="232" t="s">
        <v>313</v>
      </c>
      <c r="K31" s="233"/>
    </row>
    <row r="32" spans="1:11" ht="14.1" customHeight="1">
      <c r="A32" s="209"/>
      <c r="B32" s="243"/>
      <c r="C32" s="244"/>
      <c r="D32" s="231"/>
      <c r="E32" s="249"/>
      <c r="F32" s="231"/>
      <c r="G32" s="247"/>
      <c r="H32" s="232"/>
      <c r="K32" s="233"/>
    </row>
    <row r="33" spans="1:11" ht="14.1" customHeight="1">
      <c r="A33" s="251"/>
      <c r="B33" s="252" t="str">
        <f>'(5) DISAGG Inc'!B30</f>
        <v>Depreciation</v>
      </c>
      <c r="C33" s="253"/>
      <c r="D33" s="248">
        <f>'(5) DISAGG Inc'!F30</f>
        <v>4225</v>
      </c>
      <c r="E33" s="250" t="s">
        <v>306</v>
      </c>
      <c r="F33" s="231">
        <f>-'(9) PTS Adj'!E15+'(9) PTS Adj'!D20</f>
        <v>-1717.4271173565203</v>
      </c>
      <c r="G33" s="224">
        <f t="shared" si="0"/>
        <v>2507.5728826434797</v>
      </c>
      <c r="H33" s="232" t="s">
        <v>313</v>
      </c>
      <c r="K33" s="233"/>
    </row>
    <row r="34" spans="1:11" ht="14.1" customHeight="1">
      <c r="A34" s="251"/>
      <c r="B34" s="252" t="s">
        <v>41</v>
      </c>
      <c r="C34" s="252"/>
      <c r="D34" s="248">
        <f>'(5) DISAGG Inc'!F31</f>
        <v>440.08363000000014</v>
      </c>
      <c r="E34" s="250" t="s">
        <v>306</v>
      </c>
      <c r="F34" s="231">
        <f>-'(9) PTS Adj'!E16+'(9) PTS Adj'!D21</f>
        <v>-440.084</v>
      </c>
      <c r="G34" s="247">
        <f t="shared" si="0"/>
        <v>-3.6999999986164767E-4</v>
      </c>
      <c r="H34" s="232" t="s">
        <v>313</v>
      </c>
      <c r="K34" s="233"/>
    </row>
    <row r="35" spans="1:11" ht="14.1" customHeight="1">
      <c r="A35" s="251"/>
      <c r="B35" s="252" t="s">
        <v>437</v>
      </c>
      <c r="C35" s="252"/>
      <c r="D35" s="254">
        <f>'(5) DISAGG Inc'!F32</f>
        <v>79.067999999999998</v>
      </c>
      <c r="E35" s="250" t="s">
        <v>306</v>
      </c>
      <c r="F35" s="231">
        <f>-'(9) PTS Adj'!E18</f>
        <v>-79.067759999999993</v>
      </c>
      <c r="G35" s="255">
        <f t="shared" si="0"/>
        <v>2.40000000005125E-4</v>
      </c>
      <c r="H35" s="232"/>
      <c r="K35" s="233"/>
    </row>
    <row r="36" spans="1:11" ht="14.1" customHeight="1">
      <c r="A36" s="209">
        <f>'(5) DISAGG Inc'!A33</f>
        <v>0</v>
      </c>
      <c r="B36" s="243">
        <f>'(5) DISAGG Inc'!B33</f>
        <v>0</v>
      </c>
      <c r="C36" s="244"/>
      <c r="D36" s="256">
        <f>'(5) DISAGG Inc'!F33</f>
        <v>0</v>
      </c>
      <c r="E36" s="249"/>
      <c r="F36" s="257"/>
      <c r="G36" s="245">
        <f t="shared" si="0"/>
        <v>0</v>
      </c>
      <c r="H36" s="226"/>
    </row>
    <row r="37" spans="1:11" ht="14.1" customHeight="1" thickBot="1">
      <c r="A37" s="209">
        <f>'(5) DISAGG Inc'!A34</f>
        <v>0</v>
      </c>
      <c r="B37" s="242" t="str">
        <f>'(5) DISAGG Inc'!B34</f>
        <v>Earnings before Interest and Tax (EBIT)</v>
      </c>
      <c r="C37" s="234"/>
      <c r="D37" s="258">
        <f>D16-SUM(D21:D36)</f>
        <v>4928.1651500000007</v>
      </c>
      <c r="E37" s="249"/>
      <c r="F37" s="259">
        <f>SUM(F16:F36)</f>
        <v>-1915.6625273565201</v>
      </c>
      <c r="G37" s="260">
        <f>G16-SUM(G21:G36)</f>
        <v>6843.8276773565194</v>
      </c>
      <c r="H37" s="226"/>
      <c r="K37" s="233"/>
    </row>
    <row r="38" spans="1:11" ht="14.25" thickTop="1">
      <c r="A38" s="261"/>
      <c r="B38" s="262"/>
      <c r="C38" s="263"/>
      <c r="D38" s="262"/>
      <c r="E38" s="264"/>
      <c r="F38" s="261"/>
      <c r="G38" s="261"/>
      <c r="H38" s="265"/>
    </row>
    <row r="39" spans="1:11">
      <c r="A39" s="185"/>
      <c r="B39" s="185"/>
      <c r="C39" s="185"/>
      <c r="E39" s="185"/>
      <c r="H39" s="266"/>
    </row>
    <row r="40" spans="1:11" ht="15" customHeight="1">
      <c r="B40" s="208" t="s">
        <v>195</v>
      </c>
      <c r="C40" s="185"/>
      <c r="E40" s="185"/>
      <c r="F40" s="201"/>
      <c r="H40" s="267"/>
      <c r="I40" s="266"/>
    </row>
    <row r="41" spans="1:11" s="268" customFormat="1">
      <c r="B41" s="185" t="s">
        <v>466</v>
      </c>
      <c r="C41" s="269"/>
      <c r="D41" s="269"/>
      <c r="E41" s="269"/>
      <c r="F41" s="269"/>
      <c r="G41" s="269"/>
      <c r="H41" s="269"/>
      <c r="I41" s="269"/>
    </row>
    <row r="42" spans="1:11" s="268" customFormat="1">
      <c r="B42" s="185" t="s">
        <v>465</v>
      </c>
      <c r="C42" s="269"/>
      <c r="D42" s="269"/>
      <c r="E42" s="269"/>
      <c r="F42" s="269"/>
      <c r="G42" s="269"/>
      <c r="H42" s="269"/>
      <c r="I42" s="269"/>
    </row>
    <row r="43" spans="1:11" s="268" customFormat="1">
      <c r="B43" s="185"/>
      <c r="C43" s="269"/>
      <c r="D43" s="269"/>
      <c r="E43" s="269"/>
      <c r="F43" s="269"/>
      <c r="G43" s="269"/>
      <c r="H43" s="269"/>
      <c r="I43" s="269"/>
    </row>
    <row r="44" spans="1:11" s="268" customFormat="1" ht="15" customHeight="1">
      <c r="B44" s="270" t="s">
        <v>463</v>
      </c>
    </row>
    <row r="45" spans="1:11" s="268" customFormat="1" ht="15" customHeight="1">
      <c r="B45" s="270" t="s">
        <v>464</v>
      </c>
    </row>
    <row r="46" spans="1:11" s="268" customFormat="1" ht="15" customHeight="1">
      <c r="B46" s="271" t="s">
        <v>196</v>
      </c>
    </row>
    <row r="47" spans="1:11" s="268" customFormat="1" ht="15" customHeight="1">
      <c r="B47" s="271" t="s">
        <v>197</v>
      </c>
    </row>
    <row r="48" spans="1:11">
      <c r="B48" s="185"/>
      <c r="C48" s="185"/>
      <c r="E48" s="185"/>
      <c r="I48" s="266"/>
    </row>
    <row r="49" spans="1:9" ht="14.25">
      <c r="B49" s="272" t="s">
        <v>347</v>
      </c>
      <c r="C49" s="185"/>
      <c r="E49" s="185"/>
      <c r="I49" s="266"/>
    </row>
    <row r="50" spans="1:9">
      <c r="A50" s="185"/>
      <c r="B50" s="185"/>
      <c r="E50" s="185"/>
      <c r="H50" s="266"/>
    </row>
    <row r="51" spans="1:9">
      <c r="E51" s="185"/>
    </row>
    <row r="58" spans="1:9">
      <c r="B58" s="273"/>
    </row>
    <row r="59" spans="1:9">
      <c r="B59" s="273"/>
    </row>
    <row r="60" spans="1:9">
      <c r="B60" s="273"/>
    </row>
  </sheetData>
  <mergeCells count="2">
    <mergeCell ref="A5:H5"/>
    <mergeCell ref="A2:H2"/>
  </mergeCells>
  <phoneticPr fontId="15" type="noConversion"/>
  <hyperlinks>
    <hyperlink ref="E13" location="'(9) PTS Adj'!Print_Area" display="GJ01"/>
    <hyperlink ref="E14" location="'(9) PTS Adj'!Print_Area" display="GJ02"/>
    <hyperlink ref="E31" location="'(9) PTS Adj'!Print_Area" display="GJ01"/>
    <hyperlink ref="E33" location="'(9) PTS Adj'!Print_Area" display="GJ01"/>
    <hyperlink ref="E34" location="'(9) PTS Adj'!Print_Area" display="GJ01"/>
    <hyperlink ref="H13" location="'(5) DISAGG Inc'!Print_Area" display="DISAGG Inc"/>
    <hyperlink ref="H14" location="'(5) DISAGG Inc'!Print_Area" display="DISAGG Inc"/>
    <hyperlink ref="H22" location="'(5) DISAGG Inc'!Print_Area" display="DISAGG Inc"/>
    <hyperlink ref="H23" location="'(5) DISAGG Inc'!Print_Area" display="DISAGG Inc"/>
    <hyperlink ref="H26" location="'(5) DISAGG Inc'!Print_Area" display="DISAGG Inc"/>
    <hyperlink ref="H27" location="'(5) DISAGG Inc'!Print_Area" display="DISAGG Inc"/>
    <hyperlink ref="H29" location="'(5) DISAGG Inc'!Print_Area" display="DISAGG Inc"/>
    <hyperlink ref="H30" location="'(5) DISAGG Inc'!Print_Area" display="DISAGG Inc"/>
    <hyperlink ref="H31" location="'(5) DISAGG Inc'!Print_Area" display="DISAGG Inc"/>
    <hyperlink ref="H33" location="'(5) DISAGG Inc'!Print_Area" display="DISAGG Inc"/>
    <hyperlink ref="H34" location="'(5) DISAGG Inc'!Print_Area" display="DISAGG Inc"/>
    <hyperlink ref="E35" location="'(9) PTS Adj'!Print_Area" display="GJ01"/>
    <hyperlink ref="E22" location="'(9) PTS Adj'!Print_Area" display="GJ01"/>
  </hyperlinks>
  <printOptions horizontalCentered="1" gridLinesSet="0"/>
  <pageMargins left="0.39370078740157483" right="0.39370078740157483" top="0.31496062992125984" bottom="0.31496062992125984" header="0.51181102362204722" footer="0.11811023622047245"/>
  <pageSetup paperSize="9" scale="70" firstPageNumber="6" orientation="landscape" useFirstPageNumber="1" r:id="rId1"/>
  <headerFooter alignWithMargins="0">
    <oddHeader xml:space="preserve">&amp;R&amp;"Times,Bold"&amp;12
</oddHeader>
    <oddFooter>&amp;R&amp;P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theme="2" tint="-0.499984740745262"/>
  </sheetPr>
  <dimension ref="A2:Z46"/>
  <sheetViews>
    <sheetView showGridLines="0" showZeros="0" topLeftCell="B1" zoomScale="75" zoomScaleNormal="75" zoomScaleSheetLayoutView="80" workbookViewId="0">
      <selection activeCell="B1" sqref="B1"/>
    </sheetView>
  </sheetViews>
  <sheetFormatPr defaultColWidth="8.140625" defaultRowHeight="13.5" outlineLevelRow="1"/>
  <cols>
    <col min="1" max="1" width="12.7109375" style="188" hidden="1" customWidth="1"/>
    <col min="2" max="2" width="1.85546875" style="189" customWidth="1"/>
    <col min="3" max="3" width="43.85546875" style="189" customWidth="1"/>
    <col min="4" max="4" width="17.7109375" style="185" customWidth="1"/>
    <col min="5" max="5" width="4.140625" style="185" customWidth="1"/>
    <col min="6" max="9" width="17.7109375" style="185" customWidth="1"/>
    <col min="10" max="10" width="20.7109375" style="328" customWidth="1"/>
    <col min="11" max="11" width="13.85546875" style="185" bestFit="1" customWidth="1"/>
    <col min="12" max="12" width="9.5703125" style="185" customWidth="1"/>
    <col min="13" max="13" width="6" style="201" customWidth="1"/>
    <col min="14" max="14" width="9.5703125" style="274" customWidth="1"/>
    <col min="15" max="15" width="5.85546875" style="275" customWidth="1"/>
    <col min="16" max="18" width="9.5703125" style="185" customWidth="1"/>
    <col min="19" max="20" width="8.140625" style="185" customWidth="1"/>
    <col min="21" max="21" width="5.85546875" style="185" customWidth="1"/>
    <col min="22" max="22" width="9.5703125" style="185" customWidth="1"/>
    <col min="23" max="23" width="5.85546875" style="185" customWidth="1"/>
    <col min="24" max="25" width="9.5703125" style="185" customWidth="1"/>
    <col min="26" max="16384" width="8.140625" style="185"/>
  </cols>
  <sheetData>
    <row r="2" spans="1:26" ht="18">
      <c r="A2" s="975" t="s">
        <v>166</v>
      </c>
      <c r="B2" s="976"/>
      <c r="C2" s="976"/>
      <c r="D2" s="976"/>
      <c r="E2" s="976"/>
      <c r="F2" s="976"/>
      <c r="G2" s="976"/>
      <c r="H2" s="976"/>
      <c r="I2" s="976"/>
      <c r="J2" s="977"/>
    </row>
    <row r="3" spans="1:26" ht="15">
      <c r="D3" s="190"/>
      <c r="E3" s="190"/>
      <c r="F3" s="190"/>
      <c r="G3" s="191"/>
      <c r="H3" s="191"/>
      <c r="I3" s="191"/>
      <c r="J3" s="185"/>
      <c r="M3" s="185"/>
      <c r="O3" s="274"/>
    </row>
    <row r="4" spans="1:26">
      <c r="E4" s="201"/>
      <c r="J4" s="185"/>
      <c r="M4" s="185"/>
      <c r="O4" s="274"/>
    </row>
    <row r="5" spans="1:26" ht="12.75" customHeight="1">
      <c r="B5" s="196" t="str">
        <f>'(4) RFS Inc'!B7</f>
        <v>For the year ended 30 June 2017</v>
      </c>
      <c r="D5" s="197"/>
      <c r="E5" s="276"/>
      <c r="F5" s="277"/>
      <c r="J5" s="185"/>
      <c r="M5" s="185"/>
      <c r="O5" s="274"/>
    </row>
    <row r="6" spans="1:26">
      <c r="A6" s="278"/>
      <c r="B6" s="279"/>
      <c r="C6" s="279"/>
      <c r="E6" s="201"/>
      <c r="J6" s="185"/>
      <c r="M6" s="185"/>
      <c r="O6" s="274"/>
    </row>
    <row r="7" spans="1:26" s="208" customFormat="1" ht="63.75">
      <c r="A7" s="280" t="s">
        <v>179</v>
      </c>
      <c r="B7" s="203"/>
      <c r="C7" s="204" t="s">
        <v>189</v>
      </c>
      <c r="D7" s="206" t="s">
        <v>260</v>
      </c>
      <c r="E7" s="281"/>
      <c r="F7" s="282" t="s">
        <v>186</v>
      </c>
      <c r="G7" s="206" t="s">
        <v>279</v>
      </c>
      <c r="H7" s="283" t="s">
        <v>280</v>
      </c>
      <c r="I7" s="283" t="s">
        <v>178</v>
      </c>
      <c r="J7" s="284" t="s">
        <v>202</v>
      </c>
      <c r="K7" s="185"/>
      <c r="L7" s="185"/>
      <c r="M7" s="185"/>
      <c r="N7" s="274"/>
      <c r="O7" s="274"/>
      <c r="P7" s="185"/>
      <c r="Q7" s="185"/>
      <c r="R7" s="185"/>
      <c r="S7" s="185"/>
      <c r="T7" s="185"/>
      <c r="U7" s="185"/>
      <c r="V7" s="185"/>
      <c r="W7" s="185"/>
      <c r="X7" s="185"/>
      <c r="Y7" s="185"/>
      <c r="Z7" s="185"/>
    </row>
    <row r="8" spans="1:26" ht="14.1" customHeight="1">
      <c r="A8" s="209"/>
      <c r="B8" s="210"/>
      <c r="C8" s="211"/>
      <c r="D8" s="216" t="s">
        <v>193</v>
      </c>
      <c r="E8" s="277"/>
      <c r="F8" s="212" t="s">
        <v>193</v>
      </c>
      <c r="G8" s="216" t="s">
        <v>193</v>
      </c>
      <c r="H8" s="214" t="s">
        <v>193</v>
      </c>
      <c r="I8" s="214" t="s">
        <v>193</v>
      </c>
      <c r="J8" s="285"/>
      <c r="M8" s="185"/>
      <c r="O8" s="274"/>
    </row>
    <row r="9" spans="1:26" ht="14.1" customHeight="1">
      <c r="A9" s="209"/>
      <c r="B9" s="217"/>
      <c r="C9" s="218"/>
      <c r="D9" s="286"/>
      <c r="E9" s="277"/>
      <c r="F9" s="219"/>
      <c r="G9" s="287"/>
      <c r="H9" s="288"/>
      <c r="I9" s="288"/>
      <c r="J9" s="289"/>
      <c r="M9" s="185"/>
      <c r="O9" s="274"/>
    </row>
    <row r="10" spans="1:26" ht="14.1" customHeight="1">
      <c r="A10" s="290"/>
      <c r="B10" s="227" t="str">
        <f>'(12) PTS Rev'!B12</f>
        <v>Network Charges</v>
      </c>
      <c r="C10" s="228"/>
      <c r="D10" s="291">
        <f>'(12) PTS Rev'!E12</f>
        <v>13197</v>
      </c>
      <c r="E10" s="277"/>
      <c r="F10" s="219">
        <f>D10</f>
        <v>13197</v>
      </c>
      <c r="G10" s="287"/>
      <c r="H10" s="292"/>
      <c r="I10" s="287"/>
      <c r="J10" s="293" t="s">
        <v>187</v>
      </c>
      <c r="M10" s="185"/>
      <c r="O10" s="274"/>
    </row>
    <row r="11" spans="1:26" ht="14.1" customHeight="1">
      <c r="A11" s="290"/>
      <c r="B11" s="227" t="s">
        <v>153</v>
      </c>
      <c r="C11" s="228"/>
      <c r="D11" s="231">
        <f>'(12) PTS Rev'!E13</f>
        <v>440.08364000000012</v>
      </c>
      <c r="E11" s="277"/>
      <c r="F11" s="231">
        <f>D11</f>
        <v>440.08364000000012</v>
      </c>
      <c r="G11" s="287"/>
      <c r="H11" s="292"/>
      <c r="I11" s="287"/>
      <c r="J11" s="293" t="s">
        <v>187</v>
      </c>
      <c r="M11" s="185"/>
      <c r="O11" s="274"/>
    </row>
    <row r="12" spans="1:26" ht="14.1" customHeight="1">
      <c r="A12" s="290"/>
      <c r="B12" s="227"/>
      <c r="C12" s="234"/>
      <c r="D12" s="291"/>
      <c r="E12" s="277"/>
      <c r="F12" s="219"/>
      <c r="G12" s="287"/>
      <c r="H12" s="288"/>
      <c r="I12" s="288"/>
      <c r="J12" s="289"/>
      <c r="M12" s="185"/>
      <c r="O12" s="274"/>
    </row>
    <row r="13" spans="1:26" ht="14.1" customHeight="1">
      <c r="A13" s="209"/>
      <c r="B13" s="235" t="s">
        <v>275</v>
      </c>
      <c r="C13" s="236"/>
      <c r="D13" s="237">
        <f>SUM(D10:D12)</f>
        <v>13637.083640000001</v>
      </c>
      <c r="E13" s="294"/>
      <c r="F13" s="237">
        <f>SUM(F10:F12)</f>
        <v>13637.083640000001</v>
      </c>
      <c r="G13" s="237">
        <f>SUM(G10:G12)</f>
        <v>0</v>
      </c>
      <c r="H13" s="237">
        <f>SUM(H10:H12)</f>
        <v>0</v>
      </c>
      <c r="I13" s="237">
        <f>SUM(I10:I12)</f>
        <v>0</v>
      </c>
      <c r="J13" s="289"/>
      <c r="M13" s="185"/>
      <c r="O13" s="274"/>
    </row>
    <row r="14" spans="1:26" ht="14.1" customHeight="1">
      <c r="A14" s="209"/>
      <c r="B14" s="227"/>
      <c r="C14" s="234"/>
      <c r="D14" s="295"/>
      <c r="E14" s="294"/>
      <c r="F14" s="229"/>
      <c r="G14" s="248"/>
      <c r="H14" s="296"/>
      <c r="I14" s="296"/>
      <c r="J14" s="289"/>
      <c r="M14" s="185"/>
      <c r="O14" s="274"/>
    </row>
    <row r="15" spans="1:26" ht="14.1" customHeight="1">
      <c r="A15" s="209"/>
      <c r="B15" s="242" t="s">
        <v>277</v>
      </c>
      <c r="C15" s="234"/>
      <c r="D15" s="295"/>
      <c r="E15" s="294"/>
      <c r="F15" s="229"/>
      <c r="G15" s="248"/>
      <c r="H15" s="296"/>
      <c r="I15" s="296"/>
      <c r="J15" s="289"/>
      <c r="M15" s="185"/>
      <c r="O15" s="274"/>
    </row>
    <row r="16" spans="1:26" ht="14.1" customHeight="1">
      <c r="A16" s="209"/>
      <c r="B16" s="242"/>
      <c r="C16" s="234"/>
      <c r="D16" s="295"/>
      <c r="E16" s="294"/>
      <c r="F16" s="229"/>
      <c r="G16" s="248"/>
      <c r="H16" s="296"/>
      <c r="I16" s="296"/>
      <c r="J16" s="289"/>
      <c r="M16" s="185"/>
      <c r="O16" s="274"/>
    </row>
    <row r="17" spans="1:15" ht="14.1" customHeight="1">
      <c r="A17" s="209"/>
      <c r="B17" s="210" t="str">
        <f>'(6) DISAGG Opex'!C13</f>
        <v>NETWORK OPERATIONS &amp; MAINTENANCE</v>
      </c>
      <c r="C17" s="297"/>
      <c r="D17" s="295"/>
      <c r="E17" s="294"/>
      <c r="F17" s="229">
        <f t="shared" ref="F17:F32" si="0">D17</f>
        <v>0</v>
      </c>
      <c r="G17" s="248"/>
      <c r="H17" s="296"/>
      <c r="I17" s="296"/>
      <c r="J17" s="289"/>
      <c r="M17" s="185"/>
      <c r="O17" s="274"/>
    </row>
    <row r="18" spans="1:15" ht="14.1" customHeight="1">
      <c r="A18" s="209"/>
      <c r="B18" s="298" t="str">
        <f>'(6) DISAGG Opex'!C15</f>
        <v>Operating &amp; Maintenance Costs</v>
      </c>
      <c r="C18" s="228"/>
      <c r="D18" s="295">
        <f>'(6) DISAGG Opex'!H19</f>
        <v>2927</v>
      </c>
      <c r="E18" s="294"/>
      <c r="F18" s="229">
        <f t="shared" si="0"/>
        <v>2927</v>
      </c>
      <c r="G18" s="248"/>
      <c r="H18" s="296"/>
      <c r="I18" s="296"/>
      <c r="J18" s="293" t="s">
        <v>185</v>
      </c>
      <c r="M18" s="185"/>
      <c r="O18" s="274"/>
    </row>
    <row r="19" spans="1:15" ht="14.1" customHeight="1">
      <c r="A19" s="251"/>
      <c r="B19" s="298" t="str">
        <f>'(6) DISAGG Opex'!C21</f>
        <v xml:space="preserve">Commercial Management Fees </v>
      </c>
      <c r="C19" s="228"/>
      <c r="D19" s="299">
        <f>'(6) DISAGG Opex'!H24</f>
        <v>400</v>
      </c>
      <c r="E19" s="294"/>
      <c r="F19" s="231">
        <f t="shared" si="0"/>
        <v>400</v>
      </c>
      <c r="G19" s="248"/>
      <c r="H19" s="296"/>
      <c r="I19" s="296"/>
      <c r="J19" s="293" t="s">
        <v>185</v>
      </c>
      <c r="M19" s="185"/>
      <c r="O19" s="274"/>
    </row>
    <row r="20" spans="1:15" ht="14.1" customHeight="1">
      <c r="A20" s="251"/>
      <c r="B20" s="298"/>
      <c r="C20" s="228"/>
      <c r="D20" s="295"/>
      <c r="E20" s="294"/>
      <c r="F20" s="229">
        <f t="shared" si="0"/>
        <v>0</v>
      </c>
      <c r="G20" s="248"/>
      <c r="H20" s="296"/>
      <c r="I20" s="296"/>
      <c r="J20" s="300"/>
      <c r="M20" s="185"/>
      <c r="O20" s="274"/>
    </row>
    <row r="21" spans="1:15" ht="14.1" customHeight="1">
      <c r="A21" s="251"/>
      <c r="B21" s="298" t="str">
        <f>'(6) DISAGG Opex'!C29</f>
        <v>OTHER COSTS</v>
      </c>
      <c r="C21" s="228"/>
      <c r="D21" s="295"/>
      <c r="E21" s="294"/>
      <c r="F21" s="229">
        <f t="shared" si="0"/>
        <v>0</v>
      </c>
      <c r="G21" s="248"/>
      <c r="H21" s="296"/>
      <c r="I21" s="296"/>
      <c r="J21" s="300"/>
      <c r="M21" s="185"/>
      <c r="O21" s="274"/>
    </row>
    <row r="22" spans="1:15" ht="14.1" customHeight="1">
      <c r="A22" s="251"/>
      <c r="B22" s="298" t="s">
        <v>286</v>
      </c>
      <c r="C22" s="301"/>
      <c r="D22" s="299">
        <f>'(6) DISAGG Opex'!H33</f>
        <v>488</v>
      </c>
      <c r="E22" s="294"/>
      <c r="F22" s="231">
        <f t="shared" si="0"/>
        <v>488</v>
      </c>
      <c r="G22" s="248"/>
      <c r="H22" s="296"/>
      <c r="I22" s="296"/>
      <c r="J22" s="293" t="s">
        <v>185</v>
      </c>
      <c r="M22" s="185"/>
      <c r="O22" s="274"/>
    </row>
    <row r="23" spans="1:15" ht="14.1" hidden="1" customHeight="1" outlineLevel="1">
      <c r="A23" s="251"/>
      <c r="B23" s="298" t="s">
        <v>1</v>
      </c>
      <c r="C23" s="302"/>
      <c r="D23" s="295">
        <f>'(6) DISAGG Opex'!H42</f>
        <v>0</v>
      </c>
      <c r="E23" s="294"/>
      <c r="F23" s="229">
        <f>D23</f>
        <v>0</v>
      </c>
      <c r="G23" s="248"/>
      <c r="H23" s="296"/>
      <c r="I23" s="296"/>
      <c r="J23" s="293"/>
      <c r="M23" s="185"/>
      <c r="O23" s="274"/>
    </row>
    <row r="24" spans="1:15" ht="14.1" customHeight="1" collapsed="1">
      <c r="A24" s="251"/>
      <c r="B24" s="298" t="s">
        <v>287</v>
      </c>
      <c r="C24" s="302"/>
      <c r="D24" s="299">
        <f>'(6) DISAGG Opex'!H37</f>
        <v>8</v>
      </c>
      <c r="E24" s="294"/>
      <c r="F24" s="231">
        <f t="shared" si="0"/>
        <v>8</v>
      </c>
      <c r="G24" s="248"/>
      <c r="H24" s="296"/>
      <c r="I24" s="296"/>
      <c r="J24" s="293" t="s">
        <v>185</v>
      </c>
      <c r="M24" s="185"/>
      <c r="O24" s="274"/>
    </row>
    <row r="25" spans="1:15" ht="13.5" hidden="1" customHeight="1" outlineLevel="1">
      <c r="A25" s="251"/>
      <c r="B25" s="298" t="s">
        <v>72</v>
      </c>
      <c r="C25" s="302"/>
      <c r="D25" s="299">
        <f>'(6) DISAGG Opex'!H38</f>
        <v>0</v>
      </c>
      <c r="E25" s="294"/>
      <c r="F25" s="229">
        <f t="shared" si="0"/>
        <v>0</v>
      </c>
      <c r="G25" s="248"/>
      <c r="H25" s="296"/>
      <c r="I25" s="296"/>
      <c r="J25" s="293"/>
      <c r="M25" s="185"/>
      <c r="O25" s="274"/>
    </row>
    <row r="26" spans="1:15" ht="14.1" customHeight="1" collapsed="1">
      <c r="A26" s="251"/>
      <c r="B26" s="298" t="s">
        <v>246</v>
      </c>
      <c r="C26" s="302"/>
      <c r="D26" s="299">
        <f>'(6) DISAGG Opex'!H50</f>
        <v>10</v>
      </c>
      <c r="E26" s="294"/>
      <c r="F26" s="229">
        <f t="shared" si="0"/>
        <v>10</v>
      </c>
      <c r="G26" s="248"/>
      <c r="H26" s="296"/>
      <c r="I26" s="296"/>
      <c r="J26" s="293" t="s">
        <v>185</v>
      </c>
      <c r="M26" s="185"/>
      <c r="O26" s="274"/>
    </row>
    <row r="27" spans="1:15" ht="13.5" hidden="1" customHeight="1">
      <c r="A27" s="251"/>
      <c r="B27" s="298" t="s">
        <v>2</v>
      </c>
      <c r="C27" s="303"/>
      <c r="D27" s="231">
        <f>'(6) DISAGG Opex'!H55</f>
        <v>0</v>
      </c>
      <c r="E27" s="294"/>
      <c r="F27" s="231">
        <f>D27</f>
        <v>0</v>
      </c>
      <c r="G27" s="248"/>
      <c r="H27" s="296"/>
      <c r="I27" s="296"/>
      <c r="J27" s="293" t="s">
        <v>185</v>
      </c>
      <c r="L27" s="304"/>
      <c r="M27" s="185"/>
      <c r="O27" s="274"/>
    </row>
    <row r="28" spans="1:15" ht="13.5" customHeight="1">
      <c r="A28" s="251"/>
      <c r="B28" s="298" t="s">
        <v>181</v>
      </c>
      <c r="C28" s="303"/>
      <c r="D28" s="231">
        <f>'(6) DISAGG Opex'!H64</f>
        <v>131.76686000000001</v>
      </c>
      <c r="E28" s="294"/>
      <c r="F28" s="231">
        <f t="shared" si="0"/>
        <v>131.76686000000001</v>
      </c>
      <c r="G28" s="248"/>
      <c r="H28" s="296"/>
      <c r="I28" s="296"/>
      <c r="J28" s="293" t="s">
        <v>185</v>
      </c>
      <c r="M28" s="185"/>
      <c r="O28" s="274"/>
    </row>
    <row r="29" spans="1:15" ht="13.5" customHeight="1">
      <c r="A29" s="251"/>
      <c r="B29" s="298"/>
      <c r="C29" s="303"/>
      <c r="D29" s="231"/>
      <c r="E29" s="294"/>
      <c r="F29" s="305"/>
      <c r="G29" s="248"/>
      <c r="H29" s="296"/>
      <c r="I29" s="296"/>
      <c r="J29" s="293"/>
      <c r="L29" s="304"/>
      <c r="M29" s="185"/>
      <c r="O29" s="274"/>
    </row>
    <row r="30" spans="1:15" ht="14.1" customHeight="1">
      <c r="A30" s="251"/>
      <c r="B30" s="298" t="s">
        <v>62</v>
      </c>
      <c r="C30" s="303"/>
      <c r="D30" s="295">
        <v>4225</v>
      </c>
      <c r="E30" s="294"/>
      <c r="F30" s="229">
        <f t="shared" si="0"/>
        <v>4225</v>
      </c>
      <c r="G30" s="248"/>
      <c r="H30" s="296"/>
      <c r="I30" s="296"/>
      <c r="J30" s="306"/>
      <c r="M30" s="185"/>
      <c r="O30" s="274"/>
    </row>
    <row r="31" spans="1:15" ht="14.1" customHeight="1">
      <c r="A31" s="251"/>
      <c r="B31" s="298" t="s">
        <v>41</v>
      </c>
      <c r="C31" s="303"/>
      <c r="D31" s="295">
        <v>440.08363000000014</v>
      </c>
      <c r="E31" s="294"/>
      <c r="F31" s="229">
        <f t="shared" si="0"/>
        <v>440.08363000000014</v>
      </c>
      <c r="G31" s="248"/>
      <c r="H31" s="296"/>
      <c r="I31" s="296"/>
      <c r="J31" s="306"/>
      <c r="M31" s="185"/>
      <c r="O31" s="274"/>
    </row>
    <row r="32" spans="1:15" ht="14.1" customHeight="1">
      <c r="A32" s="251"/>
      <c r="B32" s="298" t="s">
        <v>437</v>
      </c>
      <c r="C32" s="303"/>
      <c r="D32" s="295">
        <v>79.067999999999998</v>
      </c>
      <c r="E32" s="294"/>
      <c r="F32" s="229">
        <f t="shared" si="0"/>
        <v>79.067999999999998</v>
      </c>
      <c r="G32" s="248"/>
      <c r="H32" s="296"/>
      <c r="I32" s="296"/>
      <c r="J32" s="307"/>
      <c r="M32" s="185"/>
      <c r="O32" s="274"/>
    </row>
    <row r="33" spans="1:15" ht="14.1" customHeight="1">
      <c r="A33" s="209"/>
      <c r="B33" s="227"/>
      <c r="C33" s="308"/>
      <c r="D33" s="295"/>
      <c r="E33" s="294"/>
      <c r="F33" s="229"/>
      <c r="G33" s="248"/>
      <c r="H33" s="296"/>
      <c r="I33" s="296"/>
      <c r="J33" s="309"/>
      <c r="M33" s="185"/>
      <c r="O33" s="274"/>
    </row>
    <row r="34" spans="1:15" ht="14.1" customHeight="1" thickBot="1">
      <c r="A34" s="209"/>
      <c r="B34" s="310" t="s">
        <v>274</v>
      </c>
      <c r="C34" s="236"/>
      <c r="D34" s="311">
        <f>D13-SUM(D18:D33)</f>
        <v>4928.1651500000007</v>
      </c>
      <c r="E34" s="294"/>
      <c r="F34" s="311">
        <f>F13-SUM(F18:F33)</f>
        <v>4928.1651500000007</v>
      </c>
      <c r="G34" s="311">
        <f>G13-SUM(G17:G33)</f>
        <v>0</v>
      </c>
      <c r="H34" s="311">
        <f>H13-SUM(H17:H33)</f>
        <v>0</v>
      </c>
      <c r="I34" s="311">
        <f>I13-SUM(I17:I33)</f>
        <v>0</v>
      </c>
      <c r="J34" s="309"/>
      <c r="K34" s="233"/>
      <c r="M34" s="185"/>
      <c r="O34" s="274"/>
    </row>
    <row r="35" spans="1:15" ht="14.1" customHeight="1" thickTop="1">
      <c r="A35" s="312"/>
      <c r="B35" s="313"/>
      <c r="C35" s="314"/>
      <c r="D35" s="315"/>
      <c r="E35" s="277"/>
      <c r="F35" s="316"/>
      <c r="G35" s="317"/>
      <c r="H35" s="318"/>
      <c r="I35" s="319"/>
      <c r="J35" s="320"/>
      <c r="K35" s="321"/>
      <c r="M35" s="185"/>
      <c r="O35" s="274"/>
    </row>
    <row r="36" spans="1:15" ht="14.1" customHeight="1">
      <c r="A36" s="322"/>
      <c r="B36" s="323"/>
      <c r="C36" s="244"/>
      <c r="D36" s="324"/>
      <c r="E36" s="277"/>
      <c r="F36" s="325"/>
      <c r="G36" s="325"/>
      <c r="H36" s="326"/>
      <c r="I36" s="326"/>
      <c r="J36" s="327"/>
      <c r="K36" s="321"/>
      <c r="M36" s="185"/>
      <c r="O36" s="274"/>
    </row>
    <row r="37" spans="1:15">
      <c r="B37" s="208" t="s">
        <v>195</v>
      </c>
      <c r="D37" s="189"/>
      <c r="F37" s="277"/>
      <c r="J37" s="185"/>
      <c r="L37" s="328"/>
      <c r="M37" s="185"/>
      <c r="O37" s="274"/>
    </row>
    <row r="38" spans="1:15" s="329" customFormat="1" ht="12.75" customHeight="1">
      <c r="B38" s="188" t="s">
        <v>468</v>
      </c>
      <c r="C38" s="273"/>
      <c r="D38" s="330"/>
      <c r="E38" s="330"/>
      <c r="F38" s="330"/>
      <c r="G38" s="330"/>
      <c r="H38" s="330"/>
      <c r="J38" s="331"/>
      <c r="K38" s="332"/>
      <c r="L38" s="332"/>
      <c r="N38" s="333"/>
      <c r="O38" s="333"/>
    </row>
    <row r="39" spans="1:15" s="329" customFormat="1" ht="12.75" customHeight="1">
      <c r="B39" s="188" t="s">
        <v>465</v>
      </c>
      <c r="C39" s="273"/>
      <c r="D39" s="330"/>
      <c r="E39" s="330"/>
      <c r="F39" s="330"/>
      <c r="G39" s="330"/>
      <c r="H39" s="330"/>
      <c r="J39" s="331"/>
      <c r="K39" s="332"/>
      <c r="L39" s="332"/>
      <c r="N39" s="333"/>
      <c r="O39" s="333"/>
    </row>
    <row r="40" spans="1:15" s="329" customFormat="1">
      <c r="B40" s="334"/>
      <c r="C40" s="331"/>
      <c r="D40" s="331"/>
      <c r="E40" s="331"/>
      <c r="F40" s="331"/>
      <c r="G40" s="331"/>
      <c r="H40" s="331"/>
      <c r="J40" s="332"/>
      <c r="K40" s="332"/>
      <c r="L40" s="332"/>
      <c r="N40" s="333"/>
      <c r="O40" s="333"/>
    </row>
    <row r="41" spans="1:15" s="268" customFormat="1" ht="18" customHeight="1">
      <c r="B41" s="270" t="s">
        <v>463</v>
      </c>
      <c r="C41" s="335"/>
      <c r="D41" s="335"/>
      <c r="L41" s="336"/>
      <c r="M41" s="337"/>
      <c r="N41" s="271"/>
      <c r="O41" s="338"/>
    </row>
    <row r="42" spans="1:15" s="268" customFormat="1" ht="18" customHeight="1">
      <c r="B42" s="270" t="s">
        <v>467</v>
      </c>
      <c r="C42" s="335"/>
      <c r="D42" s="335"/>
      <c r="L42" s="336"/>
      <c r="M42" s="337"/>
      <c r="N42" s="271"/>
      <c r="O42" s="338"/>
    </row>
    <row r="43" spans="1:15" s="268" customFormat="1" ht="16.5" customHeight="1">
      <c r="B43" s="271" t="s">
        <v>196</v>
      </c>
      <c r="C43" s="335"/>
      <c r="D43" s="335"/>
      <c r="L43" s="336"/>
      <c r="M43" s="337"/>
      <c r="N43" s="271"/>
      <c r="O43" s="338"/>
    </row>
    <row r="44" spans="1:15" s="268" customFormat="1">
      <c r="B44" s="271" t="s">
        <v>197</v>
      </c>
      <c r="C44" s="335"/>
      <c r="D44" s="335"/>
      <c r="L44" s="336"/>
      <c r="M44" s="337"/>
      <c r="N44" s="271"/>
      <c r="O44" s="338"/>
    </row>
    <row r="45" spans="1:15">
      <c r="B45" s="185"/>
      <c r="C45" s="185"/>
      <c r="D45" s="189"/>
      <c r="J45" s="185"/>
      <c r="L45" s="328"/>
    </row>
    <row r="46" spans="1:15" ht="14.25">
      <c r="B46" s="272" t="s">
        <v>435</v>
      </c>
      <c r="C46" s="273"/>
      <c r="D46" s="189"/>
      <c r="J46" s="185"/>
      <c r="L46" s="328"/>
    </row>
  </sheetData>
  <mergeCells count="1">
    <mergeCell ref="A2:J2"/>
  </mergeCells>
  <phoneticPr fontId="15" type="noConversion"/>
  <hyperlinks>
    <hyperlink ref="J10" location="'(12) PTS Rev'!A1" display="PTS Rev"/>
    <hyperlink ref="J27" location="'(10) DISAGG Opex'!L55" display="DISAGG Opex"/>
    <hyperlink ref="J11" location="'(12) PTS Rev'!A1" display="PTS Rev"/>
    <hyperlink ref="J18" location="'(6) DISAGG Opex'!A1" display="DISAGG Opex"/>
    <hyperlink ref="J19" location="'(6) DISAGG Opex'!A1" display="DISAGG Opex"/>
    <hyperlink ref="J22" location="'(6) DISAGG Opex'!A1" display="DISAGG Opex"/>
    <hyperlink ref="J24" location="'(6) DISAGG Opex'!A1" display="DISAGG Opex"/>
    <hyperlink ref="J26" location="'(6) DISAGG Opex'!A1" display="DISAGG Opex"/>
    <hyperlink ref="J28" location="'(6) DISAGG Opex'!A1" display="DISAGG Opex"/>
  </hyperlinks>
  <printOptions horizontalCentered="1" gridLinesSet="0"/>
  <pageMargins left="0.35433070866141736" right="0.35433070866141736" top="0.31496062992125984" bottom="0.31496062992125984" header="0.11811023622047245" footer="0.11811023622047245"/>
  <pageSetup paperSize="9" scale="61" firstPageNumber="7" orientation="landscape" useFirstPageNumber="1" r:id="rId1"/>
  <headerFooter alignWithMargins="0">
    <oddFooter>&amp;R&amp;P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theme="2" tint="-0.499984740745262"/>
    <pageSetUpPr fitToPage="1"/>
  </sheetPr>
  <dimension ref="A1:AD98"/>
  <sheetViews>
    <sheetView showGridLines="0" showZeros="0" zoomScale="70" zoomScaleNormal="70" zoomScaleSheetLayoutView="75" workbookViewId="0"/>
  </sheetViews>
  <sheetFormatPr defaultColWidth="8.140625" defaultRowHeight="13.5" outlineLevelRow="1"/>
  <cols>
    <col min="1" max="1" width="24.28515625" style="274" customWidth="1"/>
    <col min="2" max="2" width="1.85546875" style="274" customWidth="1"/>
    <col min="3" max="3" width="22.7109375" style="274" customWidth="1"/>
    <col min="4" max="5" width="15" style="274" customWidth="1"/>
    <col min="6" max="6" width="14.7109375" style="274" customWidth="1"/>
    <col min="7" max="7" width="5.140625" style="274" customWidth="1"/>
    <col min="8" max="8" width="16.5703125" style="274" customWidth="1"/>
    <col min="9" max="12" width="14.7109375" style="274" customWidth="1"/>
    <col min="13" max="13" width="8.140625" style="274" customWidth="1"/>
    <col min="14" max="14" width="21.7109375" style="274" bestFit="1" customWidth="1"/>
    <col min="15" max="15" width="23.28515625" style="274" customWidth="1"/>
    <col min="16" max="16" width="12.7109375" style="274" bestFit="1" customWidth="1"/>
    <col min="17" max="16384" width="8.140625" style="274"/>
  </cols>
  <sheetData>
    <row r="1" spans="1:30">
      <c r="A1" s="339"/>
      <c r="B1" s="340"/>
      <c r="C1" s="340"/>
      <c r="D1" s="340"/>
      <c r="E1" s="340"/>
      <c r="F1" s="340"/>
      <c r="G1" s="340"/>
      <c r="H1" s="340"/>
      <c r="I1" s="340"/>
      <c r="J1" s="340"/>
      <c r="K1" s="340"/>
      <c r="L1" s="341"/>
    </row>
    <row r="2" spans="1:30" s="271" customFormat="1" ht="18">
      <c r="A2" s="978" t="s">
        <v>53</v>
      </c>
      <c r="B2" s="979"/>
      <c r="C2" s="979"/>
      <c r="D2" s="979"/>
      <c r="E2" s="979"/>
      <c r="F2" s="979"/>
      <c r="G2" s="979"/>
      <c r="H2" s="979"/>
      <c r="I2" s="980"/>
      <c r="J2" s="980"/>
      <c r="K2" s="980"/>
      <c r="L2" s="981"/>
    </row>
    <row r="3" spans="1:30" s="346" customFormat="1" ht="18">
      <c r="A3" s="342"/>
      <c r="B3" s="343"/>
      <c r="C3" s="343"/>
      <c r="D3" s="343"/>
      <c r="E3" s="343"/>
      <c r="F3" s="343"/>
      <c r="G3" s="343"/>
      <c r="H3" s="344"/>
      <c r="I3" s="344"/>
      <c r="J3" s="344"/>
      <c r="K3" s="344"/>
      <c r="L3" s="345"/>
    </row>
    <row r="4" spans="1:30" ht="12.75" customHeight="1">
      <c r="A4" s="347"/>
      <c r="B4" s="348"/>
      <c r="C4" s="348"/>
      <c r="D4" s="348"/>
      <c r="E4" s="348"/>
      <c r="F4" s="348"/>
      <c r="G4" s="348"/>
      <c r="H4" s="348"/>
      <c r="I4" s="348"/>
      <c r="J4" s="348"/>
      <c r="K4" s="348"/>
      <c r="L4" s="349"/>
    </row>
    <row r="5" spans="1:30" ht="12.75" customHeight="1">
      <c r="A5" s="350" t="str">
        <f>'(5) DISAGG Inc'!B5</f>
        <v>For the year ended 30 June 2017</v>
      </c>
      <c r="H5" s="197"/>
      <c r="I5" s="276"/>
      <c r="J5" s="276"/>
      <c r="K5" s="276"/>
      <c r="L5" s="351"/>
    </row>
    <row r="6" spans="1:30" ht="14.25" thickBot="1">
      <c r="A6" s="350"/>
      <c r="H6" s="276"/>
      <c r="I6" s="276"/>
      <c r="J6" s="276"/>
      <c r="K6" s="276"/>
      <c r="L6" s="351"/>
      <c r="M6" s="185"/>
      <c r="N6" s="185"/>
      <c r="O6" s="185"/>
      <c r="P6" s="185"/>
      <c r="Q6" s="185"/>
      <c r="R6" s="185"/>
      <c r="S6" s="185"/>
      <c r="T6" s="185"/>
      <c r="U6" s="185"/>
      <c r="V6" s="185"/>
      <c r="W6" s="185"/>
      <c r="X6" s="185"/>
      <c r="Y6" s="185"/>
      <c r="Z6" s="185"/>
      <c r="AA6" s="185"/>
      <c r="AB6" s="185"/>
      <c r="AC6" s="185"/>
    </row>
    <row r="7" spans="1:30" ht="81">
      <c r="A7" s="352" t="s">
        <v>203</v>
      </c>
      <c r="B7" s="353"/>
      <c r="C7" s="354" t="s">
        <v>204</v>
      </c>
      <c r="D7" s="355"/>
      <c r="E7" s="355"/>
      <c r="F7" s="356" t="s">
        <v>205</v>
      </c>
      <c r="G7" s="357"/>
      <c r="H7" s="358" t="s">
        <v>186</v>
      </c>
      <c r="I7" s="359" t="s">
        <v>279</v>
      </c>
      <c r="J7" s="360" t="s">
        <v>280</v>
      </c>
      <c r="K7" s="361" t="s">
        <v>178</v>
      </c>
      <c r="L7" s="362" t="s">
        <v>180</v>
      </c>
      <c r="M7" s="185"/>
      <c r="N7" s="185"/>
      <c r="O7" s="185"/>
      <c r="P7" s="185"/>
      <c r="Q7" s="185"/>
      <c r="R7" s="185"/>
      <c r="S7" s="185"/>
      <c r="T7" s="185"/>
      <c r="U7" s="185"/>
      <c r="V7" s="185"/>
      <c r="W7" s="185"/>
      <c r="X7" s="185"/>
      <c r="Y7" s="185"/>
      <c r="Z7" s="185"/>
      <c r="AA7" s="185"/>
      <c r="AB7" s="185"/>
      <c r="AC7" s="185"/>
      <c r="AD7" s="185"/>
    </row>
    <row r="8" spans="1:30" ht="13.5" customHeight="1">
      <c r="A8" s="363"/>
      <c r="C8" s="364"/>
      <c r="D8" s="365"/>
      <c r="E8" s="365"/>
      <c r="F8" s="365"/>
      <c r="G8" s="366"/>
      <c r="H8" s="216" t="s">
        <v>193</v>
      </c>
      <c r="I8" s="216" t="s">
        <v>193</v>
      </c>
      <c r="J8" s="216" t="s">
        <v>193</v>
      </c>
      <c r="K8" s="216" t="s">
        <v>193</v>
      </c>
      <c r="L8" s="367" t="s">
        <v>193</v>
      </c>
      <c r="M8" s="185"/>
      <c r="N8" s="185"/>
      <c r="O8" s="185"/>
      <c r="P8" s="185"/>
      <c r="Q8" s="185"/>
      <c r="R8" s="185"/>
      <c r="S8" s="185"/>
      <c r="T8" s="185"/>
      <c r="U8" s="185"/>
      <c r="V8" s="185"/>
      <c r="W8" s="185"/>
      <c r="X8" s="185"/>
      <c r="Y8" s="185"/>
      <c r="Z8" s="185"/>
      <c r="AA8" s="185"/>
      <c r="AB8" s="185"/>
      <c r="AC8" s="185"/>
      <c r="AD8" s="185"/>
    </row>
    <row r="9" spans="1:30" ht="6" customHeight="1">
      <c r="A9" s="363"/>
      <c r="C9" s="217"/>
      <c r="G9" s="211"/>
      <c r="H9" s="223"/>
      <c r="I9" s="223"/>
      <c r="J9" s="223"/>
      <c r="K9" s="223"/>
      <c r="L9" s="367"/>
      <c r="M9" s="185"/>
      <c r="N9" s="185"/>
      <c r="O9" s="185"/>
      <c r="P9" s="185"/>
      <c r="Q9" s="185"/>
      <c r="R9" s="185"/>
      <c r="S9" s="185"/>
      <c r="T9" s="185"/>
      <c r="U9" s="185"/>
      <c r="V9" s="185"/>
      <c r="W9" s="185"/>
      <c r="X9" s="185"/>
      <c r="Y9" s="185"/>
      <c r="Z9" s="185"/>
      <c r="AA9" s="185"/>
      <c r="AB9" s="185"/>
      <c r="AC9" s="185"/>
      <c r="AD9" s="185"/>
    </row>
    <row r="10" spans="1:30">
      <c r="A10" s="368"/>
      <c r="C10" s="369" t="s">
        <v>206</v>
      </c>
      <c r="G10" s="211"/>
      <c r="H10" s="370"/>
      <c r="I10" s="371"/>
      <c r="J10" s="371"/>
      <c r="K10" s="371"/>
      <c r="L10" s="372"/>
      <c r="M10" s="185"/>
      <c r="N10" s="185"/>
      <c r="O10" s="185"/>
      <c r="P10" s="185"/>
      <c r="Q10" s="185"/>
      <c r="R10" s="185"/>
      <c r="S10" s="185"/>
      <c r="T10" s="185"/>
      <c r="U10" s="185"/>
      <c r="V10" s="185"/>
      <c r="W10" s="185"/>
      <c r="X10" s="185"/>
      <c r="Y10" s="185"/>
      <c r="Z10" s="185"/>
      <c r="AA10" s="185"/>
      <c r="AB10" s="185"/>
      <c r="AC10" s="185"/>
      <c r="AD10" s="185"/>
    </row>
    <row r="11" spans="1:30" s="271" customFormat="1" ht="12.75" customHeight="1">
      <c r="A11" s="373"/>
      <c r="C11" s="374"/>
      <c r="G11" s="375"/>
      <c r="H11" s="376"/>
      <c r="I11" s="376"/>
      <c r="J11" s="376"/>
      <c r="K11" s="376"/>
      <c r="L11" s="377"/>
      <c r="M11" s="268"/>
      <c r="N11" s="268"/>
      <c r="O11" s="268"/>
      <c r="P11" s="268"/>
      <c r="Q11" s="268"/>
      <c r="R11" s="268"/>
      <c r="S11" s="268"/>
      <c r="T11" s="268"/>
      <c r="U11" s="268"/>
      <c r="V11" s="268"/>
      <c r="W11" s="268"/>
      <c r="X11" s="268"/>
      <c r="Y11" s="268"/>
      <c r="Z11" s="268"/>
      <c r="AA11" s="268"/>
      <c r="AB11" s="268"/>
      <c r="AC11" s="268"/>
      <c r="AD11" s="268"/>
    </row>
    <row r="12" spans="1:30" s="271" customFormat="1" ht="12.75" customHeight="1">
      <c r="A12" s="373"/>
      <c r="C12" s="374"/>
      <c r="G12" s="375"/>
      <c r="H12" s="376"/>
      <c r="I12" s="376"/>
      <c r="J12" s="376"/>
      <c r="K12" s="376"/>
      <c r="L12" s="377"/>
      <c r="M12" s="268"/>
      <c r="N12" s="268"/>
      <c r="O12" s="268"/>
      <c r="P12" s="268"/>
      <c r="Q12" s="268"/>
      <c r="R12" s="268"/>
      <c r="S12" s="268"/>
      <c r="T12" s="268"/>
      <c r="U12" s="268"/>
      <c r="V12" s="268"/>
      <c r="W12" s="268"/>
      <c r="X12" s="268"/>
      <c r="Y12" s="268"/>
      <c r="Z12" s="268"/>
      <c r="AA12" s="268"/>
      <c r="AB12" s="268"/>
      <c r="AC12" s="268"/>
      <c r="AD12" s="268"/>
    </row>
    <row r="13" spans="1:30" s="271" customFormat="1" ht="12.75" customHeight="1">
      <c r="A13" s="373"/>
      <c r="C13" s="378" t="s">
        <v>69</v>
      </c>
      <c r="D13" s="304"/>
      <c r="G13" s="375"/>
      <c r="H13" s="376"/>
      <c r="I13" s="376"/>
      <c r="J13" s="376"/>
      <c r="K13" s="376"/>
      <c r="L13" s="377"/>
      <c r="M13" s="268"/>
      <c r="N13" s="268"/>
      <c r="O13" s="268"/>
      <c r="P13" s="268"/>
      <c r="Q13" s="268"/>
      <c r="R13" s="268"/>
      <c r="S13" s="268"/>
      <c r="T13" s="268"/>
      <c r="U13" s="268"/>
      <c r="V13" s="268"/>
      <c r="W13" s="268"/>
      <c r="X13" s="268"/>
      <c r="Y13" s="268"/>
      <c r="Z13" s="268"/>
      <c r="AA13" s="268"/>
      <c r="AB13" s="268"/>
      <c r="AC13" s="268"/>
      <c r="AD13" s="268"/>
    </row>
    <row r="14" spans="1:30" s="380" customFormat="1" ht="12.75" customHeight="1">
      <c r="A14" s="379"/>
      <c r="C14" s="381"/>
      <c r="G14" s="382"/>
      <c r="H14" s="383"/>
      <c r="I14" s="383"/>
      <c r="J14" s="383"/>
      <c r="K14" s="383"/>
      <c r="L14" s="384">
        <f>SUM(H14:K14)</f>
        <v>0</v>
      </c>
      <c r="M14" s="385"/>
      <c r="N14" s="385"/>
      <c r="O14" s="385"/>
      <c r="P14" s="385"/>
      <c r="Q14" s="385"/>
      <c r="R14" s="385"/>
      <c r="S14" s="385"/>
      <c r="T14" s="385"/>
      <c r="U14" s="385"/>
      <c r="V14" s="385"/>
      <c r="W14" s="385"/>
      <c r="X14" s="385"/>
      <c r="Y14" s="385"/>
      <c r="Z14" s="385"/>
      <c r="AA14" s="385"/>
      <c r="AB14" s="385"/>
      <c r="AC14" s="385"/>
      <c r="AD14" s="385"/>
    </row>
    <row r="15" spans="1:30" s="380" customFormat="1" ht="12.75" customHeight="1">
      <c r="A15" s="386"/>
      <c r="C15" s="387" t="s">
        <v>70</v>
      </c>
      <c r="G15" s="382"/>
      <c r="H15" s="383"/>
      <c r="I15" s="383"/>
      <c r="J15" s="383"/>
      <c r="K15" s="383"/>
      <c r="L15" s="384"/>
      <c r="M15" s="385"/>
      <c r="N15" s="385"/>
      <c r="O15" s="385"/>
      <c r="P15" s="385"/>
      <c r="Q15" s="385"/>
      <c r="R15" s="385"/>
      <c r="S15" s="385"/>
      <c r="T15" s="385"/>
      <c r="U15" s="385"/>
      <c r="V15" s="385"/>
      <c r="W15" s="385"/>
      <c r="X15" s="385"/>
      <c r="Y15" s="385"/>
      <c r="Z15" s="385"/>
      <c r="AA15" s="385"/>
      <c r="AB15" s="385"/>
      <c r="AC15" s="385"/>
      <c r="AD15" s="385"/>
    </row>
    <row r="16" spans="1:30" s="380" customFormat="1" ht="12.75" customHeight="1">
      <c r="A16" s="388" t="s">
        <v>354</v>
      </c>
      <c r="C16" s="381" t="s">
        <v>118</v>
      </c>
      <c r="G16" s="382"/>
      <c r="H16" s="389">
        <v>2927</v>
      </c>
      <c r="I16" s="383"/>
      <c r="J16" s="383"/>
      <c r="K16" s="383"/>
      <c r="L16" s="390">
        <f>SUM(H16:K16)</f>
        <v>2927</v>
      </c>
      <c r="M16" s="385"/>
      <c r="N16" s="385"/>
      <c r="O16" s="385"/>
      <c r="P16" s="385"/>
      <c r="Q16" s="385"/>
      <c r="R16" s="385"/>
      <c r="S16" s="385"/>
      <c r="T16" s="385"/>
      <c r="U16" s="385"/>
      <c r="V16" s="385"/>
      <c r="W16" s="385"/>
      <c r="X16" s="385"/>
      <c r="Y16" s="385"/>
      <c r="Z16" s="385"/>
      <c r="AA16" s="385"/>
      <c r="AB16" s="385"/>
      <c r="AC16" s="385"/>
      <c r="AD16" s="385"/>
    </row>
    <row r="17" spans="1:30" s="380" customFormat="1" ht="12.75" customHeight="1" outlineLevel="1">
      <c r="A17" s="388">
        <v>570040</v>
      </c>
      <c r="C17" s="391" t="s">
        <v>119</v>
      </c>
      <c r="G17" s="382"/>
      <c r="H17" s="389">
        <v>0</v>
      </c>
      <c r="I17" s="383"/>
      <c r="J17" s="383"/>
      <c r="K17" s="383"/>
      <c r="L17" s="390">
        <f>SUM(H17:K17)</f>
        <v>0</v>
      </c>
      <c r="M17" s="385"/>
      <c r="Q17" s="385"/>
      <c r="R17" s="385"/>
      <c r="S17" s="385"/>
      <c r="T17" s="385"/>
      <c r="U17" s="385"/>
      <c r="V17" s="385"/>
      <c r="W17" s="385"/>
      <c r="X17" s="385"/>
      <c r="Y17" s="385"/>
      <c r="Z17" s="385"/>
      <c r="AA17" s="385"/>
      <c r="AB17" s="385"/>
      <c r="AC17" s="385"/>
      <c r="AD17" s="385"/>
    </row>
    <row r="18" spans="1:30" s="380" customFormat="1" ht="12.75" customHeight="1" outlineLevel="1">
      <c r="A18" s="388">
        <v>572010</v>
      </c>
      <c r="C18" s="392" t="s">
        <v>284</v>
      </c>
      <c r="G18" s="382"/>
      <c r="H18" s="389">
        <v>0</v>
      </c>
      <c r="I18" s="393"/>
      <c r="J18" s="393"/>
      <c r="K18" s="393"/>
      <c r="L18" s="394">
        <f>SUM(H18:K18)</f>
        <v>0</v>
      </c>
      <c r="M18" s="385"/>
      <c r="N18" s="385"/>
      <c r="O18" s="385"/>
      <c r="P18" s="385"/>
      <c r="Q18" s="385"/>
      <c r="R18" s="385"/>
      <c r="S18" s="385"/>
      <c r="T18" s="385"/>
      <c r="U18" s="385"/>
      <c r="V18" s="385"/>
      <c r="W18" s="385"/>
      <c r="X18" s="385"/>
      <c r="Y18" s="385"/>
      <c r="Z18" s="385"/>
      <c r="AA18" s="385"/>
      <c r="AB18" s="385"/>
      <c r="AC18" s="385"/>
      <c r="AD18" s="385"/>
    </row>
    <row r="19" spans="1:30" s="396" customFormat="1" ht="12.75" customHeight="1">
      <c r="A19" s="395"/>
      <c r="C19" s="397"/>
      <c r="D19" s="396" t="s">
        <v>71</v>
      </c>
      <c r="H19" s="398">
        <f>SUBTOTAL(9,H15:H18)</f>
        <v>2927</v>
      </c>
      <c r="I19" s="399"/>
      <c r="J19" s="398"/>
      <c r="K19" s="398"/>
      <c r="L19" s="400">
        <f>SUM(H19:K19)</f>
        <v>2927</v>
      </c>
      <c r="M19" s="401"/>
      <c r="N19" s="401"/>
      <c r="O19" s="401"/>
      <c r="P19" s="401"/>
      <c r="Q19" s="401"/>
      <c r="R19" s="401"/>
      <c r="S19" s="401"/>
      <c r="T19" s="401"/>
      <c r="U19" s="401"/>
      <c r="V19" s="401"/>
      <c r="W19" s="401"/>
      <c r="X19" s="401"/>
      <c r="Y19" s="401"/>
      <c r="Z19" s="401"/>
      <c r="AA19" s="401"/>
      <c r="AB19" s="401"/>
      <c r="AC19" s="401"/>
      <c r="AD19" s="401"/>
    </row>
    <row r="20" spans="1:30" s="380" customFormat="1" ht="12.75" customHeight="1">
      <c r="A20" s="386"/>
      <c r="C20" s="381"/>
      <c r="H20" s="389"/>
      <c r="I20" s="402"/>
      <c r="J20" s="393"/>
      <c r="K20" s="393"/>
      <c r="L20" s="403"/>
      <c r="M20" s="385"/>
      <c r="N20" s="385"/>
      <c r="O20" s="385"/>
      <c r="P20" s="385"/>
      <c r="Q20" s="385"/>
      <c r="R20" s="385"/>
      <c r="S20" s="385"/>
      <c r="T20" s="385"/>
      <c r="U20" s="385"/>
      <c r="V20" s="385"/>
      <c r="W20" s="385"/>
      <c r="X20" s="385"/>
      <c r="Y20" s="385"/>
      <c r="Z20" s="385"/>
      <c r="AA20" s="385"/>
      <c r="AB20" s="385"/>
      <c r="AC20" s="385"/>
      <c r="AD20" s="385"/>
    </row>
    <row r="21" spans="1:30" s="380" customFormat="1" ht="12.75" customHeight="1">
      <c r="A21" s="386"/>
      <c r="C21" s="387" t="s">
        <v>353</v>
      </c>
      <c r="H21" s="389"/>
      <c r="I21" s="402"/>
      <c r="J21" s="393"/>
      <c r="K21" s="393"/>
      <c r="L21" s="403"/>
      <c r="M21" s="385"/>
      <c r="N21" s="385"/>
      <c r="O21" s="385"/>
      <c r="P21" s="385"/>
      <c r="Q21" s="385"/>
      <c r="R21" s="385"/>
      <c r="S21" s="385"/>
      <c r="T21" s="385"/>
      <c r="U21" s="385"/>
      <c r="V21" s="385"/>
      <c r="W21" s="385"/>
      <c r="X21" s="385"/>
      <c r="Y21" s="385"/>
      <c r="Z21" s="385"/>
      <c r="AA21" s="385"/>
      <c r="AB21" s="385"/>
      <c r="AC21" s="385"/>
      <c r="AD21" s="385"/>
    </row>
    <row r="22" spans="1:30" s="253" customFormat="1" ht="12.75" customHeight="1" outlineLevel="1">
      <c r="A22" s="388">
        <v>640030</v>
      </c>
      <c r="B22" s="302"/>
      <c r="C22" s="298" t="s">
        <v>63</v>
      </c>
      <c r="H22" s="404"/>
      <c r="I22" s="402"/>
      <c r="J22" s="393"/>
      <c r="K22" s="393"/>
      <c r="L22" s="405">
        <f>SUM(H22:K22)</f>
        <v>0</v>
      </c>
      <c r="M22" s="406"/>
      <c r="N22" s="385"/>
      <c r="O22" s="385"/>
      <c r="P22" s="385"/>
      <c r="Q22" s="406"/>
      <c r="R22" s="406"/>
      <c r="S22" s="406"/>
      <c r="T22" s="406"/>
      <c r="U22" s="406"/>
      <c r="V22" s="406"/>
      <c r="W22" s="406"/>
      <c r="X22" s="406"/>
      <c r="Y22" s="406"/>
      <c r="Z22" s="406"/>
      <c r="AA22" s="406"/>
      <c r="AB22" s="406"/>
      <c r="AC22" s="406"/>
      <c r="AD22" s="406"/>
    </row>
    <row r="23" spans="1:30" s="253" customFormat="1" ht="12.75" customHeight="1">
      <c r="A23" s="388" t="s">
        <v>356</v>
      </c>
      <c r="B23" s="302"/>
      <c r="C23" s="298" t="s">
        <v>353</v>
      </c>
      <c r="H23" s="407">
        <v>400</v>
      </c>
      <c r="I23" s="408"/>
      <c r="J23" s="409"/>
      <c r="K23" s="409"/>
      <c r="L23" s="410">
        <f>SUM(H23:K23)</f>
        <v>400</v>
      </c>
      <c r="M23" s="406"/>
      <c r="N23" s="406"/>
      <c r="O23" s="406"/>
      <c r="P23" s="406"/>
      <c r="Q23" s="406"/>
      <c r="R23" s="406"/>
      <c r="S23" s="406"/>
      <c r="T23" s="406"/>
      <c r="U23" s="406"/>
      <c r="V23" s="406"/>
      <c r="W23" s="406"/>
      <c r="X23" s="406"/>
      <c r="Y23" s="406"/>
      <c r="Z23" s="406"/>
      <c r="AA23" s="406"/>
      <c r="AB23" s="406"/>
      <c r="AC23" s="406"/>
      <c r="AD23" s="406"/>
    </row>
    <row r="24" spans="1:30" s="414" customFormat="1" ht="12.75" customHeight="1">
      <c r="A24" s="411"/>
      <c r="B24" s="412"/>
      <c r="C24" s="413"/>
      <c r="D24" s="414" t="s">
        <v>355</v>
      </c>
      <c r="G24" s="297"/>
      <c r="H24" s="415">
        <f>SUBTOTAL(9,H21:H23)</f>
        <v>400</v>
      </c>
      <c r="I24" s="398"/>
      <c r="J24" s="398"/>
      <c r="K24" s="398"/>
      <c r="L24" s="400">
        <f>SUM(H24:K24)</f>
        <v>400</v>
      </c>
      <c r="M24" s="416"/>
      <c r="N24" s="416"/>
      <c r="O24" s="416"/>
      <c r="P24" s="416"/>
      <c r="Q24" s="416"/>
      <c r="R24" s="416"/>
      <c r="S24" s="416"/>
      <c r="T24" s="416"/>
      <c r="U24" s="416"/>
      <c r="V24" s="416"/>
      <c r="W24" s="416"/>
      <c r="X24" s="416"/>
      <c r="Y24" s="416"/>
      <c r="Z24" s="416"/>
      <c r="AA24" s="416"/>
      <c r="AB24" s="416"/>
      <c r="AC24" s="416"/>
      <c r="AD24" s="416"/>
    </row>
    <row r="25" spans="1:30" s="253" customFormat="1" ht="12.75" customHeight="1">
      <c r="A25" s="417"/>
      <c r="B25" s="302"/>
      <c r="C25" s="298"/>
      <c r="G25" s="228"/>
      <c r="H25" s="389"/>
      <c r="I25" s="393"/>
      <c r="J25" s="393"/>
      <c r="K25" s="393"/>
      <c r="L25" s="403">
        <f>SUM(H25:K25)</f>
        <v>0</v>
      </c>
      <c r="M25" s="406"/>
      <c r="N25" s="406"/>
      <c r="O25" s="406"/>
      <c r="P25" s="406"/>
      <c r="Q25" s="406"/>
      <c r="R25" s="406"/>
      <c r="S25" s="406"/>
      <c r="T25" s="406"/>
      <c r="U25" s="406"/>
      <c r="V25" s="406"/>
      <c r="W25" s="406"/>
      <c r="X25" s="406"/>
      <c r="Y25" s="406"/>
      <c r="Z25" s="406"/>
      <c r="AA25" s="406"/>
      <c r="AB25" s="406"/>
      <c r="AC25" s="406"/>
      <c r="AD25" s="406"/>
    </row>
    <row r="26" spans="1:30" s="426" customFormat="1" ht="12.75" customHeight="1">
      <c r="A26" s="418"/>
      <c r="B26" s="419"/>
      <c r="C26" s="420" t="s">
        <v>234</v>
      </c>
      <c r="D26" s="421"/>
      <c r="E26" s="421"/>
      <c r="F26" s="421"/>
      <c r="G26" s="422"/>
      <c r="H26" s="423">
        <f>ROUNDDOWN(H19+H24,0)</f>
        <v>3327</v>
      </c>
      <c r="I26" s="423"/>
      <c r="J26" s="423"/>
      <c r="K26" s="423"/>
      <c r="L26" s="424">
        <f>ROUNDDOWN(L19+L24,0)</f>
        <v>3327</v>
      </c>
      <c r="M26" s="425"/>
      <c r="N26" s="425"/>
      <c r="O26" s="425"/>
      <c r="P26" s="425"/>
      <c r="Q26" s="425"/>
      <c r="R26" s="425"/>
      <c r="S26" s="425"/>
      <c r="T26" s="425"/>
      <c r="U26" s="425"/>
      <c r="V26" s="425"/>
      <c r="W26" s="425"/>
      <c r="X26" s="425"/>
      <c r="Y26" s="425"/>
      <c r="Z26" s="425"/>
      <c r="AA26" s="425"/>
      <c r="AB26" s="425"/>
      <c r="AC26" s="425"/>
      <c r="AD26" s="425"/>
    </row>
    <row r="27" spans="1:30" s="253" customFormat="1" ht="12.75" customHeight="1">
      <c r="A27" s="417"/>
      <c r="B27" s="302"/>
      <c r="C27" s="298"/>
      <c r="G27" s="228"/>
      <c r="H27" s="389"/>
      <c r="I27" s="393"/>
      <c r="J27" s="393"/>
      <c r="K27" s="393"/>
      <c r="L27" s="403"/>
      <c r="M27" s="406"/>
      <c r="N27" s="406"/>
      <c r="O27" s="406"/>
      <c r="P27" s="406"/>
      <c r="Q27" s="406"/>
      <c r="R27" s="406"/>
      <c r="S27" s="406"/>
      <c r="T27" s="406"/>
      <c r="U27" s="406"/>
      <c r="V27" s="406"/>
      <c r="W27" s="406"/>
      <c r="X27" s="406"/>
      <c r="Y27" s="406"/>
      <c r="Z27" s="406"/>
      <c r="AA27" s="406"/>
      <c r="AB27" s="406"/>
      <c r="AC27" s="406"/>
      <c r="AD27" s="406"/>
    </row>
    <row r="28" spans="1:30" s="253" customFormat="1" ht="12.75" customHeight="1">
      <c r="A28" s="417"/>
      <c r="B28" s="302"/>
      <c r="C28" s="298"/>
      <c r="G28" s="228"/>
      <c r="H28" s="389"/>
      <c r="I28" s="393"/>
      <c r="J28" s="393"/>
      <c r="K28" s="393"/>
      <c r="L28" s="403"/>
      <c r="M28" s="406"/>
      <c r="N28" s="406"/>
      <c r="O28" s="406"/>
      <c r="P28" s="406"/>
      <c r="Q28" s="406"/>
      <c r="R28" s="406"/>
      <c r="S28" s="406"/>
      <c r="T28" s="406"/>
      <c r="U28" s="406"/>
      <c r="V28" s="406"/>
      <c r="W28" s="406"/>
      <c r="X28" s="406"/>
      <c r="Y28" s="406"/>
      <c r="Z28" s="406"/>
      <c r="AA28" s="406"/>
      <c r="AB28" s="406"/>
      <c r="AC28" s="406"/>
      <c r="AD28" s="406"/>
    </row>
    <row r="29" spans="1:30" ht="12.75" customHeight="1">
      <c r="A29" s="427"/>
      <c r="B29" s="428"/>
      <c r="C29" s="429" t="s">
        <v>129</v>
      </c>
      <c r="D29" s="430" t="s">
        <v>61</v>
      </c>
      <c r="G29" s="211"/>
      <c r="H29" s="389"/>
      <c r="I29" s="393"/>
      <c r="J29" s="393"/>
      <c r="K29" s="393"/>
      <c r="L29" s="403"/>
      <c r="M29" s="185"/>
      <c r="N29" s="185"/>
      <c r="O29" s="185"/>
      <c r="P29" s="185"/>
      <c r="Q29" s="185"/>
      <c r="R29" s="185"/>
      <c r="S29" s="185"/>
      <c r="T29" s="185"/>
      <c r="U29" s="185"/>
      <c r="V29" s="185"/>
      <c r="W29" s="185"/>
      <c r="X29" s="185"/>
      <c r="Y29" s="185"/>
      <c r="Z29" s="185"/>
      <c r="AA29" s="185"/>
      <c r="AB29" s="185"/>
      <c r="AC29" s="185"/>
      <c r="AD29" s="185"/>
    </row>
    <row r="30" spans="1:30" s="380" customFormat="1" ht="12.75" customHeight="1">
      <c r="A30" s="386"/>
      <c r="C30" s="381"/>
      <c r="G30" s="382"/>
      <c r="H30" s="389"/>
      <c r="I30" s="393"/>
      <c r="J30" s="393"/>
      <c r="K30" s="393"/>
      <c r="L30" s="403">
        <f>SUM(H30:K30)</f>
        <v>0</v>
      </c>
      <c r="M30" s="385"/>
      <c r="N30" s="385"/>
      <c r="O30" s="385"/>
      <c r="P30" s="385"/>
      <c r="Q30" s="385"/>
      <c r="R30" s="385"/>
      <c r="S30" s="385"/>
      <c r="T30" s="385"/>
      <c r="U30" s="385"/>
      <c r="V30" s="385"/>
      <c r="W30" s="385"/>
      <c r="X30" s="385"/>
      <c r="Y30" s="385"/>
      <c r="Z30" s="385"/>
      <c r="AA30" s="385"/>
      <c r="AB30" s="385"/>
      <c r="AC30" s="385"/>
      <c r="AD30" s="385"/>
    </row>
    <row r="31" spans="1:30" s="380" customFormat="1" ht="12.75" customHeight="1">
      <c r="A31" s="386"/>
      <c r="C31" s="387" t="s">
        <v>286</v>
      </c>
      <c r="G31" s="382"/>
      <c r="H31" s="389"/>
      <c r="I31" s="393"/>
      <c r="J31" s="393"/>
      <c r="K31" s="393"/>
      <c r="L31" s="403">
        <f>SUM(H31:K31)</f>
        <v>0</v>
      </c>
      <c r="M31" s="385"/>
      <c r="N31" s="385"/>
      <c r="O31" s="385"/>
      <c r="P31" s="385"/>
      <c r="Q31" s="385"/>
      <c r="R31" s="385"/>
      <c r="S31" s="385"/>
      <c r="T31" s="385"/>
      <c r="U31" s="385"/>
      <c r="V31" s="385"/>
      <c r="W31" s="385"/>
      <c r="X31" s="385"/>
      <c r="Y31" s="385"/>
      <c r="Z31" s="385"/>
      <c r="AA31" s="385"/>
      <c r="AB31" s="385"/>
      <c r="AC31" s="385"/>
      <c r="AD31" s="385"/>
    </row>
    <row r="32" spans="1:30" s="380" customFormat="1" ht="12.75" customHeight="1">
      <c r="A32" s="388">
        <v>685010</v>
      </c>
      <c r="C32" s="381" t="s">
        <v>286</v>
      </c>
      <c r="G32" s="382"/>
      <c r="H32" s="389">
        <v>488</v>
      </c>
      <c r="I32" s="393"/>
      <c r="J32" s="393"/>
      <c r="K32" s="393"/>
      <c r="L32" s="403">
        <f>SUM(H32:K32)</f>
        <v>488</v>
      </c>
      <c r="M32" s="385"/>
      <c r="N32" s="385"/>
      <c r="O32" s="385"/>
      <c r="P32" s="385"/>
      <c r="Q32" s="385"/>
      <c r="R32" s="385"/>
      <c r="S32" s="385"/>
      <c r="T32" s="385"/>
      <c r="U32" s="385"/>
      <c r="V32" s="385"/>
      <c r="W32" s="385"/>
      <c r="X32" s="385"/>
      <c r="Y32" s="385"/>
      <c r="Z32" s="385"/>
      <c r="AA32" s="385"/>
      <c r="AB32" s="385"/>
      <c r="AC32" s="385"/>
      <c r="AD32" s="385"/>
    </row>
    <row r="33" spans="1:30" s="396" customFormat="1" ht="12.75" customHeight="1">
      <c r="A33" s="395"/>
      <c r="C33" s="397"/>
      <c r="D33" s="396" t="s">
        <v>235</v>
      </c>
      <c r="G33" s="431"/>
      <c r="H33" s="415">
        <f>SUBTOTAL(9,H32:H32)</f>
        <v>488</v>
      </c>
      <c r="I33" s="398"/>
      <c r="J33" s="398"/>
      <c r="K33" s="398"/>
      <c r="L33" s="432">
        <f>SUM(H33:K33)</f>
        <v>488</v>
      </c>
      <c r="M33" s="401"/>
      <c r="N33" s="401"/>
      <c r="O33" s="401"/>
      <c r="P33" s="401"/>
      <c r="Q33" s="401"/>
      <c r="R33" s="401"/>
      <c r="S33" s="401"/>
      <c r="T33" s="401"/>
      <c r="U33" s="401"/>
      <c r="V33" s="401"/>
      <c r="W33" s="401"/>
      <c r="X33" s="401"/>
      <c r="Y33" s="401"/>
      <c r="Z33" s="401"/>
      <c r="AA33" s="401"/>
      <c r="AB33" s="401"/>
      <c r="AC33" s="401"/>
      <c r="AD33" s="401"/>
    </row>
    <row r="34" spans="1:30" s="380" customFormat="1" ht="12.75" customHeight="1">
      <c r="A34" s="386"/>
      <c r="C34" s="381"/>
      <c r="G34" s="382"/>
      <c r="H34" s="389"/>
      <c r="I34" s="393"/>
      <c r="J34" s="393"/>
      <c r="K34" s="393"/>
      <c r="L34" s="394"/>
      <c r="M34" s="385"/>
      <c r="N34" s="385"/>
      <c r="O34" s="385"/>
      <c r="P34" s="385"/>
      <c r="Q34" s="385"/>
      <c r="R34" s="385"/>
      <c r="S34" s="385"/>
      <c r="T34" s="385"/>
      <c r="U34" s="385"/>
      <c r="V34" s="385"/>
      <c r="W34" s="385"/>
      <c r="X34" s="385"/>
      <c r="Y34" s="385"/>
      <c r="Z34" s="385"/>
      <c r="AA34" s="385"/>
      <c r="AB34" s="385"/>
      <c r="AC34" s="385"/>
      <c r="AD34" s="385"/>
    </row>
    <row r="35" spans="1:30" s="380" customFormat="1" ht="12.75" customHeight="1">
      <c r="A35" s="386"/>
      <c r="C35" s="387" t="s">
        <v>287</v>
      </c>
      <c r="G35" s="382"/>
      <c r="H35" s="389"/>
      <c r="I35" s="393"/>
      <c r="J35" s="393"/>
      <c r="K35" s="393"/>
      <c r="L35" s="403">
        <f>SUM(H35:K35)</f>
        <v>0</v>
      </c>
      <c r="M35" s="385"/>
      <c r="N35" s="385"/>
      <c r="O35" s="385"/>
      <c r="P35" s="385"/>
      <c r="Q35" s="385"/>
      <c r="R35" s="385"/>
      <c r="S35" s="385"/>
      <c r="T35" s="385"/>
      <c r="U35" s="385"/>
      <c r="V35" s="385"/>
      <c r="W35" s="385"/>
      <c r="X35" s="385"/>
      <c r="Y35" s="385"/>
      <c r="Z35" s="385"/>
      <c r="AA35" s="385"/>
      <c r="AB35" s="385"/>
      <c r="AC35" s="385"/>
      <c r="AD35" s="385"/>
    </row>
    <row r="36" spans="1:30" s="380" customFormat="1" ht="12.75" customHeight="1">
      <c r="A36" s="388">
        <v>630090</v>
      </c>
      <c r="B36" s="380">
        <v>0</v>
      </c>
      <c r="C36" s="381" t="s">
        <v>25</v>
      </c>
      <c r="G36" s="382"/>
      <c r="H36" s="389">
        <v>8</v>
      </c>
      <c r="I36" s="393"/>
      <c r="J36" s="393"/>
      <c r="K36" s="393"/>
      <c r="L36" s="403">
        <f>SUM(H36:K36)</f>
        <v>8</v>
      </c>
      <c r="M36" s="385"/>
      <c r="N36" s="385"/>
      <c r="O36" s="385"/>
      <c r="P36" s="385"/>
      <c r="Q36" s="385"/>
      <c r="R36" s="385"/>
      <c r="S36" s="385"/>
      <c r="T36" s="385"/>
      <c r="U36" s="385"/>
      <c r="V36" s="385"/>
      <c r="W36" s="385"/>
      <c r="X36" s="385"/>
      <c r="Y36" s="385"/>
      <c r="Z36" s="385"/>
      <c r="AA36" s="385"/>
      <c r="AB36" s="385"/>
      <c r="AC36" s="385"/>
      <c r="AD36" s="385"/>
    </row>
    <row r="37" spans="1:30" s="396" customFormat="1" ht="12.75" customHeight="1">
      <c r="A37" s="395"/>
      <c r="C37" s="397"/>
      <c r="D37" s="396" t="s">
        <v>288</v>
      </c>
      <c r="G37" s="431"/>
      <c r="H37" s="415">
        <f>SUBTOTAL(9,H36:H36)</f>
        <v>8</v>
      </c>
      <c r="I37" s="398"/>
      <c r="J37" s="398"/>
      <c r="K37" s="398"/>
      <c r="L37" s="432">
        <f>SUM(H37:K37)</f>
        <v>8</v>
      </c>
      <c r="M37" s="401"/>
      <c r="N37" s="401"/>
      <c r="O37" s="401"/>
      <c r="P37" s="401"/>
      <c r="Q37" s="401"/>
      <c r="R37" s="401"/>
      <c r="S37" s="401"/>
      <c r="T37" s="401"/>
      <c r="U37" s="401"/>
      <c r="V37" s="401"/>
      <c r="W37" s="401"/>
      <c r="X37" s="401"/>
      <c r="Y37" s="401"/>
      <c r="Z37" s="401"/>
      <c r="AA37" s="401"/>
      <c r="AB37" s="401"/>
      <c r="AC37" s="401"/>
      <c r="AD37" s="401"/>
    </row>
    <row r="38" spans="1:30" s="380" customFormat="1" ht="12.75" customHeight="1">
      <c r="A38" s="386"/>
      <c r="C38" s="381"/>
      <c r="G38" s="382"/>
      <c r="H38" s="389"/>
      <c r="I38" s="393"/>
      <c r="J38" s="393"/>
      <c r="K38" s="393"/>
      <c r="L38" s="394"/>
      <c r="M38" s="385"/>
      <c r="N38" s="385"/>
      <c r="O38" s="385"/>
      <c r="P38" s="385"/>
      <c r="Q38" s="385"/>
      <c r="R38" s="385"/>
      <c r="S38" s="385"/>
      <c r="T38" s="385"/>
      <c r="U38" s="385"/>
      <c r="V38" s="385"/>
      <c r="W38" s="385"/>
      <c r="X38" s="385"/>
      <c r="Y38" s="385"/>
      <c r="Z38" s="385"/>
      <c r="AA38" s="385"/>
      <c r="AB38" s="385"/>
      <c r="AC38" s="385"/>
      <c r="AD38" s="385"/>
    </row>
    <row r="39" spans="1:30" s="380" customFormat="1" ht="12.75" hidden="1" customHeight="1" outlineLevel="1">
      <c r="A39" s="386"/>
      <c r="C39" s="387" t="s">
        <v>72</v>
      </c>
      <c r="G39" s="382"/>
      <c r="H39" s="389"/>
      <c r="I39" s="393"/>
      <c r="J39" s="393"/>
      <c r="K39" s="393"/>
      <c r="L39" s="403">
        <f>SUM(H39:K39)</f>
        <v>0</v>
      </c>
      <c r="M39" s="385"/>
      <c r="N39" s="385"/>
      <c r="O39" s="385"/>
      <c r="P39" s="385"/>
      <c r="Q39" s="385"/>
      <c r="R39" s="385"/>
      <c r="S39" s="385"/>
      <c r="T39" s="385"/>
      <c r="U39" s="385"/>
      <c r="V39" s="385"/>
      <c r="W39" s="385"/>
      <c r="X39" s="385"/>
      <c r="Y39" s="385"/>
      <c r="Z39" s="385"/>
      <c r="AA39" s="385"/>
      <c r="AB39" s="385"/>
      <c r="AC39" s="385"/>
      <c r="AD39" s="385"/>
    </row>
    <row r="40" spans="1:30" s="380" customFormat="1" ht="12.75" hidden="1" customHeight="1" outlineLevel="1">
      <c r="A40" s="388"/>
      <c r="C40" s="381" t="s">
        <v>289</v>
      </c>
      <c r="G40" s="382"/>
      <c r="H40" s="389"/>
      <c r="I40" s="393"/>
      <c r="J40" s="393"/>
      <c r="K40" s="393"/>
      <c r="L40" s="403">
        <f>SUM(H40:K40)</f>
        <v>0</v>
      </c>
      <c r="M40" s="385"/>
      <c r="N40" s="385"/>
      <c r="O40" s="385"/>
      <c r="P40" s="385"/>
      <c r="Q40" s="385"/>
      <c r="R40" s="385"/>
      <c r="S40" s="385"/>
      <c r="T40" s="385"/>
      <c r="U40" s="385"/>
      <c r="V40" s="385"/>
      <c r="W40" s="385"/>
      <c r="X40" s="385"/>
      <c r="Y40" s="385"/>
      <c r="Z40" s="385"/>
      <c r="AA40" s="385"/>
      <c r="AB40" s="385"/>
      <c r="AC40" s="385"/>
      <c r="AD40" s="385"/>
    </row>
    <row r="41" spans="1:30" s="380" customFormat="1" ht="12.75" hidden="1" customHeight="1" outlineLevel="1">
      <c r="A41" s="388"/>
      <c r="C41" s="381" t="s">
        <v>290</v>
      </c>
      <c r="G41" s="382"/>
      <c r="H41" s="389"/>
      <c r="I41" s="393"/>
      <c r="J41" s="393"/>
      <c r="K41" s="393"/>
      <c r="L41" s="403"/>
      <c r="M41" s="385"/>
      <c r="N41" s="385"/>
      <c r="O41" s="385"/>
      <c r="P41" s="385"/>
      <c r="Q41" s="385"/>
      <c r="R41" s="385"/>
      <c r="S41" s="385"/>
      <c r="T41" s="385"/>
      <c r="U41" s="385"/>
      <c r="V41" s="385"/>
      <c r="W41" s="385"/>
      <c r="X41" s="385"/>
      <c r="Y41" s="385"/>
      <c r="Z41" s="385"/>
      <c r="AA41" s="385"/>
      <c r="AB41" s="385"/>
      <c r="AC41" s="385"/>
      <c r="AD41" s="385"/>
    </row>
    <row r="42" spans="1:30" s="380" customFormat="1" ht="12.75" hidden="1" customHeight="1" outlineLevel="1">
      <c r="A42" s="388"/>
      <c r="C42" s="381" t="s">
        <v>291</v>
      </c>
      <c r="G42" s="382"/>
      <c r="H42" s="389"/>
      <c r="I42" s="393"/>
      <c r="J42" s="393"/>
      <c r="K42" s="393"/>
      <c r="L42" s="403"/>
      <c r="M42" s="385"/>
      <c r="N42" s="385"/>
      <c r="O42" s="385"/>
      <c r="P42" s="385"/>
      <c r="Q42" s="385"/>
      <c r="R42" s="385"/>
      <c r="S42" s="385"/>
      <c r="T42" s="385"/>
      <c r="U42" s="385"/>
      <c r="V42" s="385"/>
      <c r="W42" s="385"/>
      <c r="X42" s="385"/>
      <c r="Y42" s="385"/>
      <c r="Z42" s="385"/>
      <c r="AA42" s="385"/>
      <c r="AB42" s="385"/>
      <c r="AC42" s="385"/>
      <c r="AD42" s="385"/>
    </row>
    <row r="43" spans="1:30" s="380" customFormat="1" ht="12.75" hidden="1" customHeight="1" outlineLevel="1">
      <c r="A43" s="388"/>
      <c r="C43" s="381" t="s">
        <v>292</v>
      </c>
      <c r="G43" s="382"/>
      <c r="H43" s="389"/>
      <c r="I43" s="393"/>
      <c r="J43" s="393"/>
      <c r="K43" s="393"/>
      <c r="L43" s="403">
        <f>SUM(H43:K43)</f>
        <v>0</v>
      </c>
      <c r="M43" s="385"/>
      <c r="N43" s="385"/>
      <c r="O43" s="385"/>
      <c r="P43" s="385"/>
      <c r="Q43" s="385"/>
      <c r="R43" s="385"/>
      <c r="S43" s="385"/>
      <c r="T43" s="385"/>
      <c r="U43" s="385"/>
      <c r="V43" s="385"/>
      <c r="W43" s="385"/>
      <c r="X43" s="385"/>
      <c r="Y43" s="385"/>
      <c r="Z43" s="385"/>
      <c r="AA43" s="385"/>
      <c r="AB43" s="385"/>
      <c r="AC43" s="385"/>
      <c r="AD43" s="385"/>
    </row>
    <row r="44" spans="1:30" s="380" customFormat="1" ht="12.75" hidden="1" customHeight="1" outlineLevel="1">
      <c r="A44" s="433"/>
      <c r="C44" s="434"/>
      <c r="D44" s="396" t="s">
        <v>236</v>
      </c>
      <c r="G44" s="382"/>
      <c r="H44" s="435">
        <f>SUBTOTAL(9,H40:H43)</f>
        <v>0</v>
      </c>
      <c r="I44" s="436"/>
      <c r="J44" s="436"/>
      <c r="K44" s="436"/>
      <c r="L44" s="437">
        <f>SUM(H44:K44)</f>
        <v>0</v>
      </c>
      <c r="M44" s="385"/>
      <c r="N44" s="385"/>
      <c r="O44" s="385"/>
      <c r="P44" s="385"/>
      <c r="Q44" s="385"/>
      <c r="R44" s="385"/>
      <c r="S44" s="385"/>
      <c r="T44" s="385"/>
      <c r="U44" s="385"/>
      <c r="V44" s="385"/>
      <c r="W44" s="385"/>
      <c r="X44" s="385"/>
      <c r="Y44" s="385"/>
      <c r="Z44" s="385"/>
      <c r="AA44" s="385"/>
      <c r="AB44" s="385"/>
      <c r="AC44" s="385"/>
      <c r="AD44" s="385"/>
    </row>
    <row r="45" spans="1:30" s="380" customFormat="1" ht="12.75" hidden="1" customHeight="1" outlineLevel="1">
      <c r="A45" s="433"/>
      <c r="C45" s="434"/>
      <c r="D45" s="396"/>
      <c r="G45" s="382"/>
      <c r="H45" s="389"/>
      <c r="I45" s="393"/>
      <c r="J45" s="393"/>
      <c r="K45" s="393"/>
      <c r="L45" s="403"/>
      <c r="M45" s="385"/>
      <c r="N45" s="385"/>
      <c r="O45" s="385"/>
      <c r="P45" s="385"/>
      <c r="Q45" s="385"/>
      <c r="R45" s="385"/>
      <c r="S45" s="385"/>
      <c r="T45" s="385"/>
      <c r="U45" s="385"/>
      <c r="V45" s="385"/>
      <c r="W45" s="385"/>
      <c r="X45" s="385"/>
      <c r="Y45" s="385"/>
      <c r="Z45" s="385"/>
      <c r="AA45" s="385"/>
      <c r="AB45" s="385"/>
      <c r="AC45" s="385"/>
      <c r="AD45" s="385"/>
    </row>
    <row r="46" spans="1:30" s="380" customFormat="1" ht="12.75" customHeight="1" collapsed="1">
      <c r="A46" s="386"/>
      <c r="C46" s="438" t="s">
        <v>246</v>
      </c>
      <c r="G46" s="382"/>
      <c r="H46" s="389"/>
      <c r="I46" s="393"/>
      <c r="J46" s="393"/>
      <c r="K46" s="393"/>
      <c r="L46" s="394"/>
      <c r="M46" s="385"/>
      <c r="N46" s="385"/>
      <c r="O46" s="385"/>
      <c r="P46" s="385"/>
      <c r="Q46" s="385"/>
      <c r="R46" s="385"/>
      <c r="S46" s="385"/>
      <c r="T46" s="385"/>
      <c r="U46" s="385"/>
      <c r="V46" s="385"/>
      <c r="W46" s="385"/>
      <c r="X46" s="385"/>
      <c r="Y46" s="385"/>
      <c r="Z46" s="385"/>
      <c r="AA46" s="385"/>
      <c r="AB46" s="385"/>
      <c r="AC46" s="385"/>
      <c r="AD46" s="385"/>
    </row>
    <row r="47" spans="1:30" s="380" customFormat="1" ht="12.75" customHeight="1">
      <c r="A47" s="433">
        <v>640010</v>
      </c>
      <c r="C47" s="381" t="s">
        <v>23</v>
      </c>
      <c r="G47" s="382"/>
      <c r="H47" s="389">
        <v>10</v>
      </c>
      <c r="I47" s="393"/>
      <c r="J47" s="393"/>
      <c r="K47" s="393"/>
      <c r="L47" s="394">
        <f>SUM(H47:K47)</f>
        <v>10</v>
      </c>
      <c r="M47" s="385"/>
      <c r="N47" s="385"/>
      <c r="O47" s="385"/>
      <c r="P47" s="385"/>
      <c r="Q47" s="385"/>
      <c r="R47" s="385"/>
      <c r="S47" s="385"/>
      <c r="T47" s="385"/>
      <c r="U47" s="385"/>
      <c r="V47" s="385"/>
      <c r="W47" s="385"/>
      <c r="X47" s="385"/>
      <c r="Y47" s="385"/>
      <c r="Z47" s="385"/>
      <c r="AA47" s="385"/>
      <c r="AB47" s="385"/>
      <c r="AC47" s="385"/>
      <c r="AD47" s="385"/>
    </row>
    <row r="48" spans="1:30" s="380" customFormat="1" ht="12.75" hidden="1" customHeight="1" outlineLevel="1">
      <c r="A48" s="433">
        <v>640020</v>
      </c>
      <c r="C48" s="381" t="s">
        <v>24</v>
      </c>
      <c r="G48" s="382"/>
      <c r="H48" s="439">
        <v>0</v>
      </c>
      <c r="I48" s="393"/>
      <c r="J48" s="393"/>
      <c r="K48" s="393"/>
      <c r="L48" s="390">
        <f>SUM(H48:K48)</f>
        <v>0</v>
      </c>
      <c r="M48" s="385"/>
      <c r="N48" s="385"/>
      <c r="O48" s="385"/>
      <c r="P48" s="385"/>
      <c r="Q48" s="385"/>
      <c r="R48" s="385"/>
      <c r="S48" s="385"/>
      <c r="T48" s="385"/>
      <c r="U48" s="385"/>
      <c r="V48" s="385"/>
      <c r="W48" s="385"/>
      <c r="X48" s="385"/>
      <c r="Y48" s="385"/>
      <c r="Z48" s="385"/>
      <c r="AA48" s="385"/>
      <c r="AB48" s="385"/>
      <c r="AC48" s="385"/>
      <c r="AD48" s="385"/>
    </row>
    <row r="49" spans="1:30" s="380" customFormat="1" ht="12.75" hidden="1" customHeight="1" outlineLevel="1">
      <c r="A49" s="433">
        <v>640070</v>
      </c>
      <c r="C49" s="381" t="s">
        <v>75</v>
      </c>
      <c r="G49" s="382"/>
      <c r="H49" s="439">
        <v>0</v>
      </c>
      <c r="I49" s="393"/>
      <c r="J49" s="393"/>
      <c r="K49" s="393"/>
      <c r="L49" s="403">
        <f>SUM(H49:K49)</f>
        <v>0</v>
      </c>
      <c r="M49" s="385"/>
      <c r="N49" s="385"/>
      <c r="O49" s="385"/>
      <c r="P49" s="385"/>
      <c r="Q49" s="385"/>
      <c r="R49" s="385"/>
      <c r="S49" s="385"/>
      <c r="T49" s="385"/>
      <c r="U49" s="385"/>
      <c r="V49" s="385"/>
      <c r="W49" s="385"/>
      <c r="X49" s="385"/>
      <c r="Y49" s="385"/>
      <c r="Z49" s="385"/>
      <c r="AA49" s="385"/>
      <c r="AB49" s="385"/>
      <c r="AC49" s="385"/>
      <c r="AD49" s="385"/>
    </row>
    <row r="50" spans="1:30" s="396" customFormat="1" ht="12.75" customHeight="1" collapsed="1">
      <c r="A50" s="440"/>
      <c r="C50" s="441"/>
      <c r="D50" s="304" t="s">
        <v>247</v>
      </c>
      <c r="H50" s="415">
        <f>SUBTOTAL(9,H47:H49)</f>
        <v>10</v>
      </c>
      <c r="I50" s="442"/>
      <c r="J50" s="443"/>
      <c r="K50" s="443"/>
      <c r="L50" s="432">
        <f>SUM(H50:K50)</f>
        <v>10</v>
      </c>
      <c r="M50" s="401"/>
      <c r="N50" s="401"/>
      <c r="O50" s="401"/>
      <c r="P50" s="401"/>
      <c r="Q50" s="401"/>
      <c r="R50" s="401"/>
      <c r="S50" s="401"/>
      <c r="T50" s="401"/>
      <c r="U50" s="401"/>
      <c r="V50" s="401"/>
      <c r="W50" s="401"/>
      <c r="X50" s="401"/>
      <c r="Y50" s="401"/>
      <c r="Z50" s="401"/>
      <c r="AA50" s="401"/>
      <c r="AB50" s="401"/>
      <c r="AC50" s="401"/>
      <c r="AD50" s="401"/>
    </row>
    <row r="51" spans="1:30" s="380" customFormat="1" ht="12.75" customHeight="1">
      <c r="A51" s="433"/>
      <c r="C51" s="434"/>
      <c r="D51" s="304"/>
      <c r="H51" s="439"/>
      <c r="I51" s="444"/>
      <c r="J51" s="445"/>
      <c r="K51" s="445"/>
      <c r="L51" s="394"/>
      <c r="M51" s="385"/>
      <c r="N51" s="385"/>
      <c r="O51" s="385"/>
      <c r="P51" s="385"/>
      <c r="Q51" s="385"/>
      <c r="R51" s="385"/>
      <c r="S51" s="385"/>
      <c r="T51" s="385"/>
      <c r="U51" s="385"/>
      <c r="V51" s="385"/>
      <c r="W51" s="385"/>
      <c r="X51" s="385"/>
      <c r="Y51" s="385"/>
      <c r="Z51" s="385"/>
      <c r="AA51" s="385"/>
      <c r="AB51" s="385"/>
      <c r="AC51" s="385"/>
      <c r="AD51" s="385"/>
    </row>
    <row r="52" spans="1:30" s="380" customFormat="1" ht="12.75" hidden="1" customHeight="1">
      <c r="A52" s="386"/>
      <c r="C52" s="438" t="s">
        <v>3</v>
      </c>
      <c r="G52" s="382"/>
      <c r="H52" s="389"/>
      <c r="I52" s="393"/>
      <c r="J52" s="393"/>
      <c r="K52" s="393"/>
      <c r="L52" s="394"/>
      <c r="M52" s="385"/>
      <c r="N52" s="385"/>
      <c r="O52" s="385"/>
      <c r="P52" s="385"/>
      <c r="Q52" s="385"/>
      <c r="R52" s="385"/>
      <c r="S52" s="385"/>
      <c r="T52" s="385"/>
      <c r="U52" s="385"/>
      <c r="V52" s="385"/>
      <c r="W52" s="385"/>
      <c r="X52" s="385"/>
      <c r="Y52" s="385"/>
      <c r="Z52" s="385"/>
      <c r="AA52" s="385"/>
      <c r="AB52" s="385"/>
      <c r="AC52" s="385"/>
      <c r="AD52" s="385"/>
    </row>
    <row r="53" spans="1:30" s="380" customFormat="1" ht="12.75" hidden="1" customHeight="1">
      <c r="A53" s="433">
        <v>640040</v>
      </c>
      <c r="C53" s="381" t="s">
        <v>4</v>
      </c>
      <c r="G53" s="382"/>
      <c r="H53" s="407">
        <v>0</v>
      </c>
      <c r="I53" s="409"/>
      <c r="J53" s="409"/>
      <c r="K53" s="409"/>
      <c r="L53" s="446">
        <f>SUM(H53:K53)</f>
        <v>0</v>
      </c>
      <c r="M53" s="385"/>
      <c r="N53" s="385"/>
      <c r="O53" s="385"/>
      <c r="P53" s="385"/>
      <c r="Q53" s="385"/>
      <c r="R53" s="385"/>
      <c r="S53" s="385"/>
      <c r="T53" s="385"/>
      <c r="U53" s="385"/>
      <c r="V53" s="385"/>
      <c r="W53" s="385"/>
      <c r="X53" s="385"/>
      <c r="Y53" s="385"/>
      <c r="Z53" s="385"/>
      <c r="AA53" s="385"/>
      <c r="AB53" s="385"/>
      <c r="AC53" s="385"/>
      <c r="AD53" s="385"/>
    </row>
    <row r="54" spans="1:30" s="380" customFormat="1" ht="12.75" hidden="1" customHeight="1" outlineLevel="1">
      <c r="A54" s="433">
        <v>640050</v>
      </c>
      <c r="C54" s="381" t="s">
        <v>5</v>
      </c>
      <c r="G54" s="382"/>
      <c r="H54" s="439">
        <v>0</v>
      </c>
      <c r="I54" s="393"/>
      <c r="J54" s="393"/>
      <c r="K54" s="393"/>
      <c r="L54" s="394">
        <f>SUM(H54:K54)</f>
        <v>0</v>
      </c>
      <c r="M54" s="385"/>
      <c r="N54" s="385"/>
      <c r="O54" s="385"/>
      <c r="P54" s="385"/>
      <c r="Q54" s="385"/>
      <c r="R54" s="385"/>
      <c r="S54" s="385"/>
      <c r="T54" s="385"/>
      <c r="U54" s="385"/>
      <c r="V54" s="385"/>
      <c r="W54" s="385"/>
      <c r="X54" s="385"/>
      <c r="Y54" s="385"/>
      <c r="Z54" s="385"/>
      <c r="AA54" s="385"/>
      <c r="AB54" s="385"/>
      <c r="AC54" s="385"/>
      <c r="AD54" s="385"/>
    </row>
    <row r="55" spans="1:30" s="396" customFormat="1" ht="12.75" hidden="1" customHeight="1" collapsed="1">
      <c r="A55" s="440"/>
      <c r="C55" s="441"/>
      <c r="D55" s="304" t="s">
        <v>6</v>
      </c>
      <c r="H55" s="447">
        <f>SUBTOTAL(9,H53:H53)</f>
        <v>0</v>
      </c>
      <c r="I55" s="442"/>
      <c r="J55" s="443"/>
      <c r="K55" s="443"/>
      <c r="L55" s="432">
        <f>SUM(H55:K55)</f>
        <v>0</v>
      </c>
      <c r="M55" s="401"/>
      <c r="N55" s="401"/>
      <c r="O55" s="401"/>
      <c r="P55" s="401"/>
      <c r="Q55" s="401"/>
      <c r="R55" s="401"/>
      <c r="S55" s="401"/>
      <c r="T55" s="401"/>
      <c r="U55" s="401"/>
      <c r="V55" s="401"/>
      <c r="W55" s="401"/>
      <c r="X55" s="401"/>
      <c r="Y55" s="401"/>
      <c r="Z55" s="401"/>
      <c r="AA55" s="401"/>
      <c r="AB55" s="401"/>
      <c r="AC55" s="401"/>
      <c r="AD55" s="401"/>
    </row>
    <row r="56" spans="1:30" s="380" customFormat="1" hidden="1">
      <c r="A56" s="433"/>
      <c r="C56" s="434"/>
      <c r="D56" s="304"/>
      <c r="H56" s="439"/>
      <c r="I56" s="444"/>
      <c r="J56" s="445"/>
      <c r="K56" s="445"/>
      <c r="L56" s="394"/>
      <c r="M56" s="385"/>
      <c r="N56" s="385"/>
      <c r="O56" s="385"/>
      <c r="P56" s="385"/>
      <c r="Q56" s="385"/>
      <c r="R56" s="385"/>
      <c r="S56" s="385"/>
      <c r="T56" s="385"/>
      <c r="U56" s="385"/>
      <c r="V56" s="385"/>
      <c r="W56" s="385"/>
      <c r="X56" s="385"/>
      <c r="Y56" s="385"/>
      <c r="Z56" s="385"/>
      <c r="AA56" s="385"/>
      <c r="AB56" s="385"/>
      <c r="AC56" s="385"/>
      <c r="AD56" s="385"/>
    </row>
    <row r="57" spans="1:30" s="380" customFormat="1" ht="12.75" customHeight="1">
      <c r="A57" s="433"/>
      <c r="C57" s="448" t="s">
        <v>181</v>
      </c>
      <c r="H57" s="439"/>
      <c r="I57" s="444"/>
      <c r="J57" s="445"/>
      <c r="K57" s="445"/>
      <c r="L57" s="449"/>
      <c r="M57" s="385"/>
      <c r="W57" s="385"/>
      <c r="X57" s="385"/>
      <c r="Y57" s="385"/>
      <c r="Z57" s="385"/>
      <c r="AA57" s="385"/>
      <c r="AB57" s="385"/>
      <c r="AC57" s="385"/>
      <c r="AD57" s="385"/>
    </row>
    <row r="58" spans="1:30" s="380" customFormat="1" ht="12.75" customHeight="1" outlineLevel="1">
      <c r="A58" s="433">
        <v>678030</v>
      </c>
      <c r="C58" s="434" t="s">
        <v>27</v>
      </c>
      <c r="H58" s="439">
        <v>0</v>
      </c>
      <c r="I58" s="444"/>
      <c r="J58" s="445"/>
      <c r="K58" s="445"/>
      <c r="L58" s="405"/>
      <c r="M58" s="385"/>
      <c r="W58" s="385"/>
      <c r="X58" s="385"/>
      <c r="Y58" s="385"/>
      <c r="Z58" s="385"/>
      <c r="AA58" s="385"/>
      <c r="AB58" s="385"/>
      <c r="AC58" s="385"/>
      <c r="AD58" s="385"/>
    </row>
    <row r="59" spans="1:30" s="380" customFormat="1" ht="12.75" customHeight="1" outlineLevel="1">
      <c r="A59" s="433">
        <v>670150</v>
      </c>
      <c r="C59" s="434" t="s">
        <v>28</v>
      </c>
      <c r="H59" s="439">
        <v>8.7668600000000012</v>
      </c>
      <c r="I59" s="444"/>
      <c r="J59" s="445"/>
      <c r="K59" s="445"/>
      <c r="L59" s="405">
        <f>SUM(H59:K59)</f>
        <v>8.7668600000000012</v>
      </c>
      <c r="M59" s="385"/>
      <c r="W59" s="385"/>
      <c r="X59" s="385"/>
      <c r="Y59" s="385"/>
      <c r="Z59" s="385"/>
      <c r="AA59" s="385"/>
      <c r="AB59" s="385"/>
      <c r="AC59" s="385"/>
      <c r="AD59" s="385"/>
    </row>
    <row r="60" spans="1:30" s="380" customFormat="1" ht="12.75" hidden="1" customHeight="1" outlineLevel="1">
      <c r="A60" s="433">
        <v>640080</v>
      </c>
      <c r="C60" s="392" t="s">
        <v>285</v>
      </c>
      <c r="H60" s="439">
        <v>0</v>
      </c>
      <c r="I60" s="402"/>
      <c r="J60" s="393"/>
      <c r="K60" s="393"/>
      <c r="L60" s="394"/>
      <c r="M60" s="385"/>
      <c r="W60" s="385"/>
      <c r="X60" s="385"/>
      <c r="Y60" s="385"/>
      <c r="Z60" s="385"/>
      <c r="AA60" s="385"/>
      <c r="AB60" s="385"/>
      <c r="AC60" s="385"/>
      <c r="AD60" s="385"/>
    </row>
    <row r="61" spans="1:30" s="380" customFormat="1" ht="12.75" hidden="1" customHeight="1" outlineLevel="1">
      <c r="A61" s="388">
        <v>622060</v>
      </c>
      <c r="C61" s="450" t="s">
        <v>76</v>
      </c>
      <c r="H61" s="439">
        <v>0</v>
      </c>
      <c r="I61" s="444"/>
      <c r="J61" s="445"/>
      <c r="K61" s="445"/>
      <c r="L61" s="449"/>
      <c r="M61" s="385"/>
      <c r="W61" s="385"/>
      <c r="X61" s="385"/>
      <c r="Y61" s="385"/>
      <c r="Z61" s="385"/>
      <c r="AA61" s="385"/>
      <c r="AB61" s="385"/>
      <c r="AC61" s="385"/>
      <c r="AD61" s="385"/>
    </row>
    <row r="62" spans="1:30" s="253" customFormat="1" ht="12.75" hidden="1" customHeight="1" outlineLevel="1">
      <c r="A62" s="388">
        <v>630130</v>
      </c>
      <c r="B62" s="302"/>
      <c r="C62" s="298" t="s">
        <v>293</v>
      </c>
      <c r="H62" s="439">
        <v>0</v>
      </c>
      <c r="I62" s="402"/>
      <c r="J62" s="393"/>
      <c r="K62" s="393"/>
      <c r="L62" s="405">
        <f>SUM(H62:K62)</f>
        <v>0</v>
      </c>
      <c r="M62" s="406"/>
      <c r="N62" s="451"/>
      <c r="P62" s="452"/>
      <c r="U62" s="452" t="e">
        <f>#REF!/1000</f>
        <v>#REF!</v>
      </c>
      <c r="W62" s="406"/>
      <c r="X62" s="406"/>
      <c r="Y62" s="406"/>
      <c r="Z62" s="406"/>
      <c r="AA62" s="406"/>
      <c r="AB62" s="406"/>
      <c r="AC62" s="406"/>
      <c r="AD62" s="406"/>
    </row>
    <row r="63" spans="1:30" s="253" customFormat="1" ht="12.75" customHeight="1" collapsed="1">
      <c r="A63" s="453" t="s">
        <v>248</v>
      </c>
      <c r="B63" s="302"/>
      <c r="C63" s="298" t="s">
        <v>249</v>
      </c>
      <c r="H63" s="407">
        <v>123</v>
      </c>
      <c r="I63" s="408"/>
      <c r="J63" s="409"/>
      <c r="K63" s="409"/>
      <c r="L63" s="446">
        <f>SUM(H63:K63)</f>
        <v>123</v>
      </c>
      <c r="M63" s="406"/>
      <c r="N63" s="451"/>
      <c r="P63" s="452"/>
      <c r="U63" s="452"/>
      <c r="W63" s="406"/>
      <c r="X63" s="406"/>
      <c r="Y63" s="406"/>
      <c r="Z63" s="406"/>
      <c r="AA63" s="406"/>
      <c r="AB63" s="406"/>
      <c r="AC63" s="406"/>
      <c r="AD63" s="406"/>
    </row>
    <row r="64" spans="1:30" s="396" customFormat="1" ht="12.75" customHeight="1">
      <c r="A64" s="411"/>
      <c r="B64" s="412"/>
      <c r="C64" s="413"/>
      <c r="D64" s="396" t="s">
        <v>276</v>
      </c>
      <c r="E64" s="414"/>
      <c r="F64" s="414"/>
      <c r="G64" s="414"/>
      <c r="H64" s="454">
        <f>SUBTOTAL(9,H57:H63)</f>
        <v>131.76686000000001</v>
      </c>
      <c r="I64" s="399">
        <f>SUM(I57:I63)</f>
        <v>0</v>
      </c>
      <c r="J64" s="398">
        <f>SUM(J57:J63)</f>
        <v>0</v>
      </c>
      <c r="K64" s="398">
        <f>SUM(K57:K63)</f>
        <v>0</v>
      </c>
      <c r="L64" s="432">
        <f>SUM(H64:K64)</f>
        <v>131.76686000000001</v>
      </c>
      <c r="M64" s="401"/>
      <c r="N64" s="455"/>
      <c r="O64" s="401"/>
      <c r="P64" s="401"/>
      <c r="Q64" s="401"/>
      <c r="R64" s="401"/>
      <c r="S64" s="401"/>
      <c r="T64" s="401"/>
      <c r="U64" s="401"/>
      <c r="V64" s="401"/>
      <c r="W64" s="401"/>
      <c r="X64" s="401"/>
      <c r="Y64" s="401"/>
      <c r="Z64" s="401"/>
      <c r="AA64" s="401"/>
      <c r="AB64" s="401"/>
      <c r="AC64" s="401"/>
      <c r="AD64" s="401"/>
    </row>
    <row r="65" spans="1:30" s="380" customFormat="1" ht="12.75" customHeight="1">
      <c r="A65" s="417"/>
      <c r="B65" s="302"/>
      <c r="C65" s="298"/>
      <c r="D65" s="253"/>
      <c r="E65" s="253"/>
      <c r="F65" s="253"/>
      <c r="G65" s="253"/>
      <c r="H65" s="393"/>
      <c r="I65" s="402"/>
      <c r="J65" s="393"/>
      <c r="K65" s="393"/>
      <c r="L65" s="403">
        <f>SUM(I65:K65)</f>
        <v>0</v>
      </c>
      <c r="M65" s="385"/>
      <c r="N65" s="385"/>
      <c r="O65" s="385"/>
      <c r="P65" s="385"/>
      <c r="Q65" s="385"/>
      <c r="R65" s="385"/>
      <c r="S65" s="385"/>
      <c r="T65" s="385"/>
      <c r="U65" s="385"/>
      <c r="V65" s="385"/>
      <c r="W65" s="385"/>
      <c r="X65" s="385"/>
      <c r="Y65" s="385"/>
      <c r="Z65" s="385"/>
      <c r="AA65" s="385"/>
      <c r="AB65" s="385"/>
      <c r="AC65" s="385"/>
      <c r="AD65" s="385"/>
    </row>
    <row r="66" spans="1:30" s="460" customFormat="1" ht="12.75" customHeight="1">
      <c r="A66" s="418"/>
      <c r="B66" s="419"/>
      <c r="C66" s="420" t="s">
        <v>237</v>
      </c>
      <c r="D66" s="421"/>
      <c r="E66" s="421"/>
      <c r="F66" s="421"/>
      <c r="G66" s="421"/>
      <c r="H66" s="456">
        <f>(H33+H37+H44+H50+H55+H64)</f>
        <v>637.76685999999995</v>
      </c>
      <c r="I66" s="457">
        <f>(I33+I37+I44+I50+I55+I64)</f>
        <v>0</v>
      </c>
      <c r="J66" s="456">
        <f>(J33+J37+J44+J50+J55+J64)</f>
        <v>0</v>
      </c>
      <c r="K66" s="456">
        <f>(K33+K37+K44+K50+K55+K64)</f>
        <v>0</v>
      </c>
      <c r="L66" s="458">
        <f>(L33+L37+L44+L50+L55+L64)</f>
        <v>637.76685999999995</v>
      </c>
      <c r="M66" s="459"/>
      <c r="N66" s="459"/>
      <c r="O66" s="459"/>
      <c r="P66" s="459"/>
      <c r="Q66" s="459"/>
      <c r="R66" s="459"/>
      <c r="S66" s="459"/>
      <c r="T66" s="459"/>
      <c r="U66" s="459"/>
      <c r="V66" s="459"/>
      <c r="W66" s="459"/>
      <c r="X66" s="459"/>
      <c r="Y66" s="459"/>
      <c r="Z66" s="459"/>
      <c r="AA66" s="459"/>
      <c r="AB66" s="459"/>
      <c r="AC66" s="459"/>
      <c r="AD66" s="459"/>
    </row>
    <row r="67" spans="1:30" s="380" customFormat="1" ht="12.75" customHeight="1">
      <c r="A67" s="417"/>
      <c r="B67" s="302"/>
      <c r="C67" s="298"/>
      <c r="D67" s="253"/>
      <c r="E67" s="253"/>
      <c r="F67" s="253"/>
      <c r="G67" s="228"/>
      <c r="H67" s="393"/>
      <c r="I67" s="393"/>
      <c r="J67" s="393"/>
      <c r="K67" s="393"/>
      <c r="L67" s="403">
        <v>0</v>
      </c>
      <c r="M67" s="385"/>
      <c r="N67" s="385"/>
      <c r="O67" s="385"/>
      <c r="P67" s="385"/>
      <c r="Q67" s="385"/>
      <c r="R67" s="385"/>
      <c r="S67" s="385"/>
      <c r="T67" s="385"/>
      <c r="U67" s="385"/>
      <c r="V67" s="385"/>
      <c r="W67" s="385"/>
      <c r="X67" s="385"/>
      <c r="Y67" s="385"/>
      <c r="Z67" s="385"/>
      <c r="AA67" s="385"/>
      <c r="AB67" s="385"/>
      <c r="AC67" s="385"/>
      <c r="AD67" s="385"/>
    </row>
    <row r="68" spans="1:30" ht="12.75" customHeight="1">
      <c r="A68" s="427"/>
      <c r="B68" s="461"/>
      <c r="C68" s="217"/>
      <c r="G68" s="211"/>
      <c r="H68" s="462"/>
      <c r="I68" s="462"/>
      <c r="J68" s="462"/>
      <c r="K68" s="462"/>
      <c r="L68" s="463"/>
      <c r="M68" s="185"/>
      <c r="N68" s="185"/>
      <c r="O68" s="185"/>
      <c r="P68" s="185"/>
      <c r="Q68" s="185"/>
      <c r="R68" s="185"/>
      <c r="S68" s="185"/>
      <c r="T68" s="185"/>
      <c r="U68" s="185"/>
      <c r="V68" s="185"/>
      <c r="W68" s="185"/>
      <c r="X68" s="185"/>
      <c r="Y68" s="185"/>
      <c r="Z68" s="185"/>
      <c r="AA68" s="185"/>
      <c r="AB68" s="185"/>
      <c r="AC68" s="185"/>
      <c r="AD68" s="185"/>
    </row>
    <row r="69" spans="1:30" s="271" customFormat="1" ht="12.75" customHeight="1">
      <c r="A69" s="464"/>
      <c r="B69" s="465"/>
      <c r="C69" s="466"/>
      <c r="F69" s="467" t="s">
        <v>469</v>
      </c>
      <c r="G69" s="375"/>
      <c r="H69" s="468">
        <f>H26+H66</f>
        <v>3964.7668599999997</v>
      </c>
      <c r="I69" s="469">
        <f>I26+I66</f>
        <v>0</v>
      </c>
      <c r="J69" s="469">
        <f>J26+J66</f>
        <v>0</v>
      </c>
      <c r="K69" s="469">
        <f>K26+K66</f>
        <v>0</v>
      </c>
      <c r="L69" s="470">
        <f>L26+L66</f>
        <v>3964.7668599999997</v>
      </c>
      <c r="M69" s="268"/>
      <c r="N69" s="268"/>
      <c r="O69" s="268"/>
      <c r="P69" s="268"/>
      <c r="Q69" s="268"/>
      <c r="R69" s="268"/>
      <c r="S69" s="268"/>
      <c r="T69" s="268"/>
      <c r="U69" s="268"/>
      <c r="V69" s="268"/>
      <c r="W69" s="268"/>
      <c r="X69" s="268"/>
      <c r="Y69" s="268"/>
      <c r="Z69" s="268"/>
      <c r="AA69" s="268"/>
      <c r="AB69" s="268"/>
      <c r="AC69" s="268"/>
      <c r="AD69" s="268"/>
    </row>
    <row r="70" spans="1:30" ht="19.5" customHeight="1">
      <c r="A70" s="427"/>
      <c r="B70" s="461"/>
      <c r="C70" s="217"/>
      <c r="F70" s="471"/>
      <c r="G70" s="211"/>
      <c r="H70" s="472"/>
      <c r="I70" s="472"/>
      <c r="J70" s="472"/>
      <c r="K70" s="473"/>
      <c r="L70" s="474"/>
      <c r="M70" s="185"/>
      <c r="N70" s="185"/>
      <c r="O70" s="185"/>
      <c r="P70" s="185"/>
      <c r="Q70" s="185"/>
      <c r="R70" s="185"/>
      <c r="S70" s="185"/>
      <c r="T70" s="185"/>
      <c r="U70" s="185"/>
      <c r="V70" s="185"/>
      <c r="W70" s="185"/>
      <c r="X70" s="185"/>
      <c r="Y70" s="185"/>
      <c r="Z70" s="185"/>
      <c r="AA70" s="185"/>
      <c r="AB70" s="185"/>
      <c r="AC70" s="185"/>
      <c r="AD70" s="185"/>
    </row>
    <row r="71" spans="1:30" s="271" customFormat="1" ht="15" customHeight="1">
      <c r="A71" s="475"/>
      <c r="C71" s="476" t="s">
        <v>207</v>
      </c>
      <c r="D71" s="465" t="s">
        <v>208</v>
      </c>
      <c r="F71" s="477" t="s">
        <v>209</v>
      </c>
      <c r="G71" s="375"/>
      <c r="H71" s="478"/>
      <c r="I71" s="478"/>
      <c r="J71" s="478"/>
      <c r="K71" s="479"/>
      <c r="L71" s="480"/>
      <c r="M71" s="268"/>
      <c r="N71" s="268"/>
      <c r="O71" s="268"/>
      <c r="P71" s="268"/>
      <c r="Q71" s="268"/>
      <c r="R71" s="268"/>
      <c r="S71" s="268"/>
      <c r="T71" s="268"/>
      <c r="U71" s="268"/>
      <c r="V71" s="268"/>
      <c r="W71" s="268"/>
      <c r="X71" s="268"/>
      <c r="Y71" s="268"/>
      <c r="Z71" s="268"/>
      <c r="AA71" s="268"/>
      <c r="AB71" s="268"/>
      <c r="AC71" s="268"/>
      <c r="AD71" s="268"/>
    </row>
    <row r="72" spans="1:30" s="271" customFormat="1" ht="15" customHeight="1">
      <c r="A72" s="464"/>
      <c r="B72" s="481"/>
      <c r="C72" s="482"/>
      <c r="D72" s="483" t="s">
        <v>210</v>
      </c>
      <c r="E72" s="483"/>
      <c r="F72" s="484"/>
      <c r="G72" s="485"/>
      <c r="H72" s="376"/>
      <c r="I72" s="376"/>
      <c r="J72" s="376"/>
      <c r="K72" s="486"/>
      <c r="L72" s="376"/>
      <c r="M72" s="268"/>
      <c r="N72" s="268"/>
      <c r="O72" s="268"/>
      <c r="P72" s="268"/>
      <c r="Q72" s="268"/>
      <c r="R72" s="268"/>
      <c r="S72" s="268"/>
      <c r="T72" s="268"/>
      <c r="U72" s="268"/>
      <c r="V72" s="268"/>
      <c r="W72" s="268"/>
      <c r="X72" s="268"/>
      <c r="Y72" s="268"/>
      <c r="Z72" s="268"/>
      <c r="AA72" s="268"/>
      <c r="AB72" s="268"/>
      <c r="AC72" s="268"/>
      <c r="AD72" s="268"/>
    </row>
    <row r="73" spans="1:30" s="271" customFormat="1" ht="15" customHeight="1">
      <c r="A73" s="464"/>
      <c r="B73" s="481"/>
      <c r="C73" s="482"/>
      <c r="D73" s="483"/>
      <c r="E73" s="483"/>
      <c r="F73" s="484"/>
      <c r="G73" s="485"/>
      <c r="H73" s="376"/>
      <c r="I73" s="376"/>
      <c r="J73" s="376"/>
      <c r="K73" s="486"/>
      <c r="L73" s="376"/>
      <c r="M73" s="268"/>
      <c r="N73" s="268"/>
      <c r="O73" s="268"/>
      <c r="P73" s="268"/>
      <c r="Q73" s="268"/>
      <c r="R73" s="268"/>
      <c r="S73" s="268"/>
      <c r="T73" s="268"/>
      <c r="U73" s="268"/>
      <c r="V73" s="268"/>
      <c r="W73" s="268"/>
      <c r="X73" s="268"/>
      <c r="Y73" s="268"/>
      <c r="Z73" s="268"/>
      <c r="AA73" s="268"/>
      <c r="AB73" s="268"/>
      <c r="AC73" s="268"/>
      <c r="AD73" s="268"/>
    </row>
    <row r="74" spans="1:30" s="271" customFormat="1" ht="15" customHeight="1">
      <c r="A74" s="464"/>
      <c r="B74" s="487"/>
      <c r="C74" s="466"/>
      <c r="D74" s="334"/>
      <c r="G74" s="375"/>
      <c r="H74" s="488"/>
      <c r="I74" s="488"/>
      <c r="J74" s="489"/>
      <c r="K74" s="488"/>
      <c r="L74" s="490"/>
      <c r="M74" s="268"/>
      <c r="N74" s="268"/>
      <c r="O74" s="268"/>
      <c r="P74" s="268"/>
      <c r="Q74" s="268"/>
      <c r="R74" s="268"/>
      <c r="S74" s="268"/>
      <c r="T74" s="268"/>
      <c r="U74" s="268"/>
      <c r="V74" s="268"/>
      <c r="W74" s="268"/>
      <c r="X74" s="268"/>
      <c r="Y74" s="268"/>
      <c r="Z74" s="268"/>
      <c r="AA74" s="268"/>
      <c r="AB74" s="268"/>
      <c r="AC74" s="268"/>
      <c r="AD74" s="268"/>
    </row>
    <row r="75" spans="1:30" s="271" customFormat="1">
      <c r="A75" s="373"/>
      <c r="B75" s="465"/>
      <c r="C75" s="466"/>
      <c r="F75" s="467" t="s">
        <v>211</v>
      </c>
      <c r="G75" s="375"/>
      <c r="H75" s="469">
        <f>SUM(H71:H74)</f>
        <v>0</v>
      </c>
      <c r="I75" s="469">
        <f>SUM(I71:I74)</f>
        <v>0</v>
      </c>
      <c r="J75" s="469">
        <f>SUM(J71:J74)</f>
        <v>0</v>
      </c>
      <c r="K75" s="491">
        <f>SUM(K71:K74)</f>
        <v>0</v>
      </c>
      <c r="L75" s="469">
        <f>SUM(L71:L74)</f>
        <v>0</v>
      </c>
      <c r="M75" s="268"/>
      <c r="N75" s="268"/>
      <c r="O75" s="268"/>
      <c r="P75" s="268"/>
      <c r="Q75" s="268"/>
      <c r="R75" s="268"/>
      <c r="S75" s="268"/>
      <c r="T75" s="268"/>
      <c r="U75" s="268"/>
      <c r="V75" s="268"/>
      <c r="W75" s="268"/>
      <c r="X75" s="268"/>
      <c r="Y75" s="268"/>
      <c r="Z75" s="268"/>
      <c r="AA75" s="268"/>
      <c r="AB75" s="268"/>
      <c r="AC75" s="268"/>
      <c r="AD75" s="268"/>
    </row>
    <row r="76" spans="1:30" s="271" customFormat="1" ht="15" customHeight="1">
      <c r="A76" s="373"/>
      <c r="C76" s="466"/>
      <c r="G76" s="375"/>
      <c r="H76" s="492"/>
      <c r="I76" s="492"/>
      <c r="J76" s="492"/>
      <c r="K76" s="492"/>
      <c r="L76" s="493"/>
      <c r="M76" s="268"/>
      <c r="N76" s="268"/>
      <c r="O76" s="268"/>
      <c r="P76" s="268"/>
      <c r="Q76" s="268"/>
      <c r="R76" s="268"/>
      <c r="S76" s="268"/>
      <c r="T76" s="268"/>
      <c r="U76" s="268"/>
      <c r="V76" s="268"/>
      <c r="W76" s="268"/>
      <c r="X76" s="268"/>
      <c r="Y76" s="268"/>
      <c r="Z76" s="268"/>
      <c r="AA76" s="268"/>
      <c r="AB76" s="268"/>
      <c r="AC76" s="268"/>
      <c r="AD76" s="268"/>
    </row>
    <row r="77" spans="1:30" s="271" customFormat="1" ht="15" customHeight="1">
      <c r="A77" s="494"/>
      <c r="C77" s="466"/>
      <c r="G77" s="375"/>
      <c r="H77" s="495"/>
      <c r="I77" s="495"/>
      <c r="J77" s="495"/>
      <c r="K77" s="495"/>
      <c r="L77" s="496"/>
      <c r="M77" s="268"/>
      <c r="N77" s="268"/>
      <c r="O77" s="268"/>
      <c r="P77" s="268"/>
      <c r="Q77" s="268"/>
      <c r="R77" s="268"/>
      <c r="S77" s="268"/>
      <c r="T77" s="268"/>
      <c r="U77" s="268"/>
      <c r="V77" s="268"/>
      <c r="W77" s="268"/>
      <c r="X77" s="268"/>
      <c r="Y77" s="268"/>
      <c r="Z77" s="268"/>
      <c r="AA77" s="268"/>
      <c r="AB77" s="268"/>
      <c r="AC77" s="268"/>
      <c r="AD77" s="268"/>
    </row>
    <row r="78" spans="1:30" s="271" customFormat="1" ht="15" customHeight="1" thickBot="1">
      <c r="A78" s="494"/>
      <c r="C78" s="466"/>
      <c r="D78" s="497"/>
      <c r="E78" s="497"/>
      <c r="F78" s="497" t="s">
        <v>212</v>
      </c>
      <c r="G78" s="498"/>
      <c r="H78" s="499">
        <f>H69+H75</f>
        <v>3964.7668599999997</v>
      </c>
      <c r="I78" s="499"/>
      <c r="J78" s="499"/>
      <c r="K78" s="499"/>
      <c r="L78" s="500"/>
      <c r="M78" s="268"/>
      <c r="N78" s="268"/>
      <c r="O78" s="268"/>
      <c r="P78" s="268"/>
      <c r="Q78" s="268"/>
      <c r="R78" s="268"/>
      <c r="S78" s="268"/>
      <c r="T78" s="268"/>
      <c r="U78" s="268"/>
      <c r="V78" s="268"/>
      <c r="W78" s="268"/>
      <c r="X78" s="268"/>
      <c r="Y78" s="268"/>
      <c r="Z78" s="268"/>
      <c r="AA78" s="268"/>
      <c r="AB78" s="268"/>
      <c r="AC78" s="268"/>
      <c r="AD78" s="268"/>
    </row>
    <row r="79" spans="1:30" s="271" customFormat="1" ht="15" customHeight="1" thickTop="1">
      <c r="A79" s="494"/>
      <c r="C79" s="466"/>
      <c r="G79" s="375"/>
      <c r="H79" s="501"/>
      <c r="I79" s="501"/>
      <c r="J79" s="501"/>
      <c r="K79" s="501"/>
      <c r="L79" s="502"/>
      <c r="M79" s="268"/>
      <c r="N79" s="268"/>
      <c r="O79" s="268"/>
      <c r="P79" s="268"/>
      <c r="Q79" s="268"/>
      <c r="R79" s="268"/>
      <c r="S79" s="268"/>
      <c r="T79" s="268"/>
      <c r="U79" s="268"/>
      <c r="V79" s="268"/>
      <c r="W79" s="268"/>
      <c r="X79" s="268"/>
      <c r="Y79" s="268"/>
      <c r="Z79" s="268"/>
      <c r="AA79" s="268"/>
      <c r="AB79" s="268"/>
      <c r="AC79" s="268"/>
      <c r="AD79" s="268"/>
    </row>
    <row r="80" spans="1:30">
      <c r="A80" s="368"/>
      <c r="C80" s="217"/>
      <c r="G80" s="211"/>
      <c r="H80" s="246"/>
      <c r="I80" s="246"/>
      <c r="J80" s="246"/>
      <c r="K80" s="222"/>
      <c r="L80" s="503"/>
      <c r="M80" s="185"/>
      <c r="N80" s="185"/>
      <c r="O80" s="185"/>
      <c r="P80" s="185"/>
      <c r="Q80" s="185"/>
      <c r="R80" s="185"/>
      <c r="S80" s="185"/>
      <c r="T80" s="185"/>
      <c r="U80" s="185"/>
      <c r="V80" s="185"/>
      <c r="W80" s="185"/>
      <c r="X80" s="185"/>
      <c r="Y80" s="185"/>
      <c r="Z80" s="185"/>
      <c r="AA80" s="185"/>
      <c r="AB80" s="185"/>
      <c r="AC80" s="185"/>
    </row>
    <row r="81" spans="1:29">
      <c r="A81" s="504"/>
      <c r="C81" s="217"/>
      <c r="G81" s="211"/>
      <c r="H81" s="246"/>
      <c r="I81" s="246"/>
      <c r="J81" s="246"/>
      <c r="K81" s="246"/>
      <c r="L81" s="503"/>
      <c r="M81" s="185"/>
      <c r="N81" s="185"/>
      <c r="O81" s="185"/>
      <c r="P81" s="185"/>
      <c r="Q81" s="185"/>
      <c r="R81" s="185"/>
      <c r="S81" s="185"/>
      <c r="T81" s="185"/>
      <c r="U81" s="185"/>
      <c r="V81" s="185"/>
      <c r="W81" s="185"/>
      <c r="X81" s="185"/>
      <c r="Y81" s="185"/>
      <c r="Z81" s="185"/>
      <c r="AA81" s="185"/>
      <c r="AB81" s="185"/>
      <c r="AC81" s="185"/>
    </row>
    <row r="82" spans="1:29">
      <c r="A82" s="368"/>
      <c r="C82" s="217"/>
      <c r="G82" s="211"/>
      <c r="H82" s="246"/>
      <c r="I82" s="246"/>
      <c r="J82" s="246"/>
      <c r="K82" s="246"/>
      <c r="L82" s="505"/>
      <c r="M82" s="185"/>
      <c r="N82" s="185"/>
      <c r="O82" s="185"/>
      <c r="P82" s="185"/>
      <c r="Q82" s="185"/>
      <c r="R82" s="185"/>
      <c r="S82" s="185"/>
      <c r="T82" s="185"/>
      <c r="U82" s="185"/>
      <c r="V82" s="185"/>
      <c r="W82" s="185"/>
      <c r="X82" s="185"/>
      <c r="Y82" s="185"/>
      <c r="Z82" s="185"/>
      <c r="AA82" s="185"/>
      <c r="AB82" s="185"/>
      <c r="AC82" s="185"/>
    </row>
    <row r="83" spans="1:29">
      <c r="A83" s="368"/>
      <c r="C83" s="217"/>
      <c r="G83" s="211"/>
      <c r="H83" s="246"/>
      <c r="I83" s="246"/>
      <c r="J83" s="246"/>
      <c r="K83" s="246"/>
      <c r="L83" s="506"/>
      <c r="M83" s="185"/>
      <c r="N83" s="185"/>
      <c r="O83" s="185"/>
      <c r="P83" s="185"/>
      <c r="Q83" s="185"/>
      <c r="R83" s="185"/>
      <c r="S83" s="185"/>
      <c r="T83" s="185"/>
      <c r="U83" s="185"/>
      <c r="V83" s="185"/>
      <c r="W83" s="185"/>
      <c r="X83" s="185"/>
      <c r="Y83" s="185"/>
      <c r="Z83" s="185"/>
      <c r="AA83" s="185"/>
      <c r="AB83" s="185"/>
      <c r="AC83" s="185"/>
    </row>
    <row r="84" spans="1:29" ht="14.25" thickBot="1">
      <c r="A84" s="368"/>
      <c r="C84" s="217"/>
      <c r="G84" s="211"/>
      <c r="H84" s="261"/>
      <c r="I84" s="261"/>
      <c r="J84" s="261"/>
      <c r="K84" s="507" t="s">
        <v>213</v>
      </c>
      <c r="L84" s="508">
        <f>L69+L75</f>
        <v>3964.7668599999997</v>
      </c>
      <c r="M84" s="185"/>
      <c r="N84" s="185"/>
      <c r="O84" s="185"/>
      <c r="P84" s="185"/>
      <c r="Q84" s="185"/>
      <c r="R84" s="185"/>
      <c r="S84" s="185"/>
      <c r="T84" s="185"/>
      <c r="U84" s="185"/>
      <c r="V84" s="185"/>
      <c r="W84" s="185"/>
      <c r="X84" s="185"/>
      <c r="Y84" s="185"/>
      <c r="Z84" s="185"/>
      <c r="AA84" s="185"/>
      <c r="AB84" s="185"/>
      <c r="AC84" s="185"/>
    </row>
    <row r="85" spans="1:29" ht="15" thickTop="1" thickBot="1">
      <c r="A85" s="509"/>
      <c r="B85" s="510"/>
      <c r="C85" s="511"/>
      <c r="D85" s="510"/>
      <c r="E85" s="510"/>
      <c r="F85" s="510"/>
      <c r="G85" s="512"/>
      <c r="H85" s="510"/>
      <c r="I85" s="510"/>
      <c r="J85" s="510"/>
      <c r="K85" s="513"/>
      <c r="L85" s="514"/>
      <c r="M85" s="185"/>
      <c r="N85" s="185"/>
      <c r="O85" s="185"/>
      <c r="P85" s="185"/>
      <c r="Q85" s="185"/>
      <c r="R85" s="185"/>
      <c r="S85" s="185"/>
      <c r="T85" s="185"/>
      <c r="U85" s="185"/>
      <c r="V85" s="185"/>
      <c r="W85" s="185"/>
      <c r="X85" s="185"/>
      <c r="Y85" s="185"/>
      <c r="Z85" s="185"/>
      <c r="AA85" s="185"/>
      <c r="AB85" s="185"/>
      <c r="AC85" s="185"/>
    </row>
    <row r="86" spans="1:29">
      <c r="K86" s="515"/>
      <c r="M86" s="185"/>
      <c r="N86" s="185"/>
      <c r="O86" s="185"/>
      <c r="P86" s="185"/>
      <c r="Q86" s="185"/>
      <c r="R86" s="185"/>
      <c r="S86" s="185"/>
      <c r="T86" s="185"/>
      <c r="U86" s="185"/>
      <c r="V86" s="185"/>
      <c r="W86" s="185"/>
      <c r="X86" s="185"/>
      <c r="Y86" s="185"/>
      <c r="Z86" s="185"/>
      <c r="AA86" s="185"/>
      <c r="AB86" s="185"/>
      <c r="AC86" s="185"/>
    </row>
    <row r="87" spans="1:29">
      <c r="A87" s="274" t="s">
        <v>470</v>
      </c>
      <c r="K87" s="515"/>
      <c r="M87" s="185"/>
      <c r="N87" s="185"/>
      <c r="O87" s="185"/>
      <c r="P87" s="185"/>
      <c r="Q87" s="185"/>
      <c r="R87" s="185"/>
      <c r="S87" s="185"/>
      <c r="T87" s="185"/>
      <c r="U87" s="185"/>
      <c r="V87" s="185"/>
      <c r="W87" s="185"/>
      <c r="X87" s="185"/>
      <c r="Y87" s="185"/>
      <c r="Z87" s="185"/>
      <c r="AA87" s="185"/>
      <c r="AB87" s="185"/>
      <c r="AC87" s="185"/>
    </row>
    <row r="88" spans="1:29" ht="6" customHeight="1">
      <c r="B88" s="516"/>
      <c r="K88" s="515"/>
      <c r="M88" s="185"/>
      <c r="N88" s="185"/>
      <c r="O88" s="185"/>
      <c r="P88" s="185"/>
      <c r="Q88" s="185"/>
      <c r="R88" s="185"/>
      <c r="S88" s="185"/>
      <c r="T88" s="185"/>
      <c r="U88" s="185"/>
      <c r="V88" s="185"/>
      <c r="W88" s="185"/>
      <c r="X88" s="185"/>
      <c r="Y88" s="185"/>
      <c r="Z88" s="185"/>
      <c r="AA88" s="185"/>
      <c r="AB88" s="185"/>
      <c r="AC88" s="185"/>
    </row>
    <row r="89" spans="1:29">
      <c r="B89" s="364"/>
      <c r="C89" s="365"/>
      <c r="D89" s="365"/>
      <c r="E89" s="365"/>
      <c r="F89" s="365"/>
      <c r="G89" s="365"/>
      <c r="H89" s="365"/>
      <c r="I89" s="365"/>
      <c r="J89" s="365"/>
      <c r="K89" s="517"/>
      <c r="N89" s="185"/>
      <c r="O89" s="185"/>
      <c r="P89" s="185"/>
      <c r="Q89" s="185"/>
      <c r="R89" s="185"/>
      <c r="S89" s="185"/>
      <c r="T89" s="185"/>
      <c r="U89" s="185"/>
      <c r="V89" s="185"/>
      <c r="W89" s="185"/>
      <c r="X89" s="185"/>
      <c r="Y89" s="185"/>
      <c r="Z89" s="185"/>
      <c r="AA89" s="185"/>
      <c r="AB89" s="185"/>
      <c r="AC89" s="185"/>
    </row>
    <row r="90" spans="1:29">
      <c r="B90" s="262"/>
      <c r="C90" s="516"/>
      <c r="D90" s="516"/>
      <c r="E90" s="516"/>
      <c r="F90" s="516"/>
      <c r="G90" s="516"/>
      <c r="H90" s="516"/>
      <c r="I90" s="516"/>
      <c r="J90" s="516"/>
      <c r="K90" s="518"/>
      <c r="N90" s="185"/>
      <c r="O90" s="185"/>
      <c r="P90" s="185"/>
      <c r="Q90" s="185"/>
      <c r="R90" s="185"/>
      <c r="S90" s="185"/>
      <c r="T90" s="185"/>
      <c r="U90" s="185"/>
      <c r="V90" s="185"/>
      <c r="W90" s="185"/>
      <c r="X90" s="185"/>
      <c r="Y90" s="185"/>
      <c r="Z90" s="185"/>
      <c r="AA90" s="185"/>
      <c r="AB90" s="185"/>
      <c r="AC90" s="185"/>
    </row>
    <row r="91" spans="1:29" ht="13.5" customHeight="1">
      <c r="A91" s="519"/>
      <c r="D91" s="520"/>
      <c r="E91" s="520"/>
      <c r="F91" s="520"/>
      <c r="G91" s="520"/>
      <c r="L91" s="185"/>
      <c r="M91" s="185"/>
      <c r="N91" s="185"/>
      <c r="O91" s="185"/>
      <c r="P91" s="185"/>
      <c r="Q91" s="185"/>
      <c r="R91" s="185"/>
      <c r="S91" s="185"/>
      <c r="T91" s="185"/>
      <c r="U91" s="185"/>
      <c r="V91" s="185"/>
      <c r="W91" s="185"/>
      <c r="X91" s="185"/>
      <c r="Y91" s="185"/>
      <c r="Z91" s="185"/>
      <c r="AA91" s="185"/>
      <c r="AB91" s="185"/>
      <c r="AC91" s="185"/>
    </row>
    <row r="92" spans="1:29" ht="13.5" customHeight="1">
      <c r="A92" s="519"/>
      <c r="B92" s="364" t="s">
        <v>214</v>
      </c>
      <c r="C92" s="365" t="s">
        <v>215</v>
      </c>
      <c r="D92" s="365"/>
      <c r="E92" s="365"/>
      <c r="F92" s="365"/>
      <c r="G92" s="365"/>
      <c r="H92" s="365"/>
      <c r="I92" s="365"/>
      <c r="J92" s="365"/>
      <c r="K92" s="366"/>
      <c r="L92" s="185"/>
      <c r="M92" s="185"/>
      <c r="N92" s="185"/>
      <c r="O92" s="185"/>
      <c r="P92" s="185"/>
      <c r="Q92" s="185"/>
      <c r="R92" s="185"/>
      <c r="S92" s="185"/>
      <c r="T92" s="185"/>
      <c r="U92" s="185"/>
      <c r="V92" s="185"/>
      <c r="W92" s="185"/>
      <c r="X92" s="185"/>
      <c r="Y92" s="185"/>
      <c r="Z92" s="185"/>
      <c r="AA92" s="185"/>
      <c r="AB92" s="185"/>
      <c r="AC92" s="185"/>
    </row>
    <row r="93" spans="1:29">
      <c r="A93" s="519"/>
      <c r="B93" s="217" t="s">
        <v>216</v>
      </c>
      <c r="C93" s="519" t="s">
        <v>471</v>
      </c>
      <c r="K93" s="211"/>
      <c r="L93" s="185"/>
      <c r="M93" s="185"/>
      <c r="N93" s="185"/>
      <c r="O93" s="185"/>
      <c r="P93" s="185"/>
      <c r="Q93" s="185"/>
      <c r="R93" s="185"/>
      <c r="S93" s="185"/>
      <c r="T93" s="185"/>
      <c r="U93" s="185"/>
      <c r="V93" s="185"/>
      <c r="W93" s="185"/>
      <c r="X93" s="185"/>
      <c r="Y93" s="185"/>
      <c r="Z93" s="185"/>
      <c r="AA93" s="185"/>
      <c r="AB93" s="185"/>
      <c r="AC93" s="185"/>
    </row>
    <row r="94" spans="1:29">
      <c r="B94" s="235"/>
      <c r="C94" s="519" t="s">
        <v>472</v>
      </c>
      <c r="K94" s="211"/>
      <c r="L94" s="185"/>
      <c r="M94" s="185"/>
      <c r="N94" s="185"/>
      <c r="O94" s="185"/>
      <c r="P94" s="185"/>
      <c r="Q94" s="185"/>
      <c r="R94" s="185"/>
      <c r="S94" s="185"/>
      <c r="T94" s="185"/>
      <c r="U94" s="185"/>
      <c r="V94" s="185"/>
      <c r="W94" s="185"/>
      <c r="X94" s="185"/>
      <c r="Y94" s="185"/>
      <c r="Z94" s="185"/>
      <c r="AA94" s="185"/>
      <c r="AB94" s="185"/>
      <c r="AC94" s="185"/>
    </row>
    <row r="95" spans="1:29" ht="25.5" customHeight="1">
      <c r="B95" s="982" t="s">
        <v>473</v>
      </c>
      <c r="C95" s="983"/>
      <c r="D95" s="983"/>
      <c r="E95" s="983"/>
      <c r="F95" s="983"/>
      <c r="G95" s="983"/>
      <c r="H95" s="983"/>
      <c r="I95" s="983"/>
      <c r="J95" s="983"/>
      <c r="K95" s="984"/>
      <c r="L95" s="185"/>
      <c r="M95" s="185"/>
      <c r="N95" s="185"/>
      <c r="O95" s="185"/>
      <c r="P95" s="185"/>
      <c r="Q95" s="185"/>
      <c r="R95" s="185"/>
      <c r="S95" s="185"/>
      <c r="T95" s="185"/>
      <c r="U95" s="185"/>
      <c r="V95" s="185"/>
      <c r="W95" s="185"/>
      <c r="X95" s="185"/>
      <c r="Y95" s="185"/>
      <c r="Z95" s="185"/>
      <c r="AA95" s="185"/>
      <c r="AB95" s="185"/>
      <c r="AC95" s="185"/>
    </row>
    <row r="96" spans="1:29">
      <c r="B96" s="262"/>
      <c r="C96" s="516"/>
      <c r="D96" s="516"/>
      <c r="E96" s="516"/>
      <c r="F96" s="516"/>
      <c r="G96" s="516"/>
      <c r="H96" s="516"/>
      <c r="I96" s="516"/>
      <c r="J96" s="516"/>
      <c r="K96" s="263"/>
      <c r="L96" s="185"/>
      <c r="M96" s="185"/>
      <c r="N96" s="185"/>
      <c r="O96" s="185"/>
      <c r="P96" s="185"/>
      <c r="Q96" s="185"/>
      <c r="R96" s="185"/>
      <c r="S96" s="185"/>
      <c r="T96" s="185"/>
      <c r="U96" s="185"/>
      <c r="V96" s="185"/>
      <c r="W96" s="185"/>
      <c r="X96" s="185"/>
      <c r="Y96" s="185"/>
      <c r="Z96" s="185"/>
      <c r="AA96" s="185"/>
      <c r="AB96" s="185"/>
      <c r="AC96" s="185"/>
    </row>
    <row r="97" spans="1:29">
      <c r="L97" s="185"/>
      <c r="M97" s="185"/>
      <c r="N97" s="185"/>
      <c r="O97" s="185"/>
      <c r="P97" s="185"/>
      <c r="Q97" s="185"/>
      <c r="R97" s="185"/>
      <c r="S97" s="185"/>
      <c r="T97" s="185"/>
      <c r="U97" s="185"/>
      <c r="V97" s="185"/>
      <c r="W97" s="185"/>
      <c r="X97" s="185"/>
      <c r="Y97" s="185"/>
      <c r="Z97" s="185"/>
      <c r="AA97" s="185"/>
      <c r="AB97" s="185"/>
      <c r="AC97" s="185"/>
    </row>
    <row r="98" spans="1:29" ht="14.25">
      <c r="A98" s="272" t="s">
        <v>347</v>
      </c>
      <c r="L98" s="185"/>
      <c r="M98" s="185"/>
      <c r="N98" s="185"/>
      <c r="O98" s="185"/>
      <c r="P98" s="185"/>
      <c r="Q98" s="185"/>
      <c r="R98" s="185"/>
      <c r="S98" s="185"/>
      <c r="T98" s="185"/>
      <c r="U98" s="185"/>
      <c r="V98" s="185"/>
      <c r="W98" s="185"/>
      <c r="X98" s="185"/>
      <c r="Y98" s="185"/>
      <c r="Z98" s="185"/>
      <c r="AA98" s="185"/>
      <c r="AB98" s="185"/>
      <c r="AC98" s="185"/>
    </row>
  </sheetData>
  <mergeCells count="2">
    <mergeCell ref="A2:L2"/>
    <mergeCell ref="B95:K95"/>
  </mergeCells>
  <phoneticPr fontId="15" type="noConversion"/>
  <printOptions horizontalCentered="1" gridLinesSet="0"/>
  <pageMargins left="0.35433070866141736" right="0.35433070866141736" top="0.31496062992125984" bottom="0.31496062992125984" header="0.11811023622047245" footer="0.11811023622047245"/>
  <pageSetup paperSize="9" scale="56" firstPageNumber="8" orientation="portrait" useFirstPageNumber="1" r:id="rId1"/>
  <headerFooter alignWithMargins="0">
    <oddFooter>&amp;R&amp;P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tabColor theme="2" tint="-0.499984740745262"/>
  </sheetPr>
  <dimension ref="A1:O15"/>
  <sheetViews>
    <sheetView showGridLines="0" zoomScale="75" zoomScaleNormal="75" zoomScaleSheetLayoutView="75" workbookViewId="0"/>
  </sheetViews>
  <sheetFormatPr defaultColWidth="8.140625" defaultRowHeight="13.5"/>
  <cols>
    <col min="1" max="1" width="12.140625" style="530" customWidth="1"/>
    <col min="2" max="2" width="19.7109375" style="530" customWidth="1"/>
    <col min="3" max="3" width="16.7109375" style="530" customWidth="1"/>
    <col min="4" max="7" width="17.7109375" style="530" customWidth="1"/>
    <col min="8" max="8" width="22.140625" style="530" customWidth="1"/>
    <col min="9" max="9" width="3.140625" style="530" customWidth="1"/>
    <col min="10" max="14" width="8.140625" style="530" customWidth="1"/>
    <col min="15" max="15" width="8.140625" style="531" customWidth="1"/>
    <col min="16" max="16384" width="8.140625" style="530"/>
  </cols>
  <sheetData>
    <row r="1" spans="1:11" s="521" customFormat="1"/>
    <row r="2" spans="1:11" s="484" customFormat="1" ht="17.25" customHeight="1">
      <c r="A2" s="987" t="s">
        <v>54</v>
      </c>
      <c r="B2" s="988"/>
      <c r="C2" s="988"/>
      <c r="D2" s="988"/>
      <c r="E2" s="988"/>
      <c r="F2" s="988"/>
      <c r="G2" s="988"/>
      <c r="H2" s="522"/>
      <c r="I2" s="523"/>
      <c r="J2" s="524"/>
      <c r="K2" s="524"/>
    </row>
    <row r="3" spans="1:11" s="484" customFormat="1" ht="12.75" customHeight="1">
      <c r="A3" s="525"/>
      <c r="B3" s="526"/>
      <c r="C3" s="526"/>
      <c r="D3" s="526"/>
      <c r="E3" s="526"/>
      <c r="F3" s="526"/>
      <c r="G3" s="526"/>
      <c r="H3" s="526"/>
      <c r="I3" s="526"/>
      <c r="J3" s="524"/>
      <c r="K3" s="524"/>
    </row>
    <row r="4" spans="1:11" s="521" customFormat="1"/>
    <row r="5" spans="1:11" s="521" customFormat="1" ht="15">
      <c r="A5" s="985"/>
      <c r="B5" s="986"/>
      <c r="C5" s="986"/>
      <c r="D5" s="986"/>
      <c r="E5" s="986"/>
      <c r="F5" s="986"/>
      <c r="G5" s="986"/>
      <c r="H5" s="986"/>
      <c r="I5" s="527"/>
      <c r="J5" s="989"/>
      <c r="K5" s="989"/>
    </row>
    <row r="6" spans="1:11" ht="16.5">
      <c r="A6" s="528"/>
      <c r="B6" s="529"/>
      <c r="C6" s="529"/>
      <c r="D6" s="529"/>
      <c r="E6" s="529"/>
      <c r="F6" s="529"/>
      <c r="G6" s="529"/>
      <c r="H6" s="529"/>
      <c r="I6" s="529"/>
    </row>
    <row r="7" spans="1:11">
      <c r="A7" s="532" t="str">
        <f>'(6) DISAGG Opex'!A5</f>
        <v>For the year ended 30 June 2017</v>
      </c>
      <c r="D7" s="197"/>
    </row>
    <row r="8" spans="1:11">
      <c r="A8" s="532"/>
    </row>
    <row r="9" spans="1:11" ht="12.75" customHeight="1">
      <c r="A9" s="990"/>
      <c r="B9" s="991"/>
      <c r="C9" s="991"/>
      <c r="D9" s="991"/>
      <c r="E9" s="991"/>
      <c r="F9" s="991"/>
      <c r="G9" s="991"/>
      <c r="H9" s="991"/>
      <c r="I9" s="991"/>
    </row>
    <row r="10" spans="1:11">
      <c r="A10" s="532"/>
    </row>
    <row r="11" spans="1:11">
      <c r="A11" s="533" t="s">
        <v>128</v>
      </c>
    </row>
    <row r="12" spans="1:11">
      <c r="A12" s="534" t="s">
        <v>73</v>
      </c>
    </row>
    <row r="13" spans="1:11">
      <c r="B13" s="535"/>
    </row>
    <row r="14" spans="1:11">
      <c r="B14" s="535"/>
    </row>
    <row r="15" spans="1:11">
      <c r="B15" s="535"/>
    </row>
  </sheetData>
  <mergeCells count="4">
    <mergeCell ref="A5:H5"/>
    <mergeCell ref="A2:G2"/>
    <mergeCell ref="J5:K5"/>
    <mergeCell ref="A9:I9"/>
  </mergeCells>
  <phoneticPr fontId="15" type="noConversion"/>
  <printOptions horizontalCentered="1" gridLinesSet="0"/>
  <pageMargins left="0.15748031496062992" right="0.15748031496062992" top="0.11811023622047245" bottom="0.11811023622047245" header="0.11811023622047245" footer="0.11811023622047245"/>
  <pageSetup paperSize="9" scale="70" firstPageNumber="9" orientation="landscape" useFirstPageNumber="1" r:id="rId1"/>
  <headerFooter alignWithMargins="0">
    <oddFooter>&amp;R&amp;P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theme="2" tint="-0.499984740745262"/>
  </sheetPr>
  <dimension ref="A1:O46"/>
  <sheetViews>
    <sheetView showGridLines="0" zoomScale="75" zoomScaleNormal="75" zoomScaleSheetLayoutView="75" workbookViewId="0"/>
  </sheetViews>
  <sheetFormatPr defaultColWidth="8.140625" defaultRowHeight="13.5"/>
  <cols>
    <col min="1" max="1" width="12.140625" style="530" customWidth="1"/>
    <col min="2" max="2" width="19.7109375" style="530" customWidth="1"/>
    <col min="3" max="3" width="16.7109375" style="530" customWidth="1"/>
    <col min="4" max="8" width="17.7109375" style="530" customWidth="1"/>
    <col min="9" max="9" width="5.5703125" style="530" customWidth="1"/>
    <col min="10" max="14" width="8.140625" style="530" customWidth="1"/>
    <col min="15" max="15" width="8.140625" style="531" customWidth="1"/>
    <col min="16" max="16384" width="8.140625" style="530"/>
  </cols>
  <sheetData>
    <row r="1" spans="1:11" s="521" customFormat="1"/>
    <row r="2" spans="1:11" s="484" customFormat="1" ht="17.25" customHeight="1">
      <c r="A2" s="987" t="s">
        <v>55</v>
      </c>
      <c r="B2" s="988"/>
      <c r="C2" s="988"/>
      <c r="D2" s="988"/>
      <c r="E2" s="988"/>
      <c r="F2" s="988"/>
      <c r="G2" s="988"/>
      <c r="H2" s="522"/>
      <c r="I2" s="523"/>
      <c r="J2" s="524"/>
      <c r="K2" s="524"/>
    </row>
    <row r="3" spans="1:11" s="484" customFormat="1" ht="12.75" customHeight="1">
      <c r="A3" s="525"/>
      <c r="B3" s="526"/>
      <c r="C3" s="526"/>
      <c r="D3" s="526"/>
      <c r="E3" s="526"/>
      <c r="F3" s="526"/>
      <c r="G3" s="526"/>
      <c r="H3" s="526"/>
      <c r="I3" s="526"/>
      <c r="J3" s="524"/>
      <c r="K3" s="524"/>
    </row>
    <row r="4" spans="1:11" s="521" customFormat="1"/>
    <row r="5" spans="1:11" s="521" customFormat="1" ht="15">
      <c r="A5" s="985"/>
      <c r="B5" s="986"/>
      <c r="C5" s="986"/>
      <c r="D5" s="986"/>
      <c r="E5" s="986"/>
      <c r="F5" s="986"/>
      <c r="G5" s="986"/>
      <c r="H5" s="986"/>
      <c r="I5" s="527"/>
      <c r="J5" s="989"/>
      <c r="K5" s="989"/>
    </row>
    <row r="6" spans="1:11" ht="16.5">
      <c r="A6" s="528"/>
      <c r="B6" s="529"/>
      <c r="C6" s="529"/>
      <c r="D6" s="529"/>
      <c r="E6" s="529"/>
      <c r="F6" s="529"/>
      <c r="G6" s="529"/>
      <c r="H6" s="529"/>
      <c r="I6" s="529"/>
    </row>
    <row r="7" spans="1:11">
      <c r="A7" s="532" t="str">
        <f>'(7) DISAGG Aloc1'!A7</f>
        <v>For the year ended 30 June 2017</v>
      </c>
      <c r="D7" s="197"/>
    </row>
    <row r="8" spans="1:11">
      <c r="A8" s="532"/>
    </row>
    <row r="9" spans="1:11" ht="12.75" customHeight="1">
      <c r="A9" s="990"/>
      <c r="B9" s="991"/>
      <c r="C9" s="991"/>
      <c r="D9" s="991"/>
      <c r="E9" s="991"/>
      <c r="F9" s="991"/>
      <c r="G9" s="991"/>
      <c r="H9" s="991"/>
      <c r="I9" s="991"/>
    </row>
    <row r="10" spans="1:11">
      <c r="A10" s="532"/>
    </row>
    <row r="11" spans="1:11">
      <c r="A11" s="533" t="s">
        <v>430</v>
      </c>
    </row>
    <row r="12" spans="1:11">
      <c r="A12" s="534" t="s">
        <v>73</v>
      </c>
    </row>
    <row r="13" spans="1:11">
      <c r="B13" s="535"/>
    </row>
    <row r="14" spans="1:11">
      <c r="B14" s="535"/>
    </row>
    <row r="15" spans="1:11">
      <c r="B15" s="535"/>
    </row>
    <row r="46" spans="4:6">
      <c r="D46" s="530">
        <f>D20-SUM(D24:D45)</f>
        <v>0</v>
      </c>
      <c r="F46" s="530">
        <f>F20-SUM(F24:F45)</f>
        <v>0</v>
      </c>
    </row>
  </sheetData>
  <mergeCells count="4">
    <mergeCell ref="A2:G2"/>
    <mergeCell ref="J5:K5"/>
    <mergeCell ref="A9:I9"/>
    <mergeCell ref="A5:H5"/>
  </mergeCells>
  <phoneticPr fontId="15" type="noConversion"/>
  <printOptions horizontalCentered="1" gridLinesSet="0"/>
  <pageMargins left="0.15748031496062992" right="0.15748031496062992" top="0.11811023622047245" bottom="0.11811023622047245" header="0.11811023622047245" footer="0.11811023622047245"/>
  <pageSetup paperSize="9" scale="70" firstPageNumber="10" orientation="landscape" useFirstPageNumber="1" r:id="rId1"/>
  <headerFooter alignWithMargins="0">
    <oddFooter>&amp;R&amp;P</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enableFormatConditionsCalculation="0">
    <tabColor theme="2" tint="-0.499984740745262"/>
  </sheetPr>
  <dimension ref="A1:U47"/>
  <sheetViews>
    <sheetView showGridLines="0" showZeros="0" zoomScale="75" zoomScaleNormal="75" zoomScaleSheetLayoutView="89" workbookViewId="0"/>
  </sheetViews>
  <sheetFormatPr defaultColWidth="8.140625" defaultRowHeight="13.5"/>
  <cols>
    <col min="1" max="1" width="15.5703125" style="406" customWidth="1"/>
    <col min="2" max="2" width="3" style="542" customWidth="1"/>
    <col min="3" max="3" width="58.140625" style="542" customWidth="1"/>
    <col min="4" max="4" width="17.28515625" style="542" customWidth="1"/>
    <col min="5" max="5" width="17.85546875" style="542" customWidth="1"/>
    <col min="6" max="6" width="19" style="542" customWidth="1"/>
    <col min="7" max="7" width="8.140625" style="542" customWidth="1"/>
    <col min="8" max="8" width="12" style="542" customWidth="1"/>
    <col min="9" max="9" width="8.140625" style="542" customWidth="1"/>
    <col min="10" max="10" width="9.5703125" style="542" customWidth="1"/>
    <col min="11" max="13" width="8.140625" style="542" customWidth="1"/>
    <col min="14" max="14" width="13.42578125" style="542" bestFit="1" customWidth="1"/>
    <col min="15" max="15" width="8.140625" style="277" customWidth="1"/>
    <col min="16" max="16384" width="8.140625" style="542"/>
  </cols>
  <sheetData>
    <row r="1" spans="1:21" s="274" customFormat="1"/>
    <row r="2" spans="1:21" s="271" customFormat="1" ht="42.75" customHeight="1">
      <c r="A2" s="992" t="s">
        <v>56</v>
      </c>
      <c r="B2" s="993"/>
      <c r="C2" s="993"/>
      <c r="D2" s="993"/>
      <c r="E2" s="993"/>
      <c r="F2" s="537"/>
      <c r="G2" s="524"/>
    </row>
    <row r="3" spans="1:21" s="346" customFormat="1" ht="18">
      <c r="A3" s="538"/>
      <c r="B3" s="343"/>
      <c r="C3" s="343"/>
      <c r="D3" s="343"/>
      <c r="E3" s="343"/>
      <c r="F3" s="343"/>
      <c r="G3" s="539"/>
    </row>
    <row r="4" spans="1:21" s="274" customFormat="1"/>
    <row r="5" spans="1:21" s="274" customFormat="1" ht="15">
      <c r="A5" s="985"/>
      <c r="B5" s="985"/>
      <c r="C5" s="985"/>
      <c r="D5" s="985"/>
      <c r="E5" s="985"/>
      <c r="F5" s="985"/>
      <c r="G5" s="348"/>
      <c r="H5" s="540"/>
    </row>
    <row r="6" spans="1:21" ht="15">
      <c r="A6" s="541"/>
      <c r="B6" s="541"/>
      <c r="C6" s="541"/>
      <c r="D6" s="541"/>
      <c r="E6" s="541"/>
      <c r="F6" s="541"/>
    </row>
    <row r="7" spans="1:21">
      <c r="A7" s="543" t="str">
        <f>'(4) RFS Inc'!B7</f>
        <v>For the year ended 30 June 2017</v>
      </c>
      <c r="B7" s="544"/>
      <c r="C7" s="277"/>
      <c r="D7" s="197"/>
      <c r="E7" s="274"/>
      <c r="F7" s="545"/>
    </row>
    <row r="8" spans="1:21">
      <c r="A8" s="196"/>
      <c r="B8" s="544"/>
      <c r="C8" s="277"/>
      <c r="D8" s="185"/>
      <c r="E8" s="274"/>
      <c r="F8" s="545"/>
    </row>
    <row r="9" spans="1:21">
      <c r="A9" s="546" t="s">
        <v>217</v>
      </c>
      <c r="B9" s="547" t="s">
        <v>218</v>
      </c>
      <c r="C9" s="548"/>
      <c r="D9" s="549" t="s">
        <v>219</v>
      </c>
      <c r="E9" s="550"/>
      <c r="F9" s="551" t="s">
        <v>220</v>
      </c>
      <c r="G9" s="185"/>
      <c r="H9" s="185"/>
      <c r="I9" s="185"/>
      <c r="J9" s="185"/>
      <c r="K9" s="185"/>
      <c r="L9" s="185"/>
      <c r="M9" s="185"/>
      <c r="N9" s="185"/>
      <c r="O9" s="274"/>
      <c r="P9" s="185"/>
      <c r="Q9" s="185"/>
      <c r="R9" s="185"/>
      <c r="S9" s="185"/>
      <c r="T9" s="185"/>
      <c r="U9" s="185"/>
    </row>
    <row r="10" spans="1:21">
      <c r="A10" s="552" t="s">
        <v>221</v>
      </c>
      <c r="B10" s="553"/>
      <c r="C10" s="554" t="s">
        <v>222</v>
      </c>
      <c r="D10" s="555" t="s">
        <v>223</v>
      </c>
      <c r="E10" s="556" t="s">
        <v>224</v>
      </c>
      <c r="F10" s="556" t="s">
        <v>225</v>
      </c>
      <c r="G10" s="185"/>
      <c r="H10" s="185"/>
      <c r="I10" s="185"/>
      <c r="J10" s="185"/>
      <c r="K10" s="185"/>
      <c r="L10" s="185"/>
      <c r="M10" s="185"/>
      <c r="N10" s="185"/>
      <c r="O10" s="274"/>
      <c r="P10" s="185"/>
      <c r="Q10" s="185"/>
      <c r="R10" s="185"/>
      <c r="S10" s="185"/>
      <c r="T10" s="185"/>
      <c r="U10" s="185"/>
    </row>
    <row r="11" spans="1:21">
      <c r="A11" s="557"/>
      <c r="B11" s="558"/>
      <c r="C11" s="559"/>
      <c r="D11" s="560" t="s">
        <v>193</v>
      </c>
      <c r="E11" s="561" t="s">
        <v>193</v>
      </c>
      <c r="F11" s="562" t="s">
        <v>226</v>
      </c>
      <c r="G11" s="185"/>
      <c r="H11" s="185"/>
      <c r="I11" s="185"/>
      <c r="J11" s="185"/>
      <c r="K11" s="185"/>
      <c r="L11" s="185"/>
      <c r="M11" s="185"/>
      <c r="N11" s="185"/>
      <c r="O11" s="274"/>
      <c r="P11" s="185"/>
      <c r="Q11" s="185"/>
      <c r="R11" s="185"/>
      <c r="S11" s="185"/>
      <c r="T11" s="185"/>
      <c r="U11" s="185"/>
    </row>
    <row r="12" spans="1:21">
      <c r="A12" s="563"/>
      <c r="B12" s="564"/>
      <c r="C12" s="565"/>
      <c r="D12" s="566"/>
      <c r="E12" s="567"/>
      <c r="F12" s="568"/>
      <c r="G12" s="185"/>
      <c r="H12" s="185"/>
      <c r="I12" s="185"/>
      <c r="J12" s="185"/>
      <c r="K12" s="185"/>
      <c r="L12" s="185"/>
      <c r="M12" s="185"/>
      <c r="N12" s="185"/>
      <c r="O12" s="274"/>
      <c r="P12" s="185"/>
      <c r="Q12" s="185"/>
      <c r="R12" s="185"/>
      <c r="S12" s="185"/>
      <c r="T12" s="185"/>
      <c r="U12" s="185"/>
    </row>
    <row r="13" spans="1:21">
      <c r="A13" s="220" t="s">
        <v>306</v>
      </c>
      <c r="B13" s="564" t="s">
        <v>160</v>
      </c>
      <c r="C13" s="277"/>
      <c r="D13" s="566">
        <v>80035.029914986706</v>
      </c>
      <c r="E13" s="566"/>
      <c r="F13" s="569"/>
      <c r="G13" s="185"/>
      <c r="H13" s="277"/>
      <c r="I13" s="570"/>
      <c r="J13" s="570"/>
      <c r="K13" s="185"/>
      <c r="L13" s="185"/>
      <c r="M13" s="185"/>
      <c r="N13" s="185"/>
      <c r="O13" s="274"/>
      <c r="P13" s="185"/>
      <c r="Q13" s="185"/>
      <c r="R13" s="185"/>
      <c r="S13" s="185"/>
      <c r="T13" s="185"/>
      <c r="U13" s="185"/>
    </row>
    <row r="14" spans="1:21">
      <c r="A14" s="220"/>
      <c r="B14" s="564"/>
      <c r="C14" s="277" t="s">
        <v>159</v>
      </c>
      <c r="D14" s="566"/>
      <c r="E14" s="566">
        <v>57030.292426166096</v>
      </c>
      <c r="F14" s="569"/>
      <c r="G14" s="185"/>
      <c r="H14" s="571"/>
      <c r="I14" s="570"/>
      <c r="J14" s="570"/>
      <c r="K14" s="185"/>
      <c r="L14" s="185"/>
      <c r="M14" s="185"/>
      <c r="N14" s="185"/>
      <c r="O14" s="274"/>
      <c r="P14" s="185"/>
      <c r="Q14" s="185"/>
      <c r="R14" s="185"/>
      <c r="S14" s="185"/>
      <c r="T14" s="185"/>
      <c r="U14" s="185"/>
    </row>
    <row r="15" spans="1:21">
      <c r="A15" s="220"/>
      <c r="B15" s="564"/>
      <c r="C15" s="277" t="s">
        <v>360</v>
      </c>
      <c r="D15" s="564"/>
      <c r="E15" s="566">
        <v>4225.3909999999996</v>
      </c>
      <c r="F15" s="569"/>
      <c r="G15" s="185"/>
      <c r="H15" s="571"/>
      <c r="I15" s="570"/>
      <c r="J15" s="570"/>
      <c r="K15" s="185"/>
      <c r="L15" s="185"/>
      <c r="M15" s="185"/>
      <c r="N15" s="185"/>
      <c r="O15" s="274"/>
      <c r="P15" s="185"/>
      <c r="Q15" s="185"/>
      <c r="R15" s="185"/>
      <c r="S15" s="185"/>
      <c r="T15" s="185"/>
      <c r="U15" s="185"/>
    </row>
    <row r="16" spans="1:21">
      <c r="A16" s="220"/>
      <c r="B16" s="277"/>
      <c r="C16" s="277" t="s">
        <v>359</v>
      </c>
      <c r="D16" s="564"/>
      <c r="E16" s="566">
        <v>440.084</v>
      </c>
      <c r="F16" s="569"/>
      <c r="G16" s="185"/>
      <c r="H16" s="570"/>
      <c r="I16" s="570"/>
      <c r="J16" s="570"/>
      <c r="K16" s="185"/>
      <c r="L16" s="185"/>
      <c r="M16" s="185"/>
      <c r="N16" s="185"/>
      <c r="O16" s="274"/>
      <c r="P16" s="185"/>
      <c r="Q16" s="185"/>
      <c r="R16" s="185"/>
      <c r="S16" s="185"/>
      <c r="T16" s="185"/>
      <c r="U16" s="185"/>
    </row>
    <row r="17" spans="1:21" s="576" customFormat="1">
      <c r="A17" s="238"/>
      <c r="B17" s="294"/>
      <c r="C17" s="294" t="s">
        <v>361</v>
      </c>
      <c r="D17" s="572"/>
      <c r="E17" s="573">
        <v>237.20310999999998</v>
      </c>
      <c r="F17" s="569"/>
      <c r="G17" s="574"/>
      <c r="H17" s="575"/>
      <c r="I17" s="575"/>
      <c r="J17" s="575"/>
      <c r="K17" s="574"/>
      <c r="L17" s="574"/>
      <c r="M17" s="574"/>
      <c r="N17" s="574"/>
      <c r="O17" s="521"/>
      <c r="P17" s="574"/>
      <c r="Q17" s="574"/>
      <c r="R17" s="574"/>
      <c r="S17" s="574"/>
      <c r="T17" s="574"/>
      <c r="U17" s="574"/>
    </row>
    <row r="18" spans="1:21" s="576" customFormat="1">
      <c r="A18" s="238"/>
      <c r="B18" s="294"/>
      <c r="C18" s="294" t="s">
        <v>438</v>
      </c>
      <c r="D18" s="572"/>
      <c r="E18" s="573">
        <v>79.067759999999993</v>
      </c>
      <c r="F18" s="569"/>
      <c r="G18" s="574"/>
      <c r="H18" s="575"/>
      <c r="I18" s="575"/>
      <c r="J18" s="575"/>
      <c r="K18" s="574"/>
      <c r="L18" s="574"/>
      <c r="M18" s="574"/>
      <c r="N18" s="574"/>
      <c r="O18" s="521"/>
      <c r="P18" s="574"/>
      <c r="Q18" s="574"/>
      <c r="R18" s="574"/>
      <c r="S18" s="574"/>
      <c r="T18" s="574"/>
      <c r="U18" s="574"/>
    </row>
    <row r="19" spans="1:21" s="576" customFormat="1">
      <c r="A19" s="238"/>
      <c r="B19" s="294" t="s">
        <v>398</v>
      </c>
      <c r="C19" s="294"/>
      <c r="D19" s="572">
        <v>3.907</v>
      </c>
      <c r="E19" s="573"/>
      <c r="F19" s="569"/>
      <c r="G19" s="574"/>
      <c r="H19" s="575"/>
      <c r="I19" s="575"/>
      <c r="J19" s="575"/>
      <c r="K19" s="574"/>
      <c r="L19" s="574"/>
      <c r="M19" s="574"/>
      <c r="N19" s="574"/>
      <c r="O19" s="521"/>
      <c r="P19" s="574"/>
      <c r="Q19" s="574"/>
      <c r="R19" s="574"/>
      <c r="S19" s="574"/>
      <c r="T19" s="574"/>
      <c r="U19" s="574"/>
    </row>
    <row r="20" spans="1:21">
      <c r="A20" s="220"/>
      <c r="B20" s="277" t="s">
        <v>42</v>
      </c>
      <c r="D20" s="564">
        <v>2507.9638826434793</v>
      </c>
      <c r="E20" s="566"/>
      <c r="F20" s="577"/>
      <c r="G20" s="185"/>
      <c r="H20" s="294"/>
      <c r="I20" s="570"/>
      <c r="J20" s="570"/>
      <c r="K20" s="185"/>
      <c r="L20" s="185"/>
      <c r="M20" s="185"/>
      <c r="N20" s="185"/>
      <c r="O20" s="274"/>
      <c r="P20" s="185"/>
      <c r="Q20" s="185"/>
      <c r="R20" s="185"/>
      <c r="S20" s="185"/>
      <c r="T20" s="185"/>
      <c r="U20" s="185"/>
    </row>
    <row r="21" spans="1:21">
      <c r="A21" s="220"/>
      <c r="B21" s="277"/>
      <c r="C21" s="542" t="s">
        <v>348</v>
      </c>
      <c r="D21" s="564"/>
      <c r="E21" s="566">
        <v>123.07428999999996</v>
      </c>
      <c r="F21" s="577"/>
      <c r="G21" s="185"/>
      <c r="H21" s="570"/>
      <c r="I21" s="570"/>
      <c r="J21" s="570"/>
      <c r="K21" s="185"/>
      <c r="L21" s="185"/>
      <c r="M21" s="185"/>
      <c r="N21" s="185"/>
      <c r="O21" s="274"/>
      <c r="P21" s="185"/>
      <c r="Q21" s="185"/>
      <c r="R21" s="185"/>
      <c r="S21" s="185"/>
      <c r="T21" s="185"/>
      <c r="U21" s="185"/>
    </row>
    <row r="22" spans="1:21" s="576" customFormat="1">
      <c r="A22" s="238"/>
      <c r="B22" s="572"/>
      <c r="C22" s="294" t="s">
        <v>281</v>
      </c>
      <c r="D22" s="578"/>
      <c r="E22" s="566">
        <v>20411.7882114641</v>
      </c>
      <c r="F22" s="579"/>
      <c r="G22" s="574"/>
      <c r="H22" s="575"/>
      <c r="I22" s="575"/>
      <c r="J22" s="575"/>
      <c r="K22" s="574"/>
      <c r="L22" s="574"/>
      <c r="M22" s="574"/>
      <c r="N22" s="574"/>
      <c r="O22" s="521"/>
      <c r="P22" s="574"/>
      <c r="Q22" s="574"/>
      <c r="R22" s="574"/>
      <c r="S22" s="574"/>
      <c r="T22" s="574"/>
      <c r="U22" s="574"/>
    </row>
    <row r="23" spans="1:21">
      <c r="A23" s="220"/>
      <c r="B23" s="277"/>
      <c r="C23" s="277"/>
      <c r="D23" s="564"/>
      <c r="E23" s="580"/>
      <c r="F23" s="581"/>
      <c r="G23" s="185"/>
      <c r="I23" s="185"/>
      <c r="J23" s="185"/>
      <c r="K23" s="185"/>
      <c r="L23" s="185"/>
      <c r="M23" s="185"/>
      <c r="N23" s="185"/>
      <c r="O23" s="274"/>
      <c r="P23" s="185"/>
      <c r="Q23" s="185"/>
      <c r="R23" s="185"/>
      <c r="S23" s="185"/>
      <c r="T23" s="185"/>
      <c r="U23" s="185"/>
    </row>
    <row r="24" spans="1:21">
      <c r="A24" s="220"/>
      <c r="B24" s="245" t="s">
        <v>255</v>
      </c>
      <c r="C24" s="277"/>
      <c r="D24" s="582"/>
      <c r="E24" s="567"/>
      <c r="F24" s="583"/>
      <c r="G24" s="185"/>
      <c r="H24" s="185"/>
      <c r="I24" s="185"/>
      <c r="J24" s="185"/>
      <c r="K24" s="185"/>
      <c r="L24" s="185"/>
      <c r="M24" s="185"/>
      <c r="N24" s="185"/>
      <c r="O24" s="274"/>
      <c r="P24" s="185"/>
      <c r="Q24" s="185"/>
      <c r="R24" s="185"/>
      <c r="S24" s="185"/>
      <c r="T24" s="185"/>
      <c r="U24" s="185"/>
    </row>
    <row r="25" spans="1:21">
      <c r="A25" s="220"/>
      <c r="B25" s="245" t="s">
        <v>256</v>
      </c>
      <c r="C25" s="277"/>
      <c r="D25" s="564">
        <f>SUM(D13:D24)</f>
        <v>82546.900797630195</v>
      </c>
      <c r="E25" s="564">
        <f>SUM(E13:E24)</f>
        <v>82546.900797630195</v>
      </c>
      <c r="F25" s="583"/>
      <c r="G25" s="185"/>
      <c r="H25" s="570"/>
      <c r="I25" s="185"/>
      <c r="J25" s="185"/>
      <c r="K25" s="185"/>
      <c r="L25" s="185"/>
      <c r="M25" s="185"/>
      <c r="N25" s="185"/>
      <c r="O25" s="274"/>
      <c r="P25" s="185"/>
      <c r="Q25" s="185"/>
      <c r="R25" s="185"/>
      <c r="S25" s="185"/>
      <c r="T25" s="185"/>
      <c r="U25" s="185"/>
    </row>
    <row r="26" spans="1:21">
      <c r="A26" s="220"/>
      <c r="B26" s="245" t="s">
        <v>257</v>
      </c>
      <c r="C26" s="277"/>
      <c r="D26" s="564"/>
      <c r="E26" s="564"/>
      <c r="F26" s="583"/>
      <c r="G26" s="185"/>
      <c r="H26" s="570"/>
      <c r="I26" s="185"/>
      <c r="J26" s="185"/>
      <c r="K26" s="185"/>
      <c r="L26" s="185"/>
      <c r="M26" s="185"/>
      <c r="N26" s="185"/>
      <c r="O26" s="274"/>
      <c r="P26" s="185"/>
      <c r="Q26" s="185"/>
      <c r="R26" s="185"/>
      <c r="S26" s="185"/>
      <c r="T26" s="185"/>
      <c r="U26" s="185"/>
    </row>
    <row r="27" spans="1:21">
      <c r="A27" s="584"/>
      <c r="B27" s="585"/>
      <c r="C27" s="586"/>
      <c r="D27" s="585"/>
      <c r="E27" s="580"/>
      <c r="F27" s="587"/>
      <c r="G27" s="185"/>
      <c r="H27" s="185"/>
      <c r="I27" s="185"/>
      <c r="J27" s="185"/>
      <c r="K27" s="185"/>
      <c r="L27" s="185"/>
      <c r="M27" s="185"/>
      <c r="N27" s="185"/>
      <c r="O27" s="274"/>
      <c r="P27" s="185"/>
      <c r="Q27" s="185"/>
      <c r="R27" s="185"/>
      <c r="S27" s="185"/>
      <c r="T27" s="185"/>
      <c r="U27" s="185"/>
    </row>
    <row r="28" spans="1:21">
      <c r="A28" s="220"/>
      <c r="B28" s="564"/>
      <c r="C28" s="277"/>
      <c r="D28" s="567"/>
      <c r="E28" s="567"/>
      <c r="F28" s="583"/>
      <c r="G28" s="185"/>
      <c r="H28" s="185"/>
      <c r="I28" s="185"/>
      <c r="J28" s="185"/>
      <c r="K28" s="185"/>
      <c r="L28" s="185"/>
      <c r="M28" s="185"/>
      <c r="N28" s="185"/>
      <c r="O28" s="274"/>
      <c r="P28" s="185"/>
      <c r="Q28" s="185"/>
      <c r="R28" s="185"/>
      <c r="S28" s="185"/>
      <c r="T28" s="185"/>
      <c r="U28" s="185"/>
    </row>
    <row r="29" spans="1:21">
      <c r="A29" s="220" t="s">
        <v>251</v>
      </c>
      <c r="B29" s="277" t="s">
        <v>153</v>
      </c>
      <c r="D29" s="564">
        <v>440.08364000000012</v>
      </c>
      <c r="E29" s="564"/>
      <c r="F29" s="588"/>
      <c r="G29" s="185"/>
      <c r="H29" s="185"/>
      <c r="I29" s="185"/>
      <c r="J29" s="185"/>
      <c r="K29" s="185"/>
      <c r="L29" s="185"/>
      <c r="M29" s="185"/>
      <c r="N29" s="185"/>
      <c r="O29" s="274"/>
      <c r="P29" s="185"/>
      <c r="Q29" s="185"/>
      <c r="R29" s="185"/>
      <c r="S29" s="185"/>
      <c r="T29" s="185"/>
      <c r="U29" s="185"/>
    </row>
    <row r="30" spans="1:21">
      <c r="A30" s="220"/>
      <c r="C30" s="277" t="s">
        <v>487</v>
      </c>
      <c r="D30" s="564"/>
      <c r="E30" s="564">
        <v>440.08364000000012</v>
      </c>
      <c r="F30" s="588"/>
      <c r="G30" s="185"/>
      <c r="H30" s="185"/>
      <c r="I30" s="185"/>
      <c r="J30" s="185"/>
      <c r="K30" s="185"/>
      <c r="L30" s="185"/>
      <c r="M30" s="185"/>
      <c r="N30" s="185"/>
      <c r="O30" s="274"/>
      <c r="P30" s="185"/>
      <c r="Q30" s="185"/>
      <c r="R30" s="185"/>
      <c r="S30" s="185"/>
      <c r="T30" s="185"/>
      <c r="U30" s="185"/>
    </row>
    <row r="31" spans="1:21">
      <c r="A31" s="220"/>
      <c r="B31" s="564"/>
      <c r="C31" s="277"/>
      <c r="D31" s="580"/>
      <c r="E31" s="580"/>
      <c r="F31" s="583"/>
      <c r="G31" s="185"/>
      <c r="H31" s="570"/>
      <c r="I31" s="185"/>
      <c r="J31" s="185"/>
      <c r="K31" s="185"/>
      <c r="L31" s="185"/>
      <c r="M31" s="185"/>
      <c r="N31" s="185"/>
      <c r="O31" s="274"/>
      <c r="P31" s="185"/>
      <c r="Q31" s="185"/>
      <c r="R31" s="185"/>
      <c r="S31" s="185"/>
      <c r="T31" s="185"/>
      <c r="U31" s="185"/>
    </row>
    <row r="32" spans="1:21" ht="12.75" customHeight="1">
      <c r="A32" s="220"/>
      <c r="B32" s="994" t="s">
        <v>7</v>
      </c>
      <c r="C32" s="995"/>
      <c r="D32" s="564"/>
      <c r="E32" s="566"/>
      <c r="F32" s="583"/>
      <c r="G32" s="185"/>
      <c r="H32" s="185"/>
      <c r="I32" s="185"/>
      <c r="J32" s="185"/>
      <c r="K32" s="185"/>
      <c r="L32" s="185"/>
      <c r="M32" s="185"/>
      <c r="N32" s="185"/>
      <c r="O32" s="274"/>
      <c r="P32" s="185"/>
      <c r="Q32" s="185"/>
      <c r="R32" s="185"/>
      <c r="S32" s="185"/>
      <c r="T32" s="185"/>
      <c r="U32" s="185"/>
    </row>
    <row r="33" spans="1:21">
      <c r="A33" s="220"/>
      <c r="B33" s="994"/>
      <c r="C33" s="995"/>
      <c r="D33" s="564">
        <f>SUM(D28:D31)</f>
        <v>440.08364000000012</v>
      </c>
      <c r="E33" s="564">
        <f>SUM(E28:E31)</f>
        <v>440.08364000000012</v>
      </c>
      <c r="F33" s="583"/>
      <c r="G33" s="185"/>
      <c r="H33" s="185"/>
      <c r="I33" s="185"/>
      <c r="J33" s="185"/>
      <c r="K33" s="185"/>
      <c r="L33" s="185"/>
      <c r="M33" s="185"/>
      <c r="N33" s="185"/>
      <c r="O33" s="274"/>
      <c r="P33" s="185"/>
      <c r="Q33" s="185"/>
      <c r="R33" s="185"/>
      <c r="S33" s="185"/>
      <c r="T33" s="185"/>
      <c r="U33" s="185"/>
    </row>
    <row r="34" spans="1:21">
      <c r="A34" s="584"/>
      <c r="B34" s="585"/>
      <c r="C34" s="586"/>
      <c r="D34" s="585"/>
      <c r="E34" s="580"/>
      <c r="F34" s="587"/>
      <c r="G34" s="185"/>
      <c r="H34" s="185"/>
      <c r="I34" s="185"/>
      <c r="J34" s="185"/>
      <c r="K34" s="185"/>
      <c r="L34" s="185"/>
      <c r="M34" s="185"/>
      <c r="N34" s="185"/>
      <c r="O34" s="274"/>
      <c r="P34" s="185"/>
      <c r="Q34" s="185"/>
      <c r="R34" s="185"/>
      <c r="S34" s="185"/>
      <c r="T34" s="185"/>
      <c r="U34" s="185"/>
    </row>
    <row r="35" spans="1:21" hidden="1">
      <c r="A35" s="584"/>
      <c r="B35" s="585"/>
      <c r="C35" s="586"/>
      <c r="D35" s="585"/>
      <c r="E35" s="585"/>
      <c r="F35" s="580"/>
      <c r="G35" s="185"/>
      <c r="H35" s="185"/>
      <c r="I35" s="185"/>
      <c r="J35" s="185"/>
      <c r="K35" s="185"/>
      <c r="L35" s="185"/>
      <c r="M35" s="185"/>
      <c r="N35" s="185"/>
      <c r="O35" s="274"/>
      <c r="P35" s="185"/>
      <c r="Q35" s="185"/>
      <c r="R35" s="185"/>
      <c r="S35" s="185"/>
      <c r="T35" s="185"/>
      <c r="U35" s="185"/>
    </row>
    <row r="36" spans="1:21">
      <c r="G36" s="185"/>
      <c r="H36" s="185"/>
      <c r="I36" s="185"/>
      <c r="J36" s="185"/>
      <c r="K36" s="185"/>
      <c r="L36" s="185"/>
      <c r="M36" s="185"/>
      <c r="N36" s="185"/>
      <c r="O36" s="274"/>
      <c r="P36" s="185"/>
      <c r="Q36" s="185"/>
      <c r="R36" s="185"/>
      <c r="S36" s="185"/>
      <c r="T36" s="185"/>
      <c r="U36" s="185"/>
    </row>
    <row r="37" spans="1:21">
      <c r="A37" s="425" t="s">
        <v>195</v>
      </c>
      <c r="G37" s="185"/>
      <c r="H37" s="185"/>
      <c r="I37" s="185"/>
      <c r="J37" s="185"/>
      <c r="K37" s="185"/>
      <c r="L37" s="185"/>
      <c r="M37" s="185"/>
      <c r="N37" s="185"/>
      <c r="O37" s="274"/>
      <c r="P37" s="185"/>
      <c r="Q37" s="185"/>
      <c r="R37" s="185"/>
      <c r="S37" s="185"/>
      <c r="T37" s="185"/>
      <c r="U37" s="185"/>
    </row>
    <row r="38" spans="1:21">
      <c r="A38" s="589" t="s">
        <v>254</v>
      </c>
      <c r="G38" s="185"/>
      <c r="H38" s="185"/>
      <c r="I38" s="185"/>
      <c r="J38" s="185"/>
      <c r="K38" s="185"/>
      <c r="L38" s="185"/>
      <c r="M38" s="185"/>
      <c r="N38" s="185"/>
      <c r="O38" s="274"/>
      <c r="P38" s="185"/>
      <c r="Q38" s="185"/>
      <c r="R38" s="185"/>
      <c r="S38" s="185"/>
      <c r="T38" s="185"/>
      <c r="U38" s="185"/>
    </row>
    <row r="39" spans="1:21">
      <c r="A39" s="189" t="s">
        <v>227</v>
      </c>
      <c r="G39" s="185"/>
      <c r="H39" s="185"/>
      <c r="I39" s="185"/>
      <c r="J39" s="185"/>
      <c r="K39" s="185"/>
      <c r="L39" s="185"/>
      <c r="M39" s="185"/>
      <c r="N39" s="185"/>
      <c r="O39" s="274"/>
      <c r="P39" s="185"/>
      <c r="Q39" s="185"/>
      <c r="R39" s="185"/>
      <c r="S39" s="185"/>
      <c r="T39" s="185"/>
      <c r="U39" s="185"/>
    </row>
    <row r="40" spans="1:21">
      <c r="A40" s="406" t="s">
        <v>228</v>
      </c>
      <c r="G40" s="185"/>
      <c r="H40" s="185"/>
      <c r="I40" s="185"/>
      <c r="J40" s="185"/>
      <c r="K40" s="185"/>
      <c r="L40" s="185"/>
      <c r="M40" s="185"/>
      <c r="N40" s="185"/>
      <c r="O40" s="274"/>
      <c r="P40" s="185"/>
      <c r="Q40" s="185"/>
      <c r="R40" s="185"/>
      <c r="S40" s="185"/>
      <c r="T40" s="185"/>
      <c r="U40" s="185"/>
    </row>
    <row r="41" spans="1:21">
      <c r="B41" s="590"/>
      <c r="G41" s="185"/>
      <c r="H41" s="185"/>
      <c r="I41" s="185"/>
      <c r="J41" s="185"/>
      <c r="K41" s="185"/>
      <c r="L41" s="185"/>
      <c r="M41" s="185"/>
      <c r="N41" s="185"/>
      <c r="O41" s="274"/>
      <c r="P41" s="185"/>
      <c r="Q41" s="185"/>
      <c r="R41" s="185"/>
      <c r="S41" s="185"/>
      <c r="T41" s="185"/>
      <c r="U41" s="185"/>
    </row>
    <row r="42" spans="1:21">
      <c r="A42" s="542"/>
      <c r="G42" s="185"/>
      <c r="H42" s="185"/>
      <c r="I42" s="185"/>
      <c r="J42" s="185"/>
      <c r="K42" s="185"/>
      <c r="L42" s="185"/>
      <c r="M42" s="185"/>
      <c r="N42" s="185"/>
      <c r="O42" s="274"/>
      <c r="P42" s="185"/>
      <c r="Q42" s="185"/>
      <c r="R42" s="185"/>
      <c r="S42" s="185"/>
      <c r="T42" s="185"/>
      <c r="U42" s="185"/>
    </row>
    <row r="43" spans="1:21">
      <c r="G43" s="185"/>
      <c r="H43" s="185"/>
      <c r="I43" s="185"/>
      <c r="J43" s="185"/>
      <c r="K43" s="185"/>
      <c r="L43" s="185"/>
      <c r="M43" s="185"/>
      <c r="N43" s="185"/>
      <c r="O43" s="274"/>
      <c r="P43" s="185"/>
      <c r="Q43" s="185"/>
      <c r="R43" s="185"/>
      <c r="S43" s="185"/>
      <c r="T43" s="185"/>
      <c r="U43" s="185"/>
    </row>
    <row r="44" spans="1:21">
      <c r="G44" s="185"/>
      <c r="H44" s="185"/>
      <c r="I44" s="185"/>
      <c r="J44" s="185"/>
      <c r="K44" s="185"/>
      <c r="L44" s="185"/>
      <c r="M44" s="185"/>
      <c r="N44" s="185"/>
      <c r="O44" s="274"/>
      <c r="P44" s="185"/>
      <c r="Q44" s="185"/>
      <c r="R44" s="185"/>
      <c r="S44" s="185"/>
      <c r="T44" s="185"/>
      <c r="U44" s="185"/>
    </row>
    <row r="45" spans="1:21">
      <c r="G45" s="185"/>
      <c r="H45" s="185"/>
      <c r="I45" s="185"/>
      <c r="J45" s="185"/>
      <c r="K45" s="185"/>
      <c r="L45" s="185"/>
      <c r="M45" s="185"/>
      <c r="N45" s="185"/>
      <c r="O45" s="274"/>
      <c r="P45" s="185"/>
      <c r="Q45" s="185"/>
      <c r="R45" s="185"/>
      <c r="S45" s="185"/>
      <c r="T45" s="185"/>
      <c r="U45" s="185"/>
    </row>
    <row r="46" spans="1:21">
      <c r="G46" s="185"/>
      <c r="H46" s="185"/>
      <c r="I46" s="185"/>
      <c r="J46" s="185"/>
      <c r="K46" s="185"/>
      <c r="L46" s="185"/>
      <c r="M46" s="185"/>
      <c r="N46" s="185"/>
      <c r="O46" s="274"/>
      <c r="P46" s="185"/>
      <c r="Q46" s="185"/>
      <c r="R46" s="185"/>
      <c r="S46" s="185"/>
      <c r="T46" s="185"/>
      <c r="U46" s="185"/>
    </row>
    <row r="47" spans="1:21">
      <c r="G47" s="185"/>
      <c r="H47" s="185"/>
      <c r="I47" s="185"/>
      <c r="J47" s="185"/>
      <c r="K47" s="185"/>
      <c r="L47" s="185"/>
      <c r="M47" s="185"/>
      <c r="N47" s="185"/>
      <c r="O47" s="274"/>
      <c r="P47" s="185"/>
      <c r="Q47" s="185"/>
      <c r="R47" s="185"/>
      <c r="S47" s="185"/>
      <c r="T47" s="185"/>
      <c r="U47" s="185"/>
    </row>
  </sheetData>
  <mergeCells count="3">
    <mergeCell ref="A5:F5"/>
    <mergeCell ref="A2:E2"/>
    <mergeCell ref="B32:C33"/>
  </mergeCells>
  <phoneticPr fontId="15" type="noConversion"/>
  <printOptions horizontalCentered="1" gridLinesSet="0"/>
  <pageMargins left="0.35433070866141736" right="0.35433070866141736" top="0.11811023622047245" bottom="0.31496062992125984" header="0.11811023622047245" footer="0.11811023622047245"/>
  <pageSetup paperSize="9" scale="70" firstPageNumber="11" orientation="landscape" useFirstPageNumber="1" r:id="rId1"/>
  <headerFooter alignWithMargins="0">
    <oddFooter>&amp;R&amp;9&amp;P</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21</vt:i4>
      </vt:variant>
    </vt:vector>
  </HeadingPairs>
  <TitlesOfParts>
    <vt:vector size="49" baseType="lpstr">
      <vt:lpstr>(1) Index</vt:lpstr>
      <vt:lpstr>(2) Directors Statement</vt:lpstr>
      <vt:lpstr>(3) Notes to Accs</vt:lpstr>
      <vt:lpstr>(4) RFS Inc</vt:lpstr>
      <vt:lpstr>(5) DISAGG Inc</vt:lpstr>
      <vt:lpstr>(6) DISAGG Opex</vt:lpstr>
      <vt:lpstr>(7) DISAGG Aloc1</vt:lpstr>
      <vt:lpstr>(8) DISAGG Aloc2</vt:lpstr>
      <vt:lpstr>(9) PTS Adj</vt:lpstr>
      <vt:lpstr>(10) PTS PriceRedn</vt:lpstr>
      <vt:lpstr>(11) PTS Disc</vt:lpstr>
      <vt:lpstr>(12) PTS Rev</vt:lpstr>
      <vt:lpstr>(13) PTS Asset Aging</vt:lpstr>
      <vt:lpstr>(14) DISAGG ProvSum</vt:lpstr>
      <vt:lpstr>(15) PTS ProvRec </vt:lpstr>
      <vt:lpstr>(16) INF Rel Part Trans</vt:lpstr>
      <vt:lpstr>(17) INF RevRec</vt:lpstr>
      <vt:lpstr>(18) Historic Opex Summary</vt:lpstr>
      <vt:lpstr>(19) Historic Opex Category Yr1</vt:lpstr>
      <vt:lpstr>(20) Historic Opex Category Yr2</vt:lpstr>
      <vt:lpstr>(24) Historic Capex by Category</vt:lpstr>
      <vt:lpstr>(25) Hist Capex by Asset Class </vt:lpstr>
      <vt:lpstr>(26) Hist Capex - Network</vt:lpstr>
      <vt:lpstr>(27) Hist Capex - Non-Network</vt:lpstr>
      <vt:lpstr>(28) Auditor's review report</vt:lpstr>
      <vt:lpstr>(29) NFS Curr Map Netw</vt:lpstr>
      <vt:lpstr>Sheet8</vt:lpstr>
      <vt:lpstr>Sheet1</vt:lpstr>
      <vt:lpstr>'(1) Index'!_A66444</vt:lpstr>
      <vt:lpstr>'(1) Index'!Print_Area</vt:lpstr>
      <vt:lpstr>'(10) PTS PriceRedn'!Print_Area</vt:lpstr>
      <vt:lpstr>'(11) PTS Disc'!Print_Area</vt:lpstr>
      <vt:lpstr>'(12) PTS Rev'!Print_Area</vt:lpstr>
      <vt:lpstr>'(13) PTS Asset Aging'!Print_Area</vt:lpstr>
      <vt:lpstr>'(14) DISAGG ProvSum'!Print_Area</vt:lpstr>
      <vt:lpstr>'(15) PTS ProvRec '!Print_Area</vt:lpstr>
      <vt:lpstr>'(16) INF Rel Part Trans'!Print_Area</vt:lpstr>
      <vt:lpstr>'(17) INF RevRec'!Print_Area</vt:lpstr>
      <vt:lpstr>'(18) Historic Opex Summary'!Print_Area</vt:lpstr>
      <vt:lpstr>'(2) Directors Statement'!Print_Area</vt:lpstr>
      <vt:lpstr>'(28) Auditor''s review report'!Print_Area</vt:lpstr>
      <vt:lpstr>'(29) NFS Curr Map Netw'!Print_Area</vt:lpstr>
      <vt:lpstr>'(3) Notes to Accs'!Print_Area</vt:lpstr>
      <vt:lpstr>'(4) RFS Inc'!Print_Area</vt:lpstr>
      <vt:lpstr>'(5) DISAGG Inc'!Print_Area</vt:lpstr>
      <vt:lpstr>'(6) DISAGG Opex'!Print_Area</vt:lpstr>
      <vt:lpstr>'(7) DISAGG Aloc1'!Print_Area</vt:lpstr>
      <vt:lpstr>'(8) DISAGG Aloc2'!Print_Area</vt:lpstr>
      <vt:lpstr>'(9) PTS Adj'!Print_Area</vt:lpstr>
    </vt:vector>
  </TitlesOfParts>
  <Company>ACCC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Jeremy Romanes</dc:creator>
  <cp:lastModifiedBy>Bryant, Anita</cp:lastModifiedBy>
  <cp:lastPrinted>2017-08-21T11:51:31Z</cp:lastPrinted>
  <dcterms:created xsi:type="dcterms:W3CDTF">2005-08-09T02:39:04Z</dcterms:created>
  <dcterms:modified xsi:type="dcterms:W3CDTF">2017-11-29T23:26:54Z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_TentativeReviewCycleID">
    <vt:i4>1730554248</vt:i4>
  </property>
  <property fmtid="{D5CDD505-2E9C-101B-9397-08002B2CF9AE}" pid="4" name="_ReviewCycleID">
    <vt:i4>1730554248</vt:i4>
  </property>
  <property fmtid="{D5CDD505-2E9C-101B-9397-08002B2CF9AE}" pid="5" name="_EmailEntryID">
    <vt:lpwstr>0000000045269BBBFBC86644B937F02FA4F209490700BC3EFA66D91E4347BCE30BF3080BCD4D0000002476C900005F69548D5956664CB1ED8D1E9E9D2C6500000AF1D6AA0000</vt:lpwstr>
  </property>
  <property fmtid="{D5CDD505-2E9C-101B-9397-08002B2CF9AE}" pid="6" name="_EmailStoreID0">
    <vt:lpwstr>0000000038A1BB1005E5101AA1BB08002B2A56C20000454D534D44422E444C4C00000000000000001B55FA20AA6611CD9BC800AA002FC45A0C0000004F75746C6F6F6B444E442E706970656C696E6574727573742E636F6D2E6175002F6F3D504950454C494E4554525553542F6F753D46697273742041646D696E697374726</vt:lpwstr>
  </property>
  <property fmtid="{D5CDD505-2E9C-101B-9397-08002B2CF9AE}" pid="7" name="_EmailStoreID1">
    <vt:lpwstr>1746976652047726F75702F636E3D526563697069656E74732F636E3D6D617277726900</vt:lpwstr>
  </property>
  <property fmtid="{D5CDD505-2E9C-101B-9397-08002B2CF9AE}" pid="8" name="SV_QUERY_LIST_4F35BF76-6C0D-4D9B-82B2-816C12CF3733">
    <vt:lpwstr>empty_477D106A-C0D6-4607-AEBD-E2C9D60EA279</vt:lpwstr>
  </property>
  <property fmtid="{D5CDD505-2E9C-101B-9397-08002B2CF9AE}" pid="9" name="_ReviewingToolsShownOnce">
    <vt:lpwstr/>
  </property>
</Properties>
</file>